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ml.chartshapes+xml"/>
  <Override PartName="/xl/tables/table5.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5" yWindow="75" windowWidth="21540" windowHeight="13590" activeTab="6"/>
  </bookViews>
  <sheets>
    <sheet name="Documentation" sheetId="23" r:id="rId1"/>
    <sheet name="SimpleRange" sheetId="9" r:id="rId2"/>
    <sheet name="Students" sheetId="6" r:id="rId3"/>
    <sheet name="GradeLookup" sheetId="22" r:id="rId4"/>
    <sheet name="ClassRegistration" sheetId="21" r:id="rId5"/>
    <sheet name="Classes" sheetId="24" r:id="rId6"/>
    <sheet name="Dashboard" sheetId="26" r:id="rId7"/>
    <sheet name="StateList" sheetId="27" r:id="rId8"/>
    <sheet name="StudentTable Pivot" sheetId="29" r:id="rId9"/>
    <sheet name="PivotChart of Grade Dist" sheetId="30" r:id="rId10"/>
  </sheets>
  <definedNames>
    <definedName name="_xlnm._FilterDatabase" localSheetId="4" hidden="1">ClassRegistration!$A$1:$C$2961</definedName>
    <definedName name="_xlnm._FilterDatabase" localSheetId="2" hidden="1">Students!$J$5:$J$946</definedName>
    <definedName name="Alpha">Students!#REF!</definedName>
    <definedName name="_xlnm.Criteria">Students!$A$1:$P$2</definedName>
    <definedName name="_xlnm.Extract" localSheetId="2">StateList!$A$1</definedName>
    <definedName name="Faculty.accdb" localSheetId="5" hidden="1">Classes!$A$1:$J$45</definedName>
    <definedName name="Faculty.accdb" localSheetId="4" hidden="1">ClassRegistration!$A$1:$C$2961</definedName>
    <definedName name="Freshmen">Students!#REF!</definedName>
    <definedName name="Juniors">Dashboard!$O$11:$P$12</definedName>
    <definedName name="LetterGrade">GradeLookup!$A$2:$B$6</definedName>
    <definedName name="Majors">Dashboard!$J$4:$J$8</definedName>
    <definedName name="Ranks">Dashboard!$G$4:$G$8</definedName>
    <definedName name="Seniors">Dashboard!$O$15:$P$16</definedName>
    <definedName name="Sophomores">Students!#REF!</definedName>
    <definedName name="StateLookup" comment="Name range refers to State field in StateTable">StateTable[State]</definedName>
  </definedNames>
  <calcPr calcId="145621"/>
  <pivotCaches>
    <pivotCache cacheId="0" r:id="rId11"/>
  </pivotCaches>
</workbook>
</file>

<file path=xl/calcChain.xml><?xml version="1.0" encoding="utf-8"?>
<calcChain xmlns="http://schemas.openxmlformats.org/spreadsheetml/2006/main">
  <c r="B17" i="26" l="1"/>
  <c r="E2" i="6" l="1"/>
  <c r="B7" i="9" l="1"/>
  <c r="B12" i="9"/>
  <c r="B11" i="9"/>
  <c r="F3" i="9"/>
  <c r="F2" i="9"/>
  <c r="F6" i="9"/>
  <c r="F4" i="9"/>
  <c r="F5" i="9"/>
  <c r="C7" i="9"/>
  <c r="B13" i="9" s="1"/>
  <c r="D7" i="9"/>
  <c r="E7" i="9"/>
  <c r="F7" i="9" l="1"/>
  <c r="B10" i="9"/>
  <c r="M6" i="6" l="1"/>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M702" i="6"/>
  <c r="M703" i="6"/>
  <c r="M704" i="6"/>
  <c r="M705" i="6"/>
  <c r="M706" i="6"/>
  <c r="M707" i="6"/>
  <c r="M708" i="6"/>
  <c r="M709" i="6"/>
  <c r="M710" i="6"/>
  <c r="M711" i="6"/>
  <c r="M712" i="6"/>
  <c r="M713" i="6"/>
  <c r="M714" i="6"/>
  <c r="M715" i="6"/>
  <c r="M716" i="6"/>
  <c r="M717" i="6"/>
  <c r="M718" i="6"/>
  <c r="M719" i="6"/>
  <c r="M720" i="6"/>
  <c r="M721" i="6"/>
  <c r="M722" i="6"/>
  <c r="M723" i="6"/>
  <c r="M724" i="6"/>
  <c r="M725" i="6"/>
  <c r="M726" i="6"/>
  <c r="M727" i="6"/>
  <c r="M728" i="6"/>
  <c r="M729" i="6"/>
  <c r="M730" i="6"/>
  <c r="M731" i="6"/>
  <c r="M732" i="6"/>
  <c r="M733" i="6"/>
  <c r="M734" i="6"/>
  <c r="M735" i="6"/>
  <c r="M736" i="6"/>
  <c r="M737" i="6"/>
  <c r="M738" i="6"/>
  <c r="M739" i="6"/>
  <c r="M740" i="6"/>
  <c r="M741" i="6"/>
  <c r="M742" i="6"/>
  <c r="M743" i="6"/>
  <c r="M744" i="6"/>
  <c r="M745" i="6"/>
  <c r="M746" i="6"/>
  <c r="M747" i="6"/>
  <c r="M748" i="6"/>
  <c r="M749" i="6"/>
  <c r="M750" i="6"/>
  <c r="M751" i="6"/>
  <c r="M752" i="6"/>
  <c r="M753" i="6"/>
  <c r="M754" i="6"/>
  <c r="M755" i="6"/>
  <c r="M756" i="6"/>
  <c r="M757" i="6"/>
  <c r="M758" i="6"/>
  <c r="M759" i="6"/>
  <c r="M760" i="6"/>
  <c r="M761" i="6"/>
  <c r="M762" i="6"/>
  <c r="M763" i="6"/>
  <c r="M764" i="6"/>
  <c r="M765" i="6"/>
  <c r="M766" i="6"/>
  <c r="M767" i="6"/>
  <c r="M768" i="6"/>
  <c r="M769" i="6"/>
  <c r="M770" i="6"/>
  <c r="M771" i="6"/>
  <c r="M772" i="6"/>
  <c r="M773" i="6"/>
  <c r="M774" i="6"/>
  <c r="M775" i="6"/>
  <c r="M776" i="6"/>
  <c r="M777" i="6"/>
  <c r="M778" i="6"/>
  <c r="M779" i="6"/>
  <c r="M780" i="6"/>
  <c r="M781" i="6"/>
  <c r="M782" i="6"/>
  <c r="M783" i="6"/>
  <c r="M784" i="6"/>
  <c r="M785" i="6"/>
  <c r="M786" i="6"/>
  <c r="M787" i="6"/>
  <c r="M788" i="6"/>
  <c r="M789" i="6"/>
  <c r="M790" i="6"/>
  <c r="M791" i="6"/>
  <c r="M792" i="6"/>
  <c r="M793" i="6"/>
  <c r="M794" i="6"/>
  <c r="M795" i="6"/>
  <c r="M796" i="6"/>
  <c r="M797" i="6"/>
  <c r="M798" i="6"/>
  <c r="M799" i="6"/>
  <c r="M800" i="6"/>
  <c r="M801" i="6"/>
  <c r="M802" i="6"/>
  <c r="M803" i="6"/>
  <c r="M804" i="6"/>
  <c r="M805" i="6"/>
  <c r="M806" i="6"/>
  <c r="M807" i="6"/>
  <c r="M808" i="6"/>
  <c r="M809" i="6"/>
  <c r="M810" i="6"/>
  <c r="M811" i="6"/>
  <c r="M812" i="6"/>
  <c r="M813" i="6"/>
  <c r="M814" i="6"/>
  <c r="M815" i="6"/>
  <c r="M816" i="6"/>
  <c r="M817" i="6"/>
  <c r="M818" i="6"/>
  <c r="M819" i="6"/>
  <c r="M820" i="6"/>
  <c r="M821" i="6"/>
  <c r="M822" i="6"/>
  <c r="M823" i="6"/>
  <c r="M824" i="6"/>
  <c r="M825" i="6"/>
  <c r="M826" i="6"/>
  <c r="M827" i="6"/>
  <c r="M828" i="6"/>
  <c r="M829" i="6"/>
  <c r="M830" i="6"/>
  <c r="M831" i="6"/>
  <c r="M832" i="6"/>
  <c r="M833" i="6"/>
  <c r="M834" i="6"/>
  <c r="M835" i="6"/>
  <c r="M836" i="6"/>
  <c r="M837" i="6"/>
  <c r="M838" i="6"/>
  <c r="M839" i="6"/>
  <c r="M840" i="6"/>
  <c r="M841" i="6"/>
  <c r="M842" i="6"/>
  <c r="M843" i="6"/>
  <c r="M844" i="6"/>
  <c r="M845" i="6"/>
  <c r="M846" i="6"/>
  <c r="M847" i="6"/>
  <c r="M848" i="6"/>
  <c r="M849" i="6"/>
  <c r="M850" i="6"/>
  <c r="M851" i="6"/>
  <c r="M852" i="6"/>
  <c r="M853" i="6"/>
  <c r="M854" i="6"/>
  <c r="M855" i="6"/>
  <c r="M856" i="6"/>
  <c r="M857" i="6"/>
  <c r="M858" i="6"/>
  <c r="M859" i="6"/>
  <c r="M860" i="6"/>
  <c r="M861" i="6"/>
  <c r="M862" i="6"/>
  <c r="M863" i="6"/>
  <c r="M864" i="6"/>
  <c r="M865" i="6"/>
  <c r="M866" i="6"/>
  <c r="M867" i="6"/>
  <c r="M868" i="6"/>
  <c r="M869" i="6"/>
  <c r="M870" i="6"/>
  <c r="M871" i="6"/>
  <c r="M872" i="6"/>
  <c r="M873" i="6"/>
  <c r="M874" i="6"/>
  <c r="M875" i="6"/>
  <c r="M876" i="6"/>
  <c r="M877" i="6"/>
  <c r="M878" i="6"/>
  <c r="M879" i="6"/>
  <c r="M880" i="6"/>
  <c r="M881" i="6"/>
  <c r="M882" i="6"/>
  <c r="M883" i="6"/>
  <c r="M884" i="6"/>
  <c r="M885" i="6"/>
  <c r="M886" i="6"/>
  <c r="M887" i="6"/>
  <c r="M888" i="6"/>
  <c r="M889" i="6"/>
  <c r="M890" i="6"/>
  <c r="M891" i="6"/>
  <c r="M892" i="6"/>
  <c r="M893" i="6"/>
  <c r="M894" i="6"/>
  <c r="M895" i="6"/>
  <c r="M896" i="6"/>
  <c r="M897" i="6"/>
  <c r="M898" i="6"/>
  <c r="M899" i="6"/>
  <c r="M900" i="6"/>
  <c r="M901" i="6"/>
  <c r="M902" i="6"/>
  <c r="M903" i="6"/>
  <c r="M904" i="6"/>
  <c r="M905" i="6"/>
  <c r="M906" i="6"/>
  <c r="M907" i="6"/>
  <c r="M908" i="6"/>
  <c r="M909" i="6"/>
  <c r="M910" i="6"/>
  <c r="M911" i="6"/>
  <c r="M912" i="6"/>
  <c r="M913" i="6"/>
  <c r="M914" i="6"/>
  <c r="M915" i="6"/>
  <c r="M916" i="6"/>
  <c r="M917" i="6"/>
  <c r="M918" i="6"/>
  <c r="M919" i="6"/>
  <c r="M920" i="6"/>
  <c r="M921" i="6"/>
  <c r="M922" i="6"/>
  <c r="M923" i="6"/>
  <c r="M924" i="6"/>
  <c r="M925" i="6"/>
  <c r="M926" i="6"/>
  <c r="M927" i="6"/>
  <c r="M928" i="6"/>
  <c r="M929" i="6"/>
  <c r="M930" i="6"/>
  <c r="M931" i="6"/>
  <c r="M932" i="6"/>
  <c r="M933" i="6"/>
  <c r="M934" i="6"/>
  <c r="M935" i="6"/>
  <c r="M936" i="6"/>
  <c r="M937" i="6"/>
  <c r="M938" i="6"/>
  <c r="M939" i="6"/>
  <c r="M940" i="6"/>
  <c r="M941" i="6"/>
  <c r="M942" i="6"/>
  <c r="M943" i="6"/>
  <c r="M944" i="6"/>
  <c r="M945" i="6"/>
  <c r="M946" i="6"/>
  <c r="E2" i="21"/>
  <c r="E3" i="21"/>
  <c r="E4" i="21"/>
  <c r="E5" i="21"/>
  <c r="E6" i="21"/>
  <c r="E7" i="21"/>
  <c r="E8" i="21"/>
  <c r="E9" i="21"/>
  <c r="E10" i="21"/>
  <c r="E11" i="21"/>
  <c r="E12" i="21"/>
  <c r="E13" i="21"/>
  <c r="E14" i="21"/>
  <c r="E15" i="21"/>
  <c r="E16" i="21"/>
  <c r="E17" i="21"/>
  <c r="E18" i="21"/>
  <c r="E19" i="21"/>
  <c r="E20" i="21"/>
  <c r="E21" i="21"/>
  <c r="E22" i="21"/>
  <c r="E23" i="21"/>
  <c r="E24" i="21"/>
  <c r="E25" i="21"/>
  <c r="E26" i="21"/>
  <c r="E27" i="21"/>
  <c r="E28" i="21"/>
  <c r="E29" i="21"/>
  <c r="E30" i="21"/>
  <c r="E31" i="21"/>
  <c r="E32" i="21"/>
  <c r="E33" i="21"/>
  <c r="E34" i="21"/>
  <c r="E35" i="21"/>
  <c r="E36" i="21"/>
  <c r="E37" i="21"/>
  <c r="E38" i="21"/>
  <c r="E39" i="21"/>
  <c r="E40" i="21"/>
  <c r="E41" i="21"/>
  <c r="E42" i="21"/>
  <c r="E43" i="21"/>
  <c r="E44" i="21"/>
  <c r="E45" i="21"/>
  <c r="E46" i="21"/>
  <c r="E47" i="21"/>
  <c r="E48" i="21"/>
  <c r="E49" i="21"/>
  <c r="E50" i="21"/>
  <c r="E51" i="21"/>
  <c r="E52" i="21"/>
  <c r="E53" i="21"/>
  <c r="E54" i="21"/>
  <c r="E55" i="21"/>
  <c r="E56" i="21"/>
  <c r="E57" i="21"/>
  <c r="E58" i="21"/>
  <c r="E59" i="21"/>
  <c r="E60" i="21"/>
  <c r="E61" i="21"/>
  <c r="E62" i="21"/>
  <c r="E63" i="21"/>
  <c r="E64" i="21"/>
  <c r="E65" i="21"/>
  <c r="E66" i="21"/>
  <c r="E67" i="21"/>
  <c r="E68" i="21"/>
  <c r="E69" i="21"/>
  <c r="E70" i="21"/>
  <c r="E71" i="21"/>
  <c r="E72" i="21"/>
  <c r="E73" i="21"/>
  <c r="E74" i="21"/>
  <c r="E75" i="21"/>
  <c r="E76" i="21"/>
  <c r="E77" i="21"/>
  <c r="E78" i="21"/>
  <c r="E79" i="21"/>
  <c r="E80" i="21"/>
  <c r="E81" i="21"/>
  <c r="E82" i="21"/>
  <c r="E83" i="21"/>
  <c r="E84" i="21"/>
  <c r="E85" i="21"/>
  <c r="E86" i="21"/>
  <c r="E87" i="21"/>
  <c r="E88" i="21"/>
  <c r="E89" i="21"/>
  <c r="E90" i="21"/>
  <c r="E91" i="21"/>
  <c r="E92" i="21"/>
  <c r="E93" i="21"/>
  <c r="E94" i="21"/>
  <c r="E95" i="21"/>
  <c r="E96" i="21"/>
  <c r="E97" i="21"/>
  <c r="E98" i="21"/>
  <c r="E99" i="21"/>
  <c r="E100" i="21"/>
  <c r="E101" i="21"/>
  <c r="E102" i="21"/>
  <c r="E103" i="21"/>
  <c r="E104" i="21"/>
  <c r="E105" i="21"/>
  <c r="E106" i="21"/>
  <c r="E107" i="21"/>
  <c r="E108" i="21"/>
  <c r="E109" i="21"/>
  <c r="E110" i="21"/>
  <c r="E111" i="21"/>
  <c r="E112" i="21"/>
  <c r="E113" i="21"/>
  <c r="E114" i="21"/>
  <c r="E115" i="21"/>
  <c r="E116" i="21"/>
  <c r="E117" i="21"/>
  <c r="E118" i="21"/>
  <c r="E119" i="21"/>
  <c r="E120" i="21"/>
  <c r="E121" i="21"/>
  <c r="E122" i="21"/>
  <c r="E123" i="21"/>
  <c r="E124" i="21"/>
  <c r="E125" i="21"/>
  <c r="E126" i="21"/>
  <c r="E127" i="21"/>
  <c r="E128" i="21"/>
  <c r="E129" i="21"/>
  <c r="E130" i="21"/>
  <c r="E131" i="21"/>
  <c r="E132" i="21"/>
  <c r="E133" i="21"/>
  <c r="E134" i="21"/>
  <c r="E135" i="21"/>
  <c r="E136" i="21"/>
  <c r="E137" i="21"/>
  <c r="E138" i="21"/>
  <c r="E139" i="21"/>
  <c r="E140" i="21"/>
  <c r="E141" i="21"/>
  <c r="E142" i="21"/>
  <c r="E143" i="21"/>
  <c r="E144" i="21"/>
  <c r="E145" i="21"/>
  <c r="E146" i="21"/>
  <c r="E147" i="21"/>
  <c r="E148" i="21"/>
  <c r="E149" i="21"/>
  <c r="E150" i="21"/>
  <c r="E151" i="21"/>
  <c r="E152" i="21"/>
  <c r="E153" i="21"/>
  <c r="E154" i="21"/>
  <c r="E155" i="21"/>
  <c r="E156" i="21"/>
  <c r="E157" i="21"/>
  <c r="E158" i="21"/>
  <c r="E159" i="21"/>
  <c r="E160" i="21"/>
  <c r="E161" i="21"/>
  <c r="E162" i="21"/>
  <c r="E163" i="21"/>
  <c r="E164" i="21"/>
  <c r="E165" i="21"/>
  <c r="E166" i="21"/>
  <c r="E167" i="21"/>
  <c r="E168" i="21"/>
  <c r="E169" i="21"/>
  <c r="E170" i="21"/>
  <c r="E171" i="21"/>
  <c r="E172" i="21"/>
  <c r="E173" i="21"/>
  <c r="E174" i="21"/>
  <c r="E175" i="21"/>
  <c r="E176" i="21"/>
  <c r="E177" i="21"/>
  <c r="E178" i="21"/>
  <c r="E179" i="21"/>
  <c r="E180" i="21"/>
  <c r="E181" i="21"/>
  <c r="E182" i="21"/>
  <c r="E183" i="21"/>
  <c r="E184" i="21"/>
  <c r="E185" i="21"/>
  <c r="E186" i="21"/>
  <c r="E187" i="21"/>
  <c r="E188" i="21"/>
  <c r="E189" i="21"/>
  <c r="E190" i="21"/>
  <c r="E191" i="21"/>
  <c r="E192" i="21"/>
  <c r="E193" i="21"/>
  <c r="E194" i="21"/>
  <c r="E195" i="21"/>
  <c r="E196" i="21"/>
  <c r="E197" i="21"/>
  <c r="E198" i="21"/>
  <c r="E199" i="21"/>
  <c r="E200" i="21"/>
  <c r="E201" i="21"/>
  <c r="E202" i="21"/>
  <c r="E203" i="21"/>
  <c r="E204" i="21"/>
  <c r="E205" i="21"/>
  <c r="E206" i="21"/>
  <c r="E207" i="21"/>
  <c r="E208" i="21"/>
  <c r="E209" i="21"/>
  <c r="E210" i="21"/>
  <c r="E211" i="21"/>
  <c r="E212" i="21"/>
  <c r="E213" i="21"/>
  <c r="E214" i="21"/>
  <c r="E215" i="21"/>
  <c r="E216" i="21"/>
  <c r="E217" i="21"/>
  <c r="E218" i="21"/>
  <c r="E219" i="21"/>
  <c r="E220" i="21"/>
  <c r="E221" i="21"/>
  <c r="E222" i="21"/>
  <c r="E223" i="21"/>
  <c r="E224" i="21"/>
  <c r="E225" i="21"/>
  <c r="E226" i="21"/>
  <c r="E227" i="21"/>
  <c r="E228" i="21"/>
  <c r="E229" i="21"/>
  <c r="E230" i="21"/>
  <c r="E231" i="21"/>
  <c r="E232" i="21"/>
  <c r="E233" i="21"/>
  <c r="E234" i="21"/>
  <c r="E235" i="21"/>
  <c r="E236" i="21"/>
  <c r="E237" i="21"/>
  <c r="E238" i="21"/>
  <c r="E239" i="21"/>
  <c r="E240" i="21"/>
  <c r="E241" i="21"/>
  <c r="E242" i="21"/>
  <c r="E243" i="21"/>
  <c r="E244" i="21"/>
  <c r="E245" i="21"/>
  <c r="E246" i="21"/>
  <c r="E247" i="21"/>
  <c r="E248" i="21"/>
  <c r="E249" i="21"/>
  <c r="E250" i="21"/>
  <c r="E251" i="21"/>
  <c r="E252" i="21"/>
  <c r="E253" i="21"/>
  <c r="E254" i="21"/>
  <c r="E255" i="21"/>
  <c r="E256" i="21"/>
  <c r="E257" i="21"/>
  <c r="E258" i="21"/>
  <c r="E259" i="21"/>
  <c r="E260" i="21"/>
  <c r="E261" i="21"/>
  <c r="E262" i="21"/>
  <c r="E263" i="21"/>
  <c r="E264" i="21"/>
  <c r="E265" i="21"/>
  <c r="E266" i="21"/>
  <c r="E267" i="21"/>
  <c r="E268" i="21"/>
  <c r="E269" i="21"/>
  <c r="E270" i="21"/>
  <c r="E271" i="21"/>
  <c r="E272" i="21"/>
  <c r="E273" i="21"/>
  <c r="E274" i="21"/>
  <c r="E275" i="21"/>
  <c r="E276" i="21"/>
  <c r="E277" i="21"/>
  <c r="E278" i="21"/>
  <c r="E279" i="21"/>
  <c r="E280" i="21"/>
  <c r="E281" i="21"/>
  <c r="E282" i="21"/>
  <c r="E283" i="21"/>
  <c r="E284" i="21"/>
  <c r="E285" i="21"/>
  <c r="E286" i="21"/>
  <c r="E287" i="21"/>
  <c r="E288" i="21"/>
  <c r="E289" i="21"/>
  <c r="E290" i="21"/>
  <c r="E291" i="21"/>
  <c r="E292" i="21"/>
  <c r="E293" i="21"/>
  <c r="E294" i="21"/>
  <c r="E295" i="21"/>
  <c r="E296" i="21"/>
  <c r="E297" i="21"/>
  <c r="E298" i="21"/>
  <c r="E299" i="21"/>
  <c r="E300" i="21"/>
  <c r="E301" i="21"/>
  <c r="E302" i="21"/>
  <c r="E303" i="21"/>
  <c r="E304" i="21"/>
  <c r="E305" i="21"/>
  <c r="E306" i="21"/>
  <c r="E307" i="21"/>
  <c r="E308" i="21"/>
  <c r="E309" i="21"/>
  <c r="E310" i="21"/>
  <c r="E311" i="21"/>
  <c r="E312" i="21"/>
  <c r="E313" i="21"/>
  <c r="E314" i="21"/>
  <c r="E315" i="21"/>
  <c r="E316" i="21"/>
  <c r="E317" i="21"/>
  <c r="E318" i="21"/>
  <c r="E319" i="21"/>
  <c r="E320" i="21"/>
  <c r="E321" i="21"/>
  <c r="E322" i="21"/>
  <c r="E323" i="21"/>
  <c r="E324" i="21"/>
  <c r="E325" i="21"/>
  <c r="E326" i="21"/>
  <c r="E327" i="21"/>
  <c r="E328" i="21"/>
  <c r="E329" i="21"/>
  <c r="E330" i="21"/>
  <c r="E331" i="21"/>
  <c r="E332" i="21"/>
  <c r="E333" i="21"/>
  <c r="E334" i="21"/>
  <c r="E335" i="21"/>
  <c r="E336" i="21"/>
  <c r="E337" i="21"/>
  <c r="E338" i="21"/>
  <c r="E339" i="21"/>
  <c r="E340" i="21"/>
  <c r="E341" i="21"/>
  <c r="E342" i="21"/>
  <c r="E343" i="21"/>
  <c r="E344" i="21"/>
  <c r="E345" i="21"/>
  <c r="E346" i="21"/>
  <c r="E347" i="21"/>
  <c r="E348" i="21"/>
  <c r="E349" i="21"/>
  <c r="E350" i="21"/>
  <c r="E351" i="21"/>
  <c r="E352" i="21"/>
  <c r="E353" i="21"/>
  <c r="E354" i="21"/>
  <c r="E355" i="21"/>
  <c r="E356" i="21"/>
  <c r="E357" i="21"/>
  <c r="E358" i="21"/>
  <c r="E359" i="21"/>
  <c r="E360" i="21"/>
  <c r="E361" i="21"/>
  <c r="E362" i="21"/>
  <c r="E363" i="21"/>
  <c r="E364" i="21"/>
  <c r="E365" i="21"/>
  <c r="E366" i="21"/>
  <c r="E367" i="21"/>
  <c r="E368" i="21"/>
  <c r="E369" i="21"/>
  <c r="E370" i="21"/>
  <c r="E371" i="21"/>
  <c r="E372" i="21"/>
  <c r="E373" i="21"/>
  <c r="E374" i="21"/>
  <c r="E375" i="21"/>
  <c r="E376" i="21"/>
  <c r="E377" i="21"/>
  <c r="E378" i="21"/>
  <c r="E379" i="21"/>
  <c r="E380" i="21"/>
  <c r="E381" i="21"/>
  <c r="E382" i="21"/>
  <c r="E383" i="21"/>
  <c r="E384" i="21"/>
  <c r="E385" i="21"/>
  <c r="E386" i="21"/>
  <c r="E387" i="21"/>
  <c r="E388" i="21"/>
  <c r="E389" i="21"/>
  <c r="E390" i="21"/>
  <c r="E391" i="21"/>
  <c r="E392" i="21"/>
  <c r="E393" i="21"/>
  <c r="E394" i="21"/>
  <c r="E395" i="21"/>
  <c r="E396" i="21"/>
  <c r="E397" i="21"/>
  <c r="E398" i="21"/>
  <c r="E399" i="21"/>
  <c r="E400" i="21"/>
  <c r="E401" i="21"/>
  <c r="E402" i="21"/>
  <c r="E403" i="21"/>
  <c r="E404" i="21"/>
  <c r="E405" i="21"/>
  <c r="E406" i="21"/>
  <c r="E407" i="21"/>
  <c r="E408" i="21"/>
  <c r="E409" i="21"/>
  <c r="E410" i="21"/>
  <c r="E411" i="21"/>
  <c r="E412" i="21"/>
  <c r="E413" i="21"/>
  <c r="E414" i="21"/>
  <c r="E415" i="21"/>
  <c r="E416" i="21"/>
  <c r="E417" i="21"/>
  <c r="E418" i="21"/>
  <c r="E419" i="21"/>
  <c r="E420" i="21"/>
  <c r="E421" i="21"/>
  <c r="E422" i="21"/>
  <c r="E423" i="21"/>
  <c r="E424" i="21"/>
  <c r="E425" i="21"/>
  <c r="E426" i="21"/>
  <c r="E427" i="21"/>
  <c r="E428" i="21"/>
  <c r="E429" i="21"/>
  <c r="E430" i="21"/>
  <c r="E431" i="21"/>
  <c r="E432" i="21"/>
  <c r="E433" i="21"/>
  <c r="E434" i="21"/>
  <c r="E435" i="21"/>
  <c r="E436" i="21"/>
  <c r="E437" i="21"/>
  <c r="E438" i="21"/>
  <c r="E439" i="21"/>
  <c r="E440" i="21"/>
  <c r="E441" i="21"/>
  <c r="E442" i="21"/>
  <c r="E443" i="21"/>
  <c r="E444" i="21"/>
  <c r="E445" i="21"/>
  <c r="E446" i="21"/>
  <c r="E447" i="21"/>
  <c r="E448" i="21"/>
  <c r="E449" i="21"/>
  <c r="E450" i="21"/>
  <c r="E451" i="21"/>
  <c r="E452" i="21"/>
  <c r="E453" i="21"/>
  <c r="E454" i="21"/>
  <c r="E455" i="21"/>
  <c r="E456" i="21"/>
  <c r="E457" i="21"/>
  <c r="E458" i="21"/>
  <c r="E459" i="21"/>
  <c r="E460" i="21"/>
  <c r="E461" i="21"/>
  <c r="E462" i="21"/>
  <c r="E463" i="21"/>
  <c r="E464" i="21"/>
  <c r="E465" i="21"/>
  <c r="E466" i="21"/>
  <c r="E467" i="21"/>
  <c r="E468" i="21"/>
  <c r="E469" i="21"/>
  <c r="E470" i="21"/>
  <c r="E471" i="21"/>
  <c r="E472" i="21"/>
  <c r="E473" i="21"/>
  <c r="E474" i="21"/>
  <c r="E475" i="21"/>
  <c r="E476" i="21"/>
  <c r="E477" i="21"/>
  <c r="E478" i="21"/>
  <c r="E479" i="21"/>
  <c r="E480" i="21"/>
  <c r="E481" i="21"/>
  <c r="E482" i="21"/>
  <c r="E483" i="21"/>
  <c r="E484" i="21"/>
  <c r="E485" i="21"/>
  <c r="E486" i="21"/>
  <c r="E487" i="21"/>
  <c r="E488" i="21"/>
  <c r="E489" i="21"/>
  <c r="E490" i="21"/>
  <c r="E491" i="21"/>
  <c r="E492" i="21"/>
  <c r="E493" i="21"/>
  <c r="E494" i="21"/>
  <c r="E495" i="21"/>
  <c r="E496" i="21"/>
  <c r="E497" i="21"/>
  <c r="E498" i="21"/>
  <c r="E499" i="21"/>
  <c r="E500" i="21"/>
  <c r="E501" i="21"/>
  <c r="E502" i="21"/>
  <c r="E503" i="21"/>
  <c r="E504" i="21"/>
  <c r="E505" i="21"/>
  <c r="E506" i="21"/>
  <c r="E507" i="21"/>
  <c r="E508" i="21"/>
  <c r="E509" i="21"/>
  <c r="E510" i="21"/>
  <c r="E511" i="21"/>
  <c r="E512" i="21"/>
  <c r="E513" i="21"/>
  <c r="E514" i="21"/>
  <c r="E515" i="21"/>
  <c r="E516" i="21"/>
  <c r="E517" i="21"/>
  <c r="E518" i="21"/>
  <c r="E519" i="21"/>
  <c r="E520" i="21"/>
  <c r="E521" i="21"/>
  <c r="E522" i="21"/>
  <c r="E523" i="21"/>
  <c r="E524" i="21"/>
  <c r="E525" i="21"/>
  <c r="E526" i="21"/>
  <c r="E527" i="21"/>
  <c r="E528" i="21"/>
  <c r="E529" i="21"/>
  <c r="E530" i="21"/>
  <c r="E531" i="21"/>
  <c r="E532" i="21"/>
  <c r="E533" i="21"/>
  <c r="E534" i="21"/>
  <c r="E535" i="21"/>
  <c r="E536" i="21"/>
  <c r="E537" i="21"/>
  <c r="E538" i="21"/>
  <c r="E539" i="21"/>
  <c r="E540" i="21"/>
  <c r="E541" i="21"/>
  <c r="E542" i="21"/>
  <c r="E543" i="21"/>
  <c r="E544" i="21"/>
  <c r="E545" i="21"/>
  <c r="E546" i="21"/>
  <c r="E547" i="21"/>
  <c r="E548" i="21"/>
  <c r="E549" i="21"/>
  <c r="E550" i="21"/>
  <c r="E551" i="21"/>
  <c r="E552" i="21"/>
  <c r="E553" i="21"/>
  <c r="E554" i="21"/>
  <c r="E555" i="21"/>
  <c r="E556" i="21"/>
  <c r="E557" i="21"/>
  <c r="E558" i="21"/>
  <c r="E559" i="21"/>
  <c r="E560" i="21"/>
  <c r="E561" i="21"/>
  <c r="E562" i="21"/>
  <c r="E563" i="21"/>
  <c r="E564" i="21"/>
  <c r="E565" i="21"/>
  <c r="E566" i="21"/>
  <c r="E567" i="21"/>
  <c r="E568" i="21"/>
  <c r="E569" i="21"/>
  <c r="E570" i="21"/>
  <c r="E571" i="21"/>
  <c r="E572" i="21"/>
  <c r="E573" i="21"/>
  <c r="E574" i="21"/>
  <c r="E575" i="21"/>
  <c r="E576" i="21"/>
  <c r="E577" i="21"/>
  <c r="E578" i="21"/>
  <c r="E579" i="21"/>
  <c r="E580" i="21"/>
  <c r="E581" i="21"/>
  <c r="E582" i="21"/>
  <c r="E583" i="21"/>
  <c r="E584" i="21"/>
  <c r="E585" i="21"/>
  <c r="E586" i="21"/>
  <c r="E587" i="21"/>
  <c r="E588" i="21"/>
  <c r="E589" i="21"/>
  <c r="E590" i="21"/>
  <c r="E591" i="21"/>
  <c r="E592" i="21"/>
  <c r="E593" i="21"/>
  <c r="E594" i="21"/>
  <c r="E595" i="21"/>
  <c r="E596" i="21"/>
  <c r="E597" i="21"/>
  <c r="E598" i="21"/>
  <c r="E599" i="21"/>
  <c r="E600" i="21"/>
  <c r="E601" i="21"/>
  <c r="E602" i="21"/>
  <c r="E603" i="21"/>
  <c r="E604" i="21"/>
  <c r="E605" i="21"/>
  <c r="E606" i="21"/>
  <c r="E607" i="21"/>
  <c r="E608" i="21"/>
  <c r="E609" i="21"/>
  <c r="E610" i="21"/>
  <c r="E611" i="21"/>
  <c r="E612" i="21"/>
  <c r="E613" i="21"/>
  <c r="E614" i="21"/>
  <c r="E615" i="21"/>
  <c r="E616" i="21"/>
  <c r="E617" i="21"/>
  <c r="E618" i="21"/>
  <c r="E619" i="21"/>
  <c r="E620" i="21"/>
  <c r="E621" i="21"/>
  <c r="E622" i="21"/>
  <c r="E623" i="21"/>
  <c r="E624" i="21"/>
  <c r="E625" i="21"/>
  <c r="E626" i="21"/>
  <c r="E627" i="21"/>
  <c r="E628" i="21"/>
  <c r="E629" i="21"/>
  <c r="E630" i="21"/>
  <c r="E631" i="21"/>
  <c r="E632" i="21"/>
  <c r="E633" i="21"/>
  <c r="E634" i="21"/>
  <c r="E635" i="21"/>
  <c r="E636" i="21"/>
  <c r="E637" i="21"/>
  <c r="E638" i="21"/>
  <c r="E639" i="21"/>
  <c r="E640" i="21"/>
  <c r="E641" i="21"/>
  <c r="E642" i="21"/>
  <c r="E643" i="21"/>
  <c r="E644" i="21"/>
  <c r="E645" i="21"/>
  <c r="E646" i="21"/>
  <c r="E647" i="21"/>
  <c r="E648" i="21"/>
  <c r="E649" i="21"/>
  <c r="E650" i="21"/>
  <c r="E651" i="21"/>
  <c r="E652" i="21"/>
  <c r="E653" i="21"/>
  <c r="E654" i="21"/>
  <c r="E655" i="21"/>
  <c r="E656" i="21"/>
  <c r="E657" i="21"/>
  <c r="E658" i="21"/>
  <c r="E659" i="21"/>
  <c r="E660" i="21"/>
  <c r="E661" i="21"/>
  <c r="E662" i="21"/>
  <c r="E663" i="21"/>
  <c r="E664" i="21"/>
  <c r="E665" i="21"/>
  <c r="E666" i="21"/>
  <c r="E667" i="21"/>
  <c r="E668" i="21"/>
  <c r="E669" i="21"/>
  <c r="E670" i="21"/>
  <c r="E671" i="21"/>
  <c r="E672" i="21"/>
  <c r="E673" i="21"/>
  <c r="E674" i="21"/>
  <c r="E675" i="21"/>
  <c r="E676" i="21"/>
  <c r="E677" i="21"/>
  <c r="E678" i="21"/>
  <c r="E679" i="21"/>
  <c r="E680" i="21"/>
  <c r="E681" i="21"/>
  <c r="E682" i="21"/>
  <c r="E683" i="21"/>
  <c r="E684" i="21"/>
  <c r="E685" i="21"/>
  <c r="E686" i="21"/>
  <c r="E687" i="21"/>
  <c r="E688" i="21"/>
  <c r="E689" i="21"/>
  <c r="E690" i="21"/>
  <c r="E691" i="21"/>
  <c r="E692" i="21"/>
  <c r="E693" i="21"/>
  <c r="E694" i="21"/>
  <c r="E695" i="21"/>
  <c r="E696" i="21"/>
  <c r="E697" i="21"/>
  <c r="E698" i="21"/>
  <c r="E699" i="21"/>
  <c r="E700" i="21"/>
  <c r="E701" i="21"/>
  <c r="E702" i="21"/>
  <c r="E703" i="21"/>
  <c r="E704" i="21"/>
  <c r="E705" i="21"/>
  <c r="E706" i="21"/>
  <c r="E707" i="21"/>
  <c r="E708" i="21"/>
  <c r="E709" i="21"/>
  <c r="E710" i="21"/>
  <c r="E711" i="21"/>
  <c r="E712" i="21"/>
  <c r="E713" i="21"/>
  <c r="E714" i="21"/>
  <c r="E715" i="21"/>
  <c r="E716" i="21"/>
  <c r="E717" i="21"/>
  <c r="E718" i="21"/>
  <c r="E719" i="21"/>
  <c r="E720" i="21"/>
  <c r="E721" i="21"/>
  <c r="E722" i="21"/>
  <c r="E723" i="21"/>
  <c r="E724" i="21"/>
  <c r="E725" i="21"/>
  <c r="E726" i="21"/>
  <c r="E727" i="21"/>
  <c r="E728" i="21"/>
  <c r="E729" i="21"/>
  <c r="E730" i="21"/>
  <c r="E731" i="21"/>
  <c r="E732" i="21"/>
  <c r="E733" i="21"/>
  <c r="E734" i="21"/>
  <c r="E735" i="21"/>
  <c r="E736" i="21"/>
  <c r="E737" i="21"/>
  <c r="E738" i="21"/>
  <c r="E739" i="21"/>
  <c r="E740" i="21"/>
  <c r="E741" i="21"/>
  <c r="E742" i="21"/>
  <c r="E743" i="21"/>
  <c r="E744" i="21"/>
  <c r="E745" i="21"/>
  <c r="E746" i="21"/>
  <c r="E747" i="21"/>
  <c r="E748" i="21"/>
  <c r="E749" i="21"/>
  <c r="E750" i="21"/>
  <c r="E751" i="21"/>
  <c r="E752" i="21"/>
  <c r="E753" i="21"/>
  <c r="E754" i="21"/>
  <c r="E755" i="21"/>
  <c r="E756" i="21"/>
  <c r="E757" i="21"/>
  <c r="E758" i="21"/>
  <c r="E759" i="21"/>
  <c r="E760" i="21"/>
  <c r="E761" i="21"/>
  <c r="E762" i="21"/>
  <c r="E763" i="21"/>
  <c r="E764" i="21"/>
  <c r="E765" i="21"/>
  <c r="E766" i="21"/>
  <c r="E767" i="21"/>
  <c r="E768" i="21"/>
  <c r="E769" i="21"/>
  <c r="E770" i="21"/>
  <c r="E771" i="21"/>
  <c r="E772" i="21"/>
  <c r="E773" i="21"/>
  <c r="E774" i="21"/>
  <c r="E775" i="21"/>
  <c r="E776" i="21"/>
  <c r="E777" i="21"/>
  <c r="E778" i="21"/>
  <c r="E779" i="21"/>
  <c r="E780" i="21"/>
  <c r="E781" i="21"/>
  <c r="E782" i="21"/>
  <c r="E783" i="21"/>
  <c r="E784" i="21"/>
  <c r="E785" i="21"/>
  <c r="E786" i="21"/>
  <c r="E787" i="21"/>
  <c r="E788" i="21"/>
  <c r="E789" i="21"/>
  <c r="E790" i="21"/>
  <c r="E791" i="21"/>
  <c r="E792" i="21"/>
  <c r="E793" i="21"/>
  <c r="E794" i="21"/>
  <c r="E795" i="21"/>
  <c r="E796" i="21"/>
  <c r="E797" i="21"/>
  <c r="E798" i="21"/>
  <c r="E799" i="21"/>
  <c r="E800" i="21"/>
  <c r="E801" i="21"/>
  <c r="E802" i="21"/>
  <c r="E803" i="21"/>
  <c r="E804" i="21"/>
  <c r="E805" i="21"/>
  <c r="E806" i="21"/>
  <c r="E807" i="21"/>
  <c r="E808" i="21"/>
  <c r="E809" i="21"/>
  <c r="E810" i="21"/>
  <c r="E811" i="21"/>
  <c r="E812" i="21"/>
  <c r="E813" i="21"/>
  <c r="E814" i="21"/>
  <c r="E815" i="21"/>
  <c r="E816" i="21"/>
  <c r="E817" i="21"/>
  <c r="E818" i="21"/>
  <c r="E819" i="21"/>
  <c r="E820" i="21"/>
  <c r="E821" i="21"/>
  <c r="E822" i="21"/>
  <c r="E823" i="21"/>
  <c r="E824" i="21"/>
  <c r="E825" i="21"/>
  <c r="E826" i="21"/>
  <c r="E827" i="21"/>
  <c r="E828" i="21"/>
  <c r="E829" i="21"/>
  <c r="E830" i="21"/>
  <c r="E831" i="21"/>
  <c r="E832" i="21"/>
  <c r="E833" i="21"/>
  <c r="E834" i="21"/>
  <c r="E835" i="21"/>
  <c r="E836" i="21"/>
  <c r="E837" i="21"/>
  <c r="E838" i="21"/>
  <c r="E839" i="21"/>
  <c r="E840" i="21"/>
  <c r="E841" i="21"/>
  <c r="E842" i="21"/>
  <c r="E843" i="21"/>
  <c r="E844" i="21"/>
  <c r="E845" i="21"/>
  <c r="E846" i="21"/>
  <c r="E847" i="21"/>
  <c r="E848" i="21"/>
  <c r="E849" i="21"/>
  <c r="E850" i="21"/>
  <c r="E851" i="21"/>
  <c r="E852" i="21"/>
  <c r="E853" i="21"/>
  <c r="E854" i="21"/>
  <c r="E855" i="21"/>
  <c r="E856" i="21"/>
  <c r="E857" i="21"/>
  <c r="E858" i="21"/>
  <c r="E859" i="21"/>
  <c r="E860" i="21"/>
  <c r="E861" i="21"/>
  <c r="E862" i="21"/>
  <c r="E863" i="21"/>
  <c r="E864" i="21"/>
  <c r="E865" i="21"/>
  <c r="E866" i="21"/>
  <c r="E867" i="21"/>
  <c r="E868" i="21"/>
  <c r="E869" i="21"/>
  <c r="E870" i="21"/>
  <c r="E871" i="21"/>
  <c r="E872" i="21"/>
  <c r="E873" i="21"/>
  <c r="E874" i="21"/>
  <c r="E875" i="21"/>
  <c r="E876" i="21"/>
  <c r="E877" i="21"/>
  <c r="E878" i="21"/>
  <c r="E879" i="21"/>
  <c r="E880" i="21"/>
  <c r="E881" i="21"/>
  <c r="E882" i="21"/>
  <c r="E883" i="21"/>
  <c r="E884" i="21"/>
  <c r="E885" i="21"/>
  <c r="E886" i="21"/>
  <c r="E887" i="21"/>
  <c r="E888" i="21"/>
  <c r="E889" i="21"/>
  <c r="E890" i="21"/>
  <c r="E891" i="21"/>
  <c r="E892" i="21"/>
  <c r="E893" i="21"/>
  <c r="E894" i="21"/>
  <c r="E895" i="21"/>
  <c r="E896" i="21"/>
  <c r="E897" i="21"/>
  <c r="E898" i="21"/>
  <c r="E899" i="21"/>
  <c r="E900" i="21"/>
  <c r="E901" i="21"/>
  <c r="E902" i="21"/>
  <c r="E903" i="21"/>
  <c r="E904" i="21"/>
  <c r="E905" i="21"/>
  <c r="E906" i="21"/>
  <c r="E907" i="21"/>
  <c r="E908" i="21"/>
  <c r="E909" i="21"/>
  <c r="E910" i="21"/>
  <c r="E911" i="21"/>
  <c r="E912" i="21"/>
  <c r="E913" i="21"/>
  <c r="E914" i="21"/>
  <c r="E915" i="21"/>
  <c r="E916" i="21"/>
  <c r="E917" i="21"/>
  <c r="E918" i="21"/>
  <c r="E919" i="21"/>
  <c r="E920" i="21"/>
  <c r="E921" i="21"/>
  <c r="E922" i="21"/>
  <c r="E923" i="21"/>
  <c r="E924" i="21"/>
  <c r="E925" i="21"/>
  <c r="E926" i="21"/>
  <c r="E927" i="21"/>
  <c r="E928" i="21"/>
  <c r="E929" i="21"/>
  <c r="E930" i="21"/>
  <c r="E931" i="21"/>
  <c r="E932" i="21"/>
  <c r="E933" i="21"/>
  <c r="E934" i="21"/>
  <c r="E935" i="21"/>
  <c r="E936" i="21"/>
  <c r="E937" i="21"/>
  <c r="E938" i="21"/>
  <c r="E939" i="21"/>
  <c r="E940" i="21"/>
  <c r="E941" i="21"/>
  <c r="E942" i="21"/>
  <c r="E943" i="21"/>
  <c r="E944" i="21"/>
  <c r="E945" i="21"/>
  <c r="E946" i="21"/>
  <c r="E947" i="21"/>
  <c r="E948" i="21"/>
  <c r="E949" i="21"/>
  <c r="E950" i="21"/>
  <c r="E951" i="21"/>
  <c r="E952" i="21"/>
  <c r="E953" i="21"/>
  <c r="E954" i="21"/>
  <c r="E955" i="21"/>
  <c r="E956" i="21"/>
  <c r="E957" i="21"/>
  <c r="E958" i="21"/>
  <c r="E959" i="21"/>
  <c r="E960" i="21"/>
  <c r="E961" i="21"/>
  <c r="E962" i="21"/>
  <c r="E963" i="21"/>
  <c r="E964" i="21"/>
  <c r="E965" i="21"/>
  <c r="E966" i="21"/>
  <c r="E967" i="21"/>
  <c r="E968" i="21"/>
  <c r="E969" i="21"/>
  <c r="E970" i="21"/>
  <c r="E971" i="21"/>
  <c r="E972" i="21"/>
  <c r="E973" i="21"/>
  <c r="E974" i="21"/>
  <c r="E975" i="21"/>
  <c r="E976" i="21"/>
  <c r="E977" i="21"/>
  <c r="E978" i="21"/>
  <c r="E979" i="21"/>
  <c r="E980" i="21"/>
  <c r="E981" i="21"/>
  <c r="E982" i="21"/>
  <c r="E983" i="21"/>
  <c r="E984" i="21"/>
  <c r="E985" i="21"/>
  <c r="E986" i="21"/>
  <c r="E987" i="21"/>
  <c r="E988" i="21"/>
  <c r="E989" i="21"/>
  <c r="E990" i="21"/>
  <c r="E991" i="21"/>
  <c r="E992" i="21"/>
  <c r="E993" i="21"/>
  <c r="E994" i="21"/>
  <c r="E995" i="21"/>
  <c r="E996" i="21"/>
  <c r="E997" i="21"/>
  <c r="E998" i="21"/>
  <c r="E999" i="21"/>
  <c r="E1000" i="21"/>
  <c r="E1001" i="21"/>
  <c r="E1002" i="21"/>
  <c r="E1003" i="21"/>
  <c r="E1004" i="21"/>
  <c r="E1005" i="21"/>
  <c r="E1006" i="21"/>
  <c r="E1007" i="21"/>
  <c r="E1008" i="21"/>
  <c r="E1009" i="21"/>
  <c r="E1010" i="21"/>
  <c r="E1011" i="21"/>
  <c r="E1012" i="21"/>
  <c r="E1013" i="21"/>
  <c r="E1014" i="21"/>
  <c r="E1015" i="21"/>
  <c r="E1016" i="21"/>
  <c r="E1017" i="21"/>
  <c r="E1018" i="21"/>
  <c r="E1019" i="21"/>
  <c r="E1020" i="21"/>
  <c r="E1021" i="21"/>
  <c r="E1022" i="21"/>
  <c r="E1023" i="21"/>
  <c r="E1024" i="21"/>
  <c r="E1025" i="21"/>
  <c r="E1026" i="21"/>
  <c r="E1027" i="21"/>
  <c r="E1028" i="21"/>
  <c r="E1029" i="21"/>
  <c r="E1030" i="21"/>
  <c r="E1031" i="21"/>
  <c r="E1032" i="21"/>
  <c r="E1033" i="21"/>
  <c r="E1034" i="21"/>
  <c r="E1035" i="21"/>
  <c r="E1036" i="21"/>
  <c r="E1037" i="21"/>
  <c r="E1038" i="21"/>
  <c r="E1039" i="21"/>
  <c r="E1040" i="21"/>
  <c r="E1041" i="21"/>
  <c r="E1042" i="21"/>
  <c r="E1043" i="21"/>
  <c r="E1044" i="21"/>
  <c r="E1045" i="21"/>
  <c r="E1046" i="21"/>
  <c r="E1047" i="21"/>
  <c r="E1048" i="21"/>
  <c r="E1049" i="21"/>
  <c r="E1050" i="21"/>
  <c r="E1051" i="21"/>
  <c r="E1052" i="21"/>
  <c r="E1053" i="21"/>
  <c r="E1054" i="21"/>
  <c r="E1055" i="21"/>
  <c r="E1056" i="21"/>
  <c r="E1057" i="21"/>
  <c r="E1058" i="21"/>
  <c r="E1059" i="21"/>
  <c r="E1060" i="21"/>
  <c r="E1061" i="21"/>
  <c r="E1062" i="21"/>
  <c r="E1063" i="21"/>
  <c r="E1064" i="21"/>
  <c r="E1065" i="21"/>
  <c r="E1066" i="21"/>
  <c r="E1067" i="21"/>
  <c r="E1068" i="21"/>
  <c r="E1069" i="21"/>
  <c r="E1070" i="21"/>
  <c r="E1071" i="21"/>
  <c r="E1072" i="21"/>
  <c r="E1073" i="21"/>
  <c r="E1074" i="21"/>
  <c r="E1075" i="21"/>
  <c r="E1076" i="21"/>
  <c r="E1077" i="21"/>
  <c r="E1078" i="21"/>
  <c r="E1079" i="21"/>
  <c r="E1080" i="21"/>
  <c r="E1081" i="21"/>
  <c r="E1082" i="21"/>
  <c r="E1083" i="21"/>
  <c r="E1084" i="21"/>
  <c r="E1085" i="21"/>
  <c r="E1086" i="21"/>
  <c r="E1087" i="21"/>
  <c r="E1088" i="21"/>
  <c r="E1089" i="21"/>
  <c r="E1090" i="21"/>
  <c r="E1091" i="21"/>
  <c r="E1092" i="21"/>
  <c r="E1093" i="21"/>
  <c r="E1094" i="21"/>
  <c r="E1095" i="21"/>
  <c r="E1096" i="21"/>
  <c r="E1097" i="21"/>
  <c r="E1098" i="21"/>
  <c r="E1099" i="21"/>
  <c r="E1100" i="21"/>
  <c r="E1101" i="21"/>
  <c r="E1102" i="21"/>
  <c r="E1103" i="21"/>
  <c r="E1104" i="21"/>
  <c r="E1105" i="21"/>
  <c r="E1106" i="21"/>
  <c r="E1107" i="21"/>
  <c r="E1108" i="21"/>
  <c r="E1109" i="21"/>
  <c r="E1110" i="21"/>
  <c r="E1111" i="21"/>
  <c r="E1112" i="21"/>
  <c r="E1113" i="21"/>
  <c r="E1114" i="21"/>
  <c r="E1115" i="21"/>
  <c r="E1116" i="21"/>
  <c r="E1117" i="21"/>
  <c r="E1118" i="21"/>
  <c r="E1119" i="21"/>
  <c r="E1120" i="21"/>
  <c r="E1121" i="21"/>
  <c r="E1122" i="21"/>
  <c r="E1123" i="21"/>
  <c r="E1124" i="21"/>
  <c r="E1125" i="21"/>
  <c r="E1126" i="21"/>
  <c r="E1127" i="21"/>
  <c r="E1128" i="21"/>
  <c r="E1129" i="21"/>
  <c r="E1130" i="21"/>
  <c r="E1131" i="21"/>
  <c r="E1132" i="21"/>
  <c r="E1133" i="21"/>
  <c r="E1134" i="21"/>
  <c r="E1135" i="21"/>
  <c r="E1136" i="21"/>
  <c r="E1137" i="21"/>
  <c r="E1138" i="21"/>
  <c r="E1139" i="21"/>
  <c r="E1140" i="21"/>
  <c r="E1141" i="21"/>
  <c r="E1142" i="21"/>
  <c r="E1143" i="21"/>
  <c r="E1144" i="21"/>
  <c r="E1145" i="21"/>
  <c r="E1146" i="21"/>
  <c r="E1147" i="21"/>
  <c r="E1148" i="21"/>
  <c r="E1149" i="21"/>
  <c r="E1150" i="21"/>
  <c r="E1151" i="21"/>
  <c r="E1152" i="21"/>
  <c r="E1153" i="21"/>
  <c r="E1154" i="21"/>
  <c r="E1155" i="21"/>
  <c r="E1156" i="21"/>
  <c r="E1157" i="21"/>
  <c r="E1158" i="21"/>
  <c r="E1159" i="21"/>
  <c r="E1160" i="21"/>
  <c r="E1161" i="21"/>
  <c r="E1162" i="21"/>
  <c r="E1163" i="21"/>
  <c r="E1164" i="21"/>
  <c r="E1165" i="21"/>
  <c r="E1166" i="21"/>
  <c r="E1167" i="21"/>
  <c r="E1168" i="21"/>
  <c r="E1169" i="21"/>
  <c r="E1170" i="21"/>
  <c r="E1171" i="21"/>
  <c r="E1172" i="21"/>
  <c r="E1173" i="21"/>
  <c r="E1174" i="21"/>
  <c r="E1175" i="21"/>
  <c r="E1176" i="21"/>
  <c r="E1177" i="21"/>
  <c r="E1178" i="21"/>
  <c r="E1179" i="21"/>
  <c r="E1180" i="21"/>
  <c r="E1181" i="21"/>
  <c r="E1182" i="21"/>
  <c r="E1183" i="21"/>
  <c r="E1184" i="21"/>
  <c r="E1185" i="21"/>
  <c r="E1186" i="21"/>
  <c r="E1187" i="21"/>
  <c r="E1188" i="21"/>
  <c r="E1189" i="21"/>
  <c r="E1190" i="21"/>
  <c r="E1191" i="21"/>
  <c r="E1192" i="21"/>
  <c r="E1193" i="21"/>
  <c r="E1194" i="21"/>
  <c r="E1195" i="21"/>
  <c r="E1196" i="21"/>
  <c r="E1197" i="21"/>
  <c r="E1198" i="21"/>
  <c r="E1199" i="21"/>
  <c r="E1200" i="21"/>
  <c r="E1201" i="21"/>
  <c r="E1202" i="21"/>
  <c r="E1203" i="21"/>
  <c r="E1204" i="21"/>
  <c r="E1205" i="21"/>
  <c r="E1206" i="21"/>
  <c r="E1207" i="21"/>
  <c r="E1208" i="21"/>
  <c r="E1209" i="21"/>
  <c r="E1210" i="21"/>
  <c r="E1211" i="21"/>
  <c r="E1212" i="21"/>
  <c r="E1213" i="21"/>
  <c r="E1214" i="21"/>
  <c r="E1215" i="21"/>
  <c r="E1216" i="21"/>
  <c r="E1217" i="21"/>
  <c r="E1218" i="21"/>
  <c r="E1219" i="21"/>
  <c r="E1220" i="21"/>
  <c r="E1221" i="21"/>
  <c r="E1222" i="21"/>
  <c r="E1223" i="21"/>
  <c r="E1224" i="21"/>
  <c r="E1225" i="21"/>
  <c r="E1226" i="21"/>
  <c r="E1227" i="21"/>
  <c r="E1228" i="21"/>
  <c r="E1229" i="21"/>
  <c r="E1230" i="21"/>
  <c r="E1231" i="21"/>
  <c r="E1232" i="21"/>
  <c r="E1233" i="21"/>
  <c r="E1234" i="21"/>
  <c r="E1235" i="21"/>
  <c r="E1236" i="21"/>
  <c r="E1237" i="21"/>
  <c r="E1238" i="21"/>
  <c r="E1239" i="21"/>
  <c r="E1240" i="21"/>
  <c r="E1241" i="21"/>
  <c r="E1242" i="21"/>
  <c r="E1243" i="21"/>
  <c r="E1244" i="21"/>
  <c r="E1245" i="21"/>
  <c r="E1246" i="21"/>
  <c r="E1247" i="21"/>
  <c r="E1248" i="21"/>
  <c r="E1249" i="21"/>
  <c r="E1250" i="21"/>
  <c r="E1251" i="21"/>
  <c r="E1252" i="21"/>
  <c r="E1253" i="21"/>
  <c r="E1254" i="21"/>
  <c r="E1255" i="21"/>
  <c r="E1256" i="21"/>
  <c r="E1257" i="21"/>
  <c r="E1258" i="21"/>
  <c r="E1259" i="21"/>
  <c r="E1260" i="21"/>
  <c r="E1261" i="21"/>
  <c r="E1262" i="21"/>
  <c r="E1263" i="21"/>
  <c r="E1264" i="21"/>
  <c r="E1265" i="21"/>
  <c r="E1266" i="21"/>
  <c r="E1267" i="21"/>
  <c r="E1268" i="21"/>
  <c r="E1269" i="21"/>
  <c r="E1270" i="21"/>
  <c r="E1271" i="21"/>
  <c r="E1272" i="21"/>
  <c r="E1273" i="21"/>
  <c r="E1274" i="21"/>
  <c r="E1275" i="21"/>
  <c r="E1276" i="21"/>
  <c r="E1277" i="21"/>
  <c r="E1278" i="21"/>
  <c r="E1279" i="21"/>
  <c r="E1280" i="21"/>
  <c r="E1281" i="21"/>
  <c r="E1282" i="21"/>
  <c r="E1283" i="21"/>
  <c r="E1284" i="21"/>
  <c r="E1285" i="21"/>
  <c r="E1286" i="21"/>
  <c r="E1287" i="21"/>
  <c r="E1288" i="21"/>
  <c r="E1289" i="21"/>
  <c r="E1290" i="21"/>
  <c r="E1291" i="21"/>
  <c r="E1292" i="21"/>
  <c r="E1293" i="21"/>
  <c r="E1294" i="21"/>
  <c r="E1295" i="21"/>
  <c r="E1296" i="21"/>
  <c r="E1297" i="21"/>
  <c r="E1298" i="21"/>
  <c r="E1299" i="21"/>
  <c r="E1300" i="21"/>
  <c r="E1301" i="21"/>
  <c r="E1302" i="21"/>
  <c r="E1303" i="21"/>
  <c r="E1304" i="21"/>
  <c r="E1305" i="21"/>
  <c r="E1306" i="21"/>
  <c r="E1307" i="21"/>
  <c r="E1308" i="21"/>
  <c r="E1309" i="21"/>
  <c r="E1310" i="21"/>
  <c r="E1311" i="21"/>
  <c r="E1312" i="21"/>
  <c r="E1313" i="21"/>
  <c r="E1314" i="21"/>
  <c r="E1315" i="21"/>
  <c r="E1316" i="21"/>
  <c r="E1317" i="21"/>
  <c r="E1318" i="21"/>
  <c r="E1319" i="21"/>
  <c r="E1320" i="21"/>
  <c r="E1321" i="21"/>
  <c r="E1322" i="21"/>
  <c r="E1323" i="21"/>
  <c r="E1324" i="21"/>
  <c r="E1325" i="21"/>
  <c r="E1326" i="21"/>
  <c r="E1327" i="21"/>
  <c r="E1328" i="21"/>
  <c r="E1329" i="21"/>
  <c r="E1330" i="21"/>
  <c r="E1331" i="21"/>
  <c r="E1332" i="21"/>
  <c r="E1333" i="21"/>
  <c r="E1334" i="21"/>
  <c r="E1335" i="21"/>
  <c r="E1336" i="21"/>
  <c r="E1337" i="21"/>
  <c r="E1338" i="21"/>
  <c r="E1339" i="21"/>
  <c r="E1340" i="21"/>
  <c r="E1341" i="21"/>
  <c r="E1342" i="21"/>
  <c r="E1343" i="21"/>
  <c r="E1344" i="21"/>
  <c r="E1345" i="21"/>
  <c r="E1346" i="21"/>
  <c r="E1347" i="21"/>
  <c r="E1348" i="21"/>
  <c r="E1349" i="21"/>
  <c r="E1350" i="21"/>
  <c r="E1351" i="21"/>
  <c r="E1352" i="21"/>
  <c r="E1353" i="21"/>
  <c r="E1354" i="21"/>
  <c r="E1355" i="21"/>
  <c r="E1356" i="21"/>
  <c r="E1357" i="21"/>
  <c r="E1358" i="21"/>
  <c r="E1359" i="21"/>
  <c r="E1360" i="21"/>
  <c r="E1361" i="21"/>
  <c r="E1362" i="21"/>
  <c r="E1363" i="21"/>
  <c r="E1364" i="21"/>
  <c r="E1365" i="21"/>
  <c r="E1366" i="21"/>
  <c r="E1367" i="21"/>
  <c r="E1368" i="21"/>
  <c r="E1369" i="21"/>
  <c r="E1370" i="21"/>
  <c r="E1371" i="21"/>
  <c r="E1372" i="21"/>
  <c r="E1373" i="21"/>
  <c r="E1374" i="21"/>
  <c r="E1375" i="21"/>
  <c r="E1376" i="21"/>
  <c r="E1377" i="21"/>
  <c r="E1378" i="21"/>
  <c r="E1379" i="21"/>
  <c r="E1380" i="21"/>
  <c r="E1381" i="21"/>
  <c r="E1382" i="21"/>
  <c r="E1383" i="21"/>
  <c r="E1384" i="21"/>
  <c r="E1385" i="21"/>
  <c r="E1386" i="21"/>
  <c r="E1387" i="21"/>
  <c r="E1388" i="21"/>
  <c r="E1389" i="21"/>
  <c r="E1390" i="21"/>
  <c r="E1391" i="21"/>
  <c r="E1392" i="21"/>
  <c r="E1393" i="21"/>
  <c r="E1394" i="21"/>
  <c r="E1395" i="21"/>
  <c r="E1396" i="21"/>
  <c r="E1397" i="21"/>
  <c r="E1398" i="21"/>
  <c r="E1399" i="21"/>
  <c r="E1400" i="21"/>
  <c r="E1401" i="21"/>
  <c r="E1402" i="21"/>
  <c r="E1403" i="21"/>
  <c r="E1404" i="21"/>
  <c r="E1405" i="21"/>
  <c r="E1406" i="21"/>
  <c r="E1407" i="21"/>
  <c r="E1408" i="21"/>
  <c r="E1409" i="21"/>
  <c r="E1410" i="21"/>
  <c r="E1411" i="21"/>
  <c r="E1412" i="21"/>
  <c r="E1413" i="21"/>
  <c r="E1414" i="21"/>
  <c r="E1415" i="21"/>
  <c r="E1416" i="21"/>
  <c r="E1417" i="21"/>
  <c r="E1418" i="21"/>
  <c r="E1419" i="21"/>
  <c r="E1420" i="21"/>
  <c r="E1421" i="21"/>
  <c r="E1422" i="21"/>
  <c r="E1423" i="21"/>
  <c r="E1424" i="21"/>
  <c r="E1425" i="21"/>
  <c r="E1426" i="21"/>
  <c r="E1427" i="21"/>
  <c r="E1428" i="21"/>
  <c r="E1429" i="21"/>
  <c r="E1430" i="21"/>
  <c r="E1431" i="21"/>
  <c r="E1432" i="21"/>
  <c r="E1433" i="21"/>
  <c r="E1434" i="21"/>
  <c r="E1435" i="21"/>
  <c r="E1436" i="21"/>
  <c r="E1437" i="21"/>
  <c r="E1438" i="21"/>
  <c r="E1439" i="21"/>
  <c r="E1440" i="21"/>
  <c r="E1441" i="21"/>
  <c r="E1442" i="21"/>
  <c r="E1443" i="21"/>
  <c r="E1444" i="21"/>
  <c r="E1445" i="21"/>
  <c r="E1446" i="21"/>
  <c r="E1447" i="21"/>
  <c r="E1448" i="21"/>
  <c r="E1449" i="21"/>
  <c r="E1450" i="21"/>
  <c r="E1451" i="21"/>
  <c r="E1452" i="21"/>
  <c r="E1453" i="21"/>
  <c r="E1454" i="21"/>
  <c r="E1455" i="21"/>
  <c r="E1456" i="21"/>
  <c r="E1457" i="21"/>
  <c r="E1458" i="21"/>
  <c r="E1459" i="21"/>
  <c r="E1460" i="21"/>
  <c r="E1461" i="21"/>
  <c r="E1462" i="21"/>
  <c r="E1463" i="21"/>
  <c r="E1464" i="21"/>
  <c r="E1465" i="21"/>
  <c r="E1466" i="21"/>
  <c r="E1467" i="21"/>
  <c r="E1468" i="21"/>
  <c r="E1469" i="21"/>
  <c r="E1470" i="21"/>
  <c r="E1471" i="21"/>
  <c r="E1472" i="21"/>
  <c r="E1473" i="21"/>
  <c r="E1474" i="21"/>
  <c r="E1475" i="21"/>
  <c r="E1476" i="21"/>
  <c r="E1477" i="21"/>
  <c r="E1478" i="21"/>
  <c r="E1479" i="21"/>
  <c r="E1480" i="21"/>
  <c r="E1481" i="21"/>
  <c r="E1482" i="21"/>
  <c r="E1483" i="21"/>
  <c r="E1484" i="21"/>
  <c r="E1485" i="21"/>
  <c r="E1486" i="21"/>
  <c r="E1487" i="21"/>
  <c r="E1488" i="21"/>
  <c r="E1489" i="21"/>
  <c r="E1490" i="21"/>
  <c r="E1491" i="21"/>
  <c r="E1492" i="21"/>
  <c r="E1493" i="21"/>
  <c r="E1494" i="21"/>
  <c r="E1495" i="21"/>
  <c r="E1496" i="21"/>
  <c r="E1497" i="21"/>
  <c r="E1498" i="21"/>
  <c r="E1499" i="21"/>
  <c r="E1500" i="21"/>
  <c r="E1501" i="21"/>
  <c r="E1502" i="21"/>
  <c r="E1503" i="21"/>
  <c r="E1504" i="21"/>
  <c r="E1505" i="21"/>
  <c r="E1506" i="21"/>
  <c r="E1507" i="21"/>
  <c r="E1508" i="21"/>
  <c r="E1509" i="21"/>
  <c r="E1510" i="21"/>
  <c r="E1511" i="21"/>
  <c r="E1512" i="21"/>
  <c r="E1513" i="21"/>
  <c r="E1514" i="21"/>
  <c r="E1515" i="21"/>
  <c r="E1516" i="21"/>
  <c r="E1517" i="21"/>
  <c r="E1518" i="21"/>
  <c r="E1519" i="21"/>
  <c r="E1520" i="21"/>
  <c r="E1521" i="21"/>
  <c r="E1522" i="21"/>
  <c r="E1523" i="21"/>
  <c r="E1524" i="21"/>
  <c r="E1525" i="21"/>
  <c r="E1526" i="21"/>
  <c r="E1527" i="21"/>
  <c r="E1528" i="21"/>
  <c r="E1529" i="21"/>
  <c r="E1530" i="21"/>
  <c r="E1531" i="21"/>
  <c r="E1532" i="21"/>
  <c r="E1533" i="21"/>
  <c r="E1534" i="21"/>
  <c r="E1535" i="21"/>
  <c r="E1536" i="21"/>
  <c r="E1537" i="21"/>
  <c r="E1538" i="21"/>
  <c r="E1539" i="21"/>
  <c r="E1540" i="21"/>
  <c r="E1541" i="21"/>
  <c r="E1542" i="21"/>
  <c r="E1543" i="21"/>
  <c r="E1544" i="21"/>
  <c r="E1545" i="21"/>
  <c r="E1546" i="21"/>
  <c r="E1547" i="21"/>
  <c r="E1548" i="21"/>
  <c r="E1549" i="21"/>
  <c r="E1550" i="21"/>
  <c r="E1551" i="21"/>
  <c r="E1552" i="21"/>
  <c r="E1553" i="21"/>
  <c r="E1554" i="21"/>
  <c r="E1555" i="21"/>
  <c r="E1556" i="21"/>
  <c r="E1557" i="21"/>
  <c r="E1558" i="21"/>
  <c r="E1559" i="21"/>
  <c r="E1560" i="21"/>
  <c r="E1561" i="21"/>
  <c r="E1562" i="21"/>
  <c r="E1563" i="21"/>
  <c r="E1564" i="21"/>
  <c r="E1565" i="21"/>
  <c r="E1566" i="21"/>
  <c r="E1567" i="21"/>
  <c r="E1568" i="21"/>
  <c r="E1569" i="21"/>
  <c r="E1570" i="21"/>
  <c r="E1571" i="21"/>
  <c r="E1572" i="21"/>
  <c r="E1573" i="21"/>
  <c r="E1574" i="21"/>
  <c r="E1575" i="21"/>
  <c r="E1576" i="21"/>
  <c r="E1577" i="21"/>
  <c r="E1578" i="21"/>
  <c r="E1579" i="21"/>
  <c r="E1580" i="21"/>
  <c r="E1581" i="21"/>
  <c r="E1582" i="21"/>
  <c r="E1583" i="21"/>
  <c r="E1584" i="21"/>
  <c r="E1585" i="21"/>
  <c r="E1586" i="21"/>
  <c r="E1587" i="21"/>
  <c r="E1588" i="21"/>
  <c r="E1589" i="21"/>
  <c r="E1590" i="21"/>
  <c r="E1591" i="21"/>
  <c r="E1592" i="21"/>
  <c r="E1593" i="21"/>
  <c r="E1594" i="21"/>
  <c r="E1595" i="21"/>
  <c r="E1596" i="21"/>
  <c r="E1597" i="21"/>
  <c r="E1598" i="21"/>
  <c r="E1599" i="21"/>
  <c r="E1600" i="21"/>
  <c r="E1601" i="21"/>
  <c r="E1602" i="21"/>
  <c r="E1603" i="21"/>
  <c r="E1604" i="21"/>
  <c r="E1605" i="21"/>
  <c r="E1606" i="21"/>
  <c r="E1607" i="21"/>
  <c r="E1608" i="21"/>
  <c r="E1609" i="21"/>
  <c r="E1610" i="21"/>
  <c r="E1611" i="21"/>
  <c r="E1612" i="21"/>
  <c r="E1613" i="21"/>
  <c r="E1614" i="21"/>
  <c r="E1615" i="21"/>
  <c r="E1616" i="21"/>
  <c r="E1617" i="21"/>
  <c r="E1618" i="21"/>
  <c r="E1619" i="21"/>
  <c r="E1620" i="21"/>
  <c r="E1621" i="21"/>
  <c r="E1622" i="21"/>
  <c r="E1623" i="21"/>
  <c r="E1624" i="21"/>
  <c r="E1625" i="21"/>
  <c r="E1626" i="21"/>
  <c r="E1627" i="21"/>
  <c r="E1628" i="21"/>
  <c r="E1629" i="21"/>
  <c r="E1630" i="21"/>
  <c r="E1631" i="21"/>
  <c r="E1632" i="21"/>
  <c r="E1633" i="21"/>
  <c r="E1634" i="21"/>
  <c r="E1635" i="21"/>
  <c r="E1636" i="21"/>
  <c r="E1637" i="21"/>
  <c r="E1638" i="21"/>
  <c r="E1639" i="21"/>
  <c r="E1640" i="21"/>
  <c r="E1641" i="21"/>
  <c r="E1642" i="21"/>
  <c r="E1643" i="21"/>
  <c r="E1644" i="21"/>
  <c r="E1645" i="21"/>
  <c r="E1646" i="21"/>
  <c r="E1647" i="21"/>
  <c r="E1648" i="21"/>
  <c r="E1649" i="21"/>
  <c r="E1650" i="21"/>
  <c r="E1651" i="21"/>
  <c r="E1652" i="21"/>
  <c r="E1653" i="21"/>
  <c r="E1654" i="21"/>
  <c r="E1655" i="21"/>
  <c r="E1656" i="21"/>
  <c r="E1657" i="21"/>
  <c r="E1658" i="21"/>
  <c r="E1659" i="21"/>
  <c r="E1660" i="21"/>
  <c r="E1661" i="21"/>
  <c r="E1662" i="21"/>
  <c r="E1663" i="21"/>
  <c r="E1664" i="21"/>
  <c r="E1665" i="21"/>
  <c r="E1666" i="21"/>
  <c r="E1667" i="21"/>
  <c r="E1668" i="21"/>
  <c r="E1669" i="21"/>
  <c r="E1670" i="21"/>
  <c r="E1671" i="21"/>
  <c r="E1672" i="21"/>
  <c r="E1673" i="21"/>
  <c r="E1674" i="21"/>
  <c r="E1675" i="21"/>
  <c r="E1676" i="21"/>
  <c r="E1677" i="21"/>
  <c r="E1678" i="21"/>
  <c r="E1679" i="21"/>
  <c r="E1680" i="21"/>
  <c r="E1681" i="21"/>
  <c r="E1682" i="21"/>
  <c r="E1683" i="21"/>
  <c r="E1684" i="21"/>
  <c r="E1685" i="21"/>
  <c r="E1686" i="21"/>
  <c r="E1687" i="21"/>
  <c r="E1688" i="21"/>
  <c r="E1689" i="21"/>
  <c r="E1690" i="21"/>
  <c r="E1691" i="21"/>
  <c r="E1692" i="21"/>
  <c r="E1693" i="21"/>
  <c r="E1694" i="21"/>
  <c r="E1695" i="21"/>
  <c r="E1696" i="21"/>
  <c r="E1697" i="21"/>
  <c r="E1698" i="21"/>
  <c r="E1699" i="21"/>
  <c r="E1700" i="21"/>
  <c r="E1701" i="21"/>
  <c r="E1702" i="21"/>
  <c r="E1703" i="21"/>
  <c r="E1704" i="21"/>
  <c r="E1705" i="21"/>
  <c r="E1706" i="21"/>
  <c r="E1707" i="21"/>
  <c r="E1708" i="21"/>
  <c r="E1709" i="21"/>
  <c r="E1710" i="21"/>
  <c r="E1711" i="21"/>
  <c r="E1712" i="21"/>
  <c r="E1713" i="21"/>
  <c r="E1714" i="21"/>
  <c r="E1715" i="21"/>
  <c r="E1716" i="21"/>
  <c r="E1717" i="21"/>
  <c r="E1718" i="21"/>
  <c r="E1719" i="21"/>
  <c r="E1720" i="21"/>
  <c r="E1721" i="21"/>
  <c r="E1722" i="21"/>
  <c r="E1723" i="21"/>
  <c r="E1724" i="21"/>
  <c r="E1725" i="21"/>
  <c r="E1726" i="21"/>
  <c r="E1727" i="21"/>
  <c r="E1728" i="21"/>
  <c r="E1729" i="21"/>
  <c r="E1730" i="21"/>
  <c r="E1731" i="21"/>
  <c r="E1732" i="21"/>
  <c r="E1733" i="21"/>
  <c r="E1734" i="21"/>
  <c r="E1735" i="21"/>
  <c r="E1736" i="21"/>
  <c r="E1737" i="21"/>
  <c r="E1738" i="21"/>
  <c r="E1739" i="21"/>
  <c r="E1740" i="21"/>
  <c r="E1741" i="21"/>
  <c r="E1742" i="21"/>
  <c r="E1743" i="21"/>
  <c r="E1744" i="21"/>
  <c r="E1745" i="21"/>
  <c r="E1746" i="21"/>
  <c r="E1747" i="21"/>
  <c r="E1748" i="21"/>
  <c r="E1749" i="21"/>
  <c r="E1750" i="21"/>
  <c r="E1751" i="21"/>
  <c r="E1752" i="21"/>
  <c r="E1753" i="21"/>
  <c r="E1754" i="21"/>
  <c r="E1755" i="21"/>
  <c r="E1756" i="21"/>
  <c r="E1757" i="21"/>
  <c r="E1758" i="21"/>
  <c r="E1759" i="21"/>
  <c r="E1760" i="21"/>
  <c r="E1761" i="21"/>
  <c r="E1762" i="21"/>
  <c r="E1763" i="21"/>
  <c r="E1764" i="21"/>
  <c r="E1765" i="21"/>
  <c r="E1766" i="21"/>
  <c r="E1767" i="21"/>
  <c r="E1768" i="21"/>
  <c r="E1769" i="21"/>
  <c r="E1770" i="21"/>
  <c r="E1771" i="21"/>
  <c r="E1772" i="21"/>
  <c r="E1773" i="21"/>
  <c r="E1774" i="21"/>
  <c r="E1775" i="21"/>
  <c r="E1776" i="21"/>
  <c r="E1777" i="21"/>
  <c r="E1778" i="21"/>
  <c r="E1779" i="21"/>
  <c r="E1780" i="21"/>
  <c r="E1781" i="21"/>
  <c r="E1782" i="21"/>
  <c r="E1783" i="21"/>
  <c r="E1784" i="21"/>
  <c r="E1785" i="21"/>
  <c r="E1786" i="21"/>
  <c r="E1787" i="21"/>
  <c r="E1788" i="21"/>
  <c r="E1789" i="21"/>
  <c r="E1790" i="21"/>
  <c r="E1791" i="21"/>
  <c r="E1792" i="21"/>
  <c r="E1793" i="21"/>
  <c r="E1794" i="21"/>
  <c r="E1795" i="21"/>
  <c r="E1796" i="21"/>
  <c r="E1797" i="21"/>
  <c r="E1798" i="21"/>
  <c r="E1799" i="21"/>
  <c r="E1800" i="21"/>
  <c r="E1801" i="21"/>
  <c r="E1802" i="21"/>
  <c r="E1803" i="21"/>
  <c r="E1804" i="21"/>
  <c r="E1805" i="21"/>
  <c r="E1806" i="21"/>
  <c r="E1807" i="21"/>
  <c r="E1808" i="21"/>
  <c r="E1809" i="21"/>
  <c r="E1810" i="21"/>
  <c r="E1811" i="21"/>
  <c r="E1812" i="21"/>
  <c r="E1813" i="21"/>
  <c r="E1814" i="21"/>
  <c r="E1815" i="21"/>
  <c r="E1816" i="21"/>
  <c r="E1817" i="21"/>
  <c r="E1818" i="21"/>
  <c r="E1819" i="21"/>
  <c r="E1820" i="21"/>
  <c r="E1821" i="21"/>
  <c r="E1822" i="21"/>
  <c r="E1823" i="21"/>
  <c r="E1824" i="21"/>
  <c r="E1825" i="21"/>
  <c r="E1826" i="21"/>
  <c r="E1827" i="21"/>
  <c r="E1828" i="21"/>
  <c r="E1829" i="21"/>
  <c r="E1830" i="21"/>
  <c r="E1831" i="21"/>
  <c r="E1832" i="21"/>
  <c r="E1833" i="21"/>
  <c r="E1834" i="21"/>
  <c r="E1835" i="21"/>
  <c r="E1836" i="21"/>
  <c r="E1837" i="21"/>
  <c r="E1838" i="21"/>
  <c r="E1839" i="21"/>
  <c r="E1840" i="21"/>
  <c r="E1841" i="21"/>
  <c r="E1842" i="21"/>
  <c r="E1843" i="21"/>
  <c r="E1844" i="21"/>
  <c r="E1845" i="21"/>
  <c r="E1846" i="21"/>
  <c r="E1847" i="21"/>
  <c r="E1848" i="21"/>
  <c r="E1849" i="21"/>
  <c r="E1850" i="21"/>
  <c r="E1851" i="21"/>
  <c r="E1852" i="21"/>
  <c r="E1853" i="21"/>
  <c r="E1854" i="21"/>
  <c r="E1855" i="21"/>
  <c r="E1856" i="21"/>
  <c r="E1857" i="21"/>
  <c r="E1858" i="21"/>
  <c r="E1859" i="21"/>
  <c r="E1860" i="21"/>
  <c r="E1861" i="21"/>
  <c r="E1862" i="21"/>
  <c r="E1863" i="21"/>
  <c r="E1864" i="21"/>
  <c r="E1865" i="21"/>
  <c r="E1866" i="21"/>
  <c r="E1867" i="21"/>
  <c r="E1868" i="21"/>
  <c r="E1869" i="21"/>
  <c r="E1870" i="21"/>
  <c r="E1871" i="21"/>
  <c r="E1872" i="21"/>
  <c r="E1873" i="21"/>
  <c r="E1874" i="21"/>
  <c r="E1875" i="21"/>
  <c r="E1876" i="21"/>
  <c r="E1877" i="21"/>
  <c r="E1878" i="21"/>
  <c r="E1879" i="21"/>
  <c r="E1880" i="21"/>
  <c r="E1881" i="21"/>
  <c r="E1882" i="21"/>
  <c r="E1883" i="21"/>
  <c r="E1884" i="21"/>
  <c r="E1885" i="21"/>
  <c r="E1886" i="21"/>
  <c r="E1887" i="21"/>
  <c r="E1888" i="21"/>
  <c r="E1889" i="21"/>
  <c r="E1890" i="21"/>
  <c r="E1891" i="21"/>
  <c r="E1892" i="21"/>
  <c r="E1893" i="21"/>
  <c r="E1894" i="21"/>
  <c r="E1895" i="21"/>
  <c r="E1896" i="21"/>
  <c r="E1897" i="21"/>
  <c r="E1898" i="21"/>
  <c r="E1899" i="21"/>
  <c r="E1900" i="21"/>
  <c r="E1901" i="21"/>
  <c r="E1902" i="21"/>
  <c r="E1903" i="21"/>
  <c r="E1904" i="21"/>
  <c r="E1905" i="21"/>
  <c r="E1906" i="21"/>
  <c r="E1907" i="21"/>
  <c r="E1908" i="21"/>
  <c r="E1909" i="21"/>
  <c r="E1910" i="21"/>
  <c r="E1911" i="21"/>
  <c r="E1912" i="21"/>
  <c r="E1913" i="21"/>
  <c r="E1914" i="21"/>
  <c r="E1915" i="21"/>
  <c r="E1916" i="21"/>
  <c r="E1917" i="21"/>
  <c r="E1918" i="21"/>
  <c r="E1919" i="21"/>
  <c r="E1920" i="21"/>
  <c r="E1921" i="21"/>
  <c r="E1922" i="21"/>
  <c r="E1923" i="21"/>
  <c r="E1924" i="21"/>
  <c r="E1925" i="21"/>
  <c r="E1926" i="21"/>
  <c r="E1927" i="21"/>
  <c r="E1928" i="21"/>
  <c r="E1929" i="21"/>
  <c r="E1930" i="21"/>
  <c r="E1931" i="21"/>
  <c r="E1932" i="21"/>
  <c r="E1933" i="21"/>
  <c r="E1934" i="21"/>
  <c r="E1935" i="21"/>
  <c r="E1936" i="21"/>
  <c r="E1937" i="21"/>
  <c r="E1938" i="21"/>
  <c r="E1939" i="21"/>
  <c r="E1940" i="21"/>
  <c r="E1941" i="21"/>
  <c r="E1942" i="21"/>
  <c r="E1943" i="21"/>
  <c r="E1944" i="21"/>
  <c r="E1945" i="21"/>
  <c r="E1946" i="21"/>
  <c r="E1947" i="21"/>
  <c r="E1948" i="21"/>
  <c r="E1949" i="21"/>
  <c r="E1950" i="21"/>
  <c r="E1951" i="21"/>
  <c r="E1952" i="21"/>
  <c r="E1953" i="21"/>
  <c r="E1954" i="21"/>
  <c r="E1955" i="21"/>
  <c r="E1956" i="21"/>
  <c r="E1957" i="21"/>
  <c r="E1958" i="21"/>
  <c r="E1959" i="21"/>
  <c r="E1960" i="21"/>
  <c r="E1961" i="21"/>
  <c r="E1962" i="21"/>
  <c r="E1963" i="21"/>
  <c r="E1964" i="21"/>
  <c r="E1965" i="21"/>
  <c r="E1966" i="21"/>
  <c r="E1967" i="21"/>
  <c r="E1968" i="21"/>
  <c r="E1969" i="21"/>
  <c r="E1970" i="21"/>
  <c r="E1971" i="21"/>
  <c r="E1972" i="21"/>
  <c r="E1973" i="21"/>
  <c r="E1974" i="21"/>
  <c r="E1975" i="21"/>
  <c r="E1976" i="21"/>
  <c r="E1977" i="21"/>
  <c r="E1978" i="21"/>
  <c r="E1979" i="21"/>
  <c r="E1980" i="21"/>
  <c r="E1981" i="21"/>
  <c r="E1982" i="21"/>
  <c r="E1983" i="21"/>
  <c r="E1984" i="21"/>
  <c r="E1985" i="21"/>
  <c r="E1986" i="21"/>
  <c r="E1987" i="21"/>
  <c r="E1988" i="21"/>
  <c r="E1989" i="21"/>
  <c r="E1990" i="21"/>
  <c r="E1991" i="21"/>
  <c r="E1992" i="21"/>
  <c r="E1993" i="21"/>
  <c r="E1994" i="21"/>
  <c r="E1995" i="21"/>
  <c r="E1996" i="21"/>
  <c r="E1997" i="21"/>
  <c r="E1998" i="21"/>
  <c r="E1999" i="21"/>
  <c r="E2000" i="21"/>
  <c r="E2001" i="21"/>
  <c r="E2002" i="21"/>
  <c r="E2003" i="21"/>
  <c r="E2004" i="21"/>
  <c r="E2005" i="21"/>
  <c r="E2006" i="21"/>
  <c r="E2007" i="21"/>
  <c r="E2008" i="21"/>
  <c r="E2009" i="21"/>
  <c r="E2010" i="21"/>
  <c r="E2011" i="21"/>
  <c r="E2012" i="21"/>
  <c r="E2013" i="21"/>
  <c r="E2014" i="21"/>
  <c r="E2015" i="21"/>
  <c r="E2016" i="21"/>
  <c r="E2017" i="21"/>
  <c r="E2018" i="21"/>
  <c r="E2019" i="21"/>
  <c r="E2020" i="21"/>
  <c r="E2021" i="21"/>
  <c r="E2022" i="21"/>
  <c r="E2023" i="21"/>
  <c r="E2024" i="21"/>
  <c r="E2025" i="21"/>
  <c r="E2026" i="21"/>
  <c r="E2027" i="21"/>
  <c r="E2028" i="21"/>
  <c r="E2029" i="21"/>
  <c r="E2030" i="21"/>
  <c r="E2031" i="21"/>
  <c r="E2032" i="21"/>
  <c r="E2033" i="21"/>
  <c r="E2034" i="21"/>
  <c r="E2035" i="21"/>
  <c r="E2036" i="21"/>
  <c r="E2037" i="21"/>
  <c r="E2038" i="21"/>
  <c r="E2039" i="21"/>
  <c r="E2040" i="21"/>
  <c r="E2041" i="21"/>
  <c r="E2042" i="21"/>
  <c r="E2043" i="21"/>
  <c r="E2044" i="21"/>
  <c r="E2045" i="21"/>
  <c r="E2046" i="21"/>
  <c r="E2047" i="21"/>
  <c r="E2048" i="21"/>
  <c r="E2049" i="21"/>
  <c r="E2050" i="21"/>
  <c r="E2051" i="21"/>
  <c r="E2052" i="21"/>
  <c r="E2053" i="21"/>
  <c r="E2054" i="21"/>
  <c r="E2055" i="21"/>
  <c r="E2056" i="21"/>
  <c r="E2057" i="21"/>
  <c r="E2058" i="21"/>
  <c r="E2059" i="21"/>
  <c r="E2060" i="21"/>
  <c r="E2061" i="21"/>
  <c r="E2062" i="21"/>
  <c r="E2063" i="21"/>
  <c r="E2064" i="21"/>
  <c r="E2065" i="21"/>
  <c r="E2066" i="21"/>
  <c r="E2067" i="21"/>
  <c r="E2068" i="21"/>
  <c r="E2069" i="21"/>
  <c r="E2070" i="21"/>
  <c r="E2071" i="21"/>
  <c r="E2072" i="21"/>
  <c r="E2073" i="21"/>
  <c r="E2074" i="21"/>
  <c r="E2075" i="21"/>
  <c r="E2076" i="21"/>
  <c r="E2077" i="21"/>
  <c r="E2078" i="21"/>
  <c r="E2079" i="21"/>
  <c r="E2080" i="21"/>
  <c r="E2081" i="21"/>
  <c r="E2082" i="21"/>
  <c r="E2083" i="21"/>
  <c r="E2084" i="21"/>
  <c r="E2085" i="21"/>
  <c r="E2086" i="21"/>
  <c r="E2087" i="21"/>
  <c r="E2088" i="21"/>
  <c r="E2089" i="21"/>
  <c r="E2090" i="21"/>
  <c r="E2091" i="21"/>
  <c r="E2092" i="21"/>
  <c r="E2093" i="21"/>
  <c r="E2094" i="21"/>
  <c r="E2095" i="21"/>
  <c r="E2096" i="21"/>
  <c r="E2097" i="21"/>
  <c r="E2098" i="21"/>
  <c r="E2099" i="21"/>
  <c r="E2100" i="21"/>
  <c r="E2101" i="21"/>
  <c r="E2102" i="21"/>
  <c r="E2103" i="21"/>
  <c r="E2104" i="21"/>
  <c r="E2105" i="21"/>
  <c r="E2106" i="21"/>
  <c r="E2107" i="21"/>
  <c r="E2108" i="21"/>
  <c r="E2109" i="21"/>
  <c r="E2110" i="21"/>
  <c r="E2111" i="21"/>
  <c r="E2112" i="21"/>
  <c r="E2113" i="21"/>
  <c r="E2114" i="21"/>
  <c r="E2115" i="21"/>
  <c r="E2116" i="21"/>
  <c r="E2117" i="21"/>
  <c r="E2118" i="21"/>
  <c r="E2119" i="21"/>
  <c r="E2120" i="21"/>
  <c r="E2121" i="21"/>
  <c r="E2122" i="21"/>
  <c r="E2123" i="21"/>
  <c r="E2124" i="21"/>
  <c r="E2125" i="21"/>
  <c r="E2126" i="21"/>
  <c r="E2127" i="21"/>
  <c r="E2128" i="21"/>
  <c r="E2129" i="21"/>
  <c r="E2130" i="21"/>
  <c r="E2131" i="21"/>
  <c r="E2132" i="21"/>
  <c r="E2133" i="21"/>
  <c r="E2134" i="21"/>
  <c r="E2135" i="21"/>
  <c r="E2136" i="21"/>
  <c r="E2137" i="21"/>
  <c r="E2138" i="21"/>
  <c r="E2139" i="21"/>
  <c r="E2140" i="21"/>
  <c r="E2141" i="21"/>
  <c r="E2142" i="21"/>
  <c r="E2143" i="21"/>
  <c r="E2144" i="21"/>
  <c r="E2145" i="21"/>
  <c r="E2146" i="21"/>
  <c r="E2147" i="21"/>
  <c r="E2148" i="21"/>
  <c r="E2149" i="21"/>
  <c r="E2150" i="21"/>
  <c r="E2151" i="21"/>
  <c r="E2152" i="21"/>
  <c r="E2153" i="21"/>
  <c r="E2154" i="21"/>
  <c r="E2155" i="21"/>
  <c r="E2156" i="21"/>
  <c r="E2157" i="21"/>
  <c r="E2158" i="21"/>
  <c r="E2159" i="21"/>
  <c r="E2160" i="21"/>
  <c r="E2161" i="21"/>
  <c r="E2162" i="21"/>
  <c r="E2163" i="21"/>
  <c r="E2164" i="21"/>
  <c r="E2165" i="21"/>
  <c r="E2166" i="21"/>
  <c r="E2167" i="21"/>
  <c r="E2168" i="21"/>
  <c r="E2169" i="21"/>
  <c r="E2170" i="21"/>
  <c r="E2171" i="21"/>
  <c r="E2172" i="21"/>
  <c r="E2173" i="21"/>
  <c r="E2174" i="21"/>
  <c r="E2175" i="21"/>
  <c r="E2176" i="21"/>
  <c r="E2177" i="21"/>
  <c r="E2178" i="21"/>
  <c r="E2179" i="21"/>
  <c r="E2180" i="21"/>
  <c r="E2181" i="21"/>
  <c r="E2182" i="21"/>
  <c r="E2183" i="21"/>
  <c r="E2184" i="21"/>
  <c r="E2185" i="21"/>
  <c r="E2186" i="21"/>
  <c r="E2187" i="21"/>
  <c r="E2188" i="21"/>
  <c r="E2189" i="21"/>
  <c r="E2190" i="21"/>
  <c r="E2191" i="21"/>
  <c r="E2192" i="21"/>
  <c r="E2193" i="21"/>
  <c r="E2194" i="21"/>
  <c r="E2195" i="21"/>
  <c r="E2196" i="21"/>
  <c r="E2197" i="21"/>
  <c r="E2198" i="21"/>
  <c r="E2199" i="21"/>
  <c r="E2200" i="21"/>
  <c r="E2201" i="21"/>
  <c r="E2202" i="21"/>
  <c r="E2203" i="21"/>
  <c r="E2204" i="21"/>
  <c r="E2205" i="21"/>
  <c r="E2206" i="21"/>
  <c r="E2207" i="21"/>
  <c r="E2208" i="21"/>
  <c r="E2209" i="21"/>
  <c r="E2210" i="21"/>
  <c r="E2211" i="21"/>
  <c r="E2212" i="21"/>
  <c r="E2213" i="21"/>
  <c r="E2214" i="21"/>
  <c r="E2215" i="21"/>
  <c r="E2216" i="21"/>
  <c r="E2217" i="21"/>
  <c r="E2218" i="21"/>
  <c r="E2219" i="21"/>
  <c r="E2220" i="21"/>
  <c r="E2221" i="21"/>
  <c r="E2222" i="21"/>
  <c r="E2223" i="21"/>
  <c r="E2224" i="21"/>
  <c r="E2225" i="21"/>
  <c r="E2226" i="21"/>
  <c r="E2227" i="21"/>
  <c r="E2228" i="21"/>
  <c r="E2229" i="21"/>
  <c r="E2230" i="21"/>
  <c r="E2231" i="21"/>
  <c r="E2232" i="21"/>
  <c r="E2233" i="21"/>
  <c r="E2234" i="21"/>
  <c r="E2235" i="21"/>
  <c r="E2236" i="21"/>
  <c r="E2237" i="21"/>
  <c r="E2238" i="21"/>
  <c r="E2239" i="21"/>
  <c r="E2240" i="21"/>
  <c r="E2241" i="21"/>
  <c r="E2242" i="21"/>
  <c r="E2243" i="21"/>
  <c r="E2244" i="21"/>
  <c r="E2245" i="21"/>
  <c r="E2246" i="21"/>
  <c r="E2247" i="21"/>
  <c r="E2248" i="21"/>
  <c r="E2249" i="21"/>
  <c r="E2250" i="21"/>
  <c r="E2251" i="21"/>
  <c r="E2252" i="21"/>
  <c r="E2253" i="21"/>
  <c r="E2254" i="21"/>
  <c r="E2255" i="21"/>
  <c r="E2256" i="21"/>
  <c r="E2257" i="21"/>
  <c r="E2258" i="21"/>
  <c r="E2259" i="21"/>
  <c r="E2260" i="21"/>
  <c r="E2261" i="21"/>
  <c r="E2262" i="21"/>
  <c r="E2263" i="21"/>
  <c r="E2264" i="21"/>
  <c r="E2265" i="21"/>
  <c r="E2266" i="21"/>
  <c r="E2267" i="21"/>
  <c r="E2268" i="21"/>
  <c r="E2269" i="21"/>
  <c r="E2270" i="21"/>
  <c r="E2271" i="21"/>
  <c r="E2272" i="21"/>
  <c r="E2273" i="21"/>
  <c r="E2274" i="21"/>
  <c r="E2275" i="21"/>
  <c r="E2276" i="21"/>
  <c r="E2277" i="21"/>
  <c r="E2278" i="21"/>
  <c r="E2279" i="21"/>
  <c r="E2280" i="21"/>
  <c r="E2281" i="21"/>
  <c r="E2282" i="21"/>
  <c r="E2283" i="21"/>
  <c r="E2284" i="21"/>
  <c r="E2285" i="21"/>
  <c r="E2286" i="21"/>
  <c r="E2287" i="21"/>
  <c r="E2288" i="21"/>
  <c r="E2289" i="21"/>
  <c r="E2290" i="21"/>
  <c r="E2291" i="21"/>
  <c r="E2292" i="21"/>
  <c r="E2293" i="21"/>
  <c r="E2294" i="21"/>
  <c r="E2295" i="21"/>
  <c r="E2296" i="21"/>
  <c r="E2297" i="21"/>
  <c r="E2298" i="21"/>
  <c r="E2299" i="21"/>
  <c r="E2300" i="21"/>
  <c r="E2301" i="21"/>
  <c r="E2302" i="21"/>
  <c r="E2303" i="21"/>
  <c r="E2304" i="21"/>
  <c r="E2305" i="21"/>
  <c r="E2306" i="21"/>
  <c r="E2307" i="21"/>
  <c r="E2308" i="21"/>
  <c r="E2309" i="21"/>
  <c r="E2310" i="21"/>
  <c r="E2311" i="21"/>
  <c r="E2312" i="21"/>
  <c r="E2313" i="21"/>
  <c r="E2314" i="21"/>
  <c r="E2315" i="21"/>
  <c r="E2316" i="21"/>
  <c r="E2317" i="21"/>
  <c r="E2318" i="21"/>
  <c r="E2319" i="21"/>
  <c r="E2320" i="21"/>
  <c r="E2321" i="21"/>
  <c r="E2322" i="21"/>
  <c r="E2323" i="21"/>
  <c r="E2324" i="21"/>
  <c r="E2325" i="21"/>
  <c r="E2326" i="21"/>
  <c r="E2327" i="21"/>
  <c r="E2328" i="21"/>
  <c r="E2329" i="21"/>
  <c r="E2330" i="21"/>
  <c r="E2331" i="21"/>
  <c r="E2332" i="21"/>
  <c r="E2333" i="21"/>
  <c r="E2334" i="21"/>
  <c r="E2335" i="21"/>
  <c r="E2336" i="21"/>
  <c r="E2337" i="21"/>
  <c r="E2338" i="21"/>
  <c r="E2339" i="21"/>
  <c r="E2340" i="21"/>
  <c r="E2341" i="21"/>
  <c r="E2342" i="21"/>
  <c r="E2343" i="21"/>
  <c r="E2344" i="21"/>
  <c r="E2345" i="21"/>
  <c r="E2346" i="21"/>
  <c r="E2347" i="21"/>
  <c r="E2348" i="21"/>
  <c r="E2349" i="21"/>
  <c r="E2350" i="21"/>
  <c r="E2351" i="21"/>
  <c r="E2352" i="21"/>
  <c r="E2353" i="21"/>
  <c r="E2354" i="21"/>
  <c r="E2355" i="21"/>
  <c r="E2356" i="21"/>
  <c r="E2357" i="21"/>
  <c r="E2358" i="21"/>
  <c r="E2359" i="21"/>
  <c r="E2360" i="21"/>
  <c r="E2361" i="21"/>
  <c r="E2362" i="21"/>
  <c r="E2363" i="21"/>
  <c r="E2364" i="21"/>
  <c r="E2365" i="21"/>
  <c r="E2366" i="21"/>
  <c r="E2367" i="21"/>
  <c r="E2368" i="21"/>
  <c r="E2369" i="21"/>
  <c r="E2370" i="21"/>
  <c r="E2371" i="21"/>
  <c r="E2372" i="21"/>
  <c r="E2373" i="21"/>
  <c r="E2374" i="21"/>
  <c r="E2375" i="21"/>
  <c r="E2376" i="21"/>
  <c r="E2377" i="21"/>
  <c r="E2378" i="21"/>
  <c r="E2379" i="21"/>
  <c r="E2380" i="21"/>
  <c r="E2381" i="21"/>
  <c r="E2382" i="21"/>
  <c r="E2383" i="21"/>
  <c r="E2384" i="21"/>
  <c r="E2385" i="21"/>
  <c r="E2386" i="21"/>
  <c r="E2387" i="21"/>
  <c r="E2388" i="21"/>
  <c r="E2389" i="21"/>
  <c r="E2390" i="21"/>
  <c r="E2391" i="21"/>
  <c r="E2392" i="21"/>
  <c r="E2393" i="21"/>
  <c r="E2394" i="21"/>
  <c r="E2395" i="21"/>
  <c r="E2396" i="21"/>
  <c r="E2397" i="21"/>
  <c r="E2398" i="21"/>
  <c r="E2399" i="21"/>
  <c r="E2400" i="21"/>
  <c r="E2401" i="21"/>
  <c r="E2402" i="21"/>
  <c r="E2403" i="21"/>
  <c r="E2404" i="21"/>
  <c r="E2405" i="21"/>
  <c r="E2406" i="21"/>
  <c r="E2407" i="21"/>
  <c r="E2408" i="21"/>
  <c r="E2409" i="21"/>
  <c r="E2410" i="21"/>
  <c r="E2411" i="21"/>
  <c r="E2412" i="21"/>
  <c r="E2413" i="21"/>
  <c r="E2414" i="21"/>
  <c r="E2415" i="21"/>
  <c r="E2416" i="21"/>
  <c r="E2417" i="21"/>
  <c r="E2418" i="21"/>
  <c r="E2419" i="21"/>
  <c r="E2420" i="21"/>
  <c r="E2421" i="21"/>
  <c r="E2422" i="21"/>
  <c r="E2423" i="21"/>
  <c r="E2424" i="21"/>
  <c r="E2425" i="21"/>
  <c r="E2426" i="21"/>
  <c r="E2427" i="21"/>
  <c r="E2428" i="21"/>
  <c r="E2429" i="21"/>
  <c r="E2430" i="21"/>
  <c r="E2431" i="21"/>
  <c r="E2432" i="21"/>
  <c r="E2433" i="21"/>
  <c r="E2434" i="21"/>
  <c r="E2435" i="21"/>
  <c r="E2436" i="21"/>
  <c r="E2437" i="21"/>
  <c r="E2438" i="21"/>
  <c r="E2439" i="21"/>
  <c r="E2440" i="21"/>
  <c r="E2441" i="21"/>
  <c r="E2442" i="21"/>
  <c r="E2443" i="21"/>
  <c r="E2444" i="21"/>
  <c r="E2445" i="21"/>
  <c r="E2446" i="21"/>
  <c r="E2447" i="21"/>
  <c r="E2448" i="21"/>
  <c r="E2449" i="21"/>
  <c r="E2450" i="21"/>
  <c r="E2451" i="21"/>
  <c r="E2452" i="21"/>
  <c r="E2453" i="21"/>
  <c r="E2454" i="21"/>
  <c r="E2455" i="21"/>
  <c r="E2456" i="21"/>
  <c r="E2457" i="21"/>
  <c r="E2458" i="21"/>
  <c r="E2459" i="21"/>
  <c r="E2460" i="21"/>
  <c r="E2461" i="21"/>
  <c r="E2462" i="21"/>
  <c r="E2463" i="21"/>
  <c r="E2464" i="21"/>
  <c r="E2465" i="21"/>
  <c r="E2466" i="21"/>
  <c r="E2467" i="21"/>
  <c r="E2468" i="21"/>
  <c r="E2469" i="21"/>
  <c r="E2470" i="21"/>
  <c r="E2471" i="21"/>
  <c r="E2472" i="21"/>
  <c r="E2473" i="21"/>
  <c r="E2474" i="21"/>
  <c r="E2475" i="21"/>
  <c r="E2476" i="21"/>
  <c r="E2477" i="21"/>
  <c r="E2478" i="21"/>
  <c r="E2479" i="21"/>
  <c r="E2480" i="21"/>
  <c r="E2481" i="21"/>
  <c r="E2482" i="21"/>
  <c r="E2483" i="21"/>
  <c r="E2484" i="21"/>
  <c r="E2485" i="21"/>
  <c r="E2486" i="21"/>
  <c r="E2487" i="21"/>
  <c r="E2488" i="21"/>
  <c r="E2489" i="21"/>
  <c r="E2490" i="21"/>
  <c r="E2491" i="21"/>
  <c r="E2492" i="21"/>
  <c r="E2493" i="21"/>
  <c r="E2494" i="21"/>
  <c r="E2495" i="21"/>
  <c r="E2496" i="21"/>
  <c r="E2497" i="21"/>
  <c r="E2498" i="21"/>
  <c r="E2499" i="21"/>
  <c r="E2500" i="21"/>
  <c r="E2501" i="21"/>
  <c r="E2502" i="21"/>
  <c r="E2503" i="21"/>
  <c r="E2504" i="21"/>
  <c r="E2505" i="21"/>
  <c r="E2506" i="21"/>
  <c r="E2507" i="21"/>
  <c r="E2508" i="21"/>
  <c r="E2509" i="21"/>
  <c r="E2510" i="21"/>
  <c r="E2511" i="21"/>
  <c r="E2512" i="21"/>
  <c r="E2513" i="21"/>
  <c r="E2514" i="21"/>
  <c r="E2515" i="21"/>
  <c r="E2516" i="21"/>
  <c r="E2517" i="21"/>
  <c r="E2518" i="21"/>
  <c r="E2519" i="21"/>
  <c r="E2520" i="21"/>
  <c r="E2521" i="21"/>
  <c r="E2522" i="21"/>
  <c r="E2523" i="21"/>
  <c r="E2524" i="21"/>
  <c r="E2525" i="21"/>
  <c r="E2526" i="21"/>
  <c r="E2527" i="21"/>
  <c r="E2528" i="21"/>
  <c r="E2529" i="21"/>
  <c r="E2530" i="21"/>
  <c r="E2531" i="21"/>
  <c r="E2532" i="21"/>
  <c r="E2533" i="21"/>
  <c r="E2534" i="21"/>
  <c r="E2535" i="21"/>
  <c r="E2536" i="21"/>
  <c r="E2537" i="21"/>
  <c r="E2538" i="21"/>
  <c r="E2539" i="21"/>
  <c r="E2540" i="21"/>
  <c r="E2541" i="21"/>
  <c r="E2542" i="21"/>
  <c r="E2543" i="21"/>
  <c r="E2544" i="21"/>
  <c r="E2545" i="21"/>
  <c r="E2546" i="21"/>
  <c r="E2547" i="21"/>
  <c r="E2548" i="21"/>
  <c r="E2549" i="21"/>
  <c r="E2550" i="21"/>
  <c r="E2551" i="21"/>
  <c r="E2552" i="21"/>
  <c r="E2553" i="21"/>
  <c r="E2554" i="21"/>
  <c r="E2555" i="21"/>
  <c r="E2556" i="21"/>
  <c r="E2557" i="21"/>
  <c r="E2558" i="21"/>
  <c r="E2559" i="21"/>
  <c r="E2560" i="21"/>
  <c r="E2561" i="21"/>
  <c r="E2562" i="21"/>
  <c r="E2563" i="21"/>
  <c r="E2564" i="21"/>
  <c r="E2565" i="21"/>
  <c r="E2566" i="21"/>
  <c r="E2567" i="21"/>
  <c r="E2568" i="21"/>
  <c r="E2569" i="21"/>
  <c r="E2570" i="21"/>
  <c r="E2571" i="21"/>
  <c r="E2572" i="21"/>
  <c r="E2573" i="21"/>
  <c r="E2574" i="21"/>
  <c r="E2575" i="21"/>
  <c r="E2576" i="21"/>
  <c r="E2577" i="21"/>
  <c r="E2578" i="21"/>
  <c r="E2579" i="21"/>
  <c r="E2580" i="21"/>
  <c r="E2581" i="21"/>
  <c r="E2582" i="21"/>
  <c r="E2583" i="21"/>
  <c r="E2584" i="21"/>
  <c r="E2585" i="21"/>
  <c r="E2586" i="21"/>
  <c r="E2587" i="21"/>
  <c r="E2588" i="21"/>
  <c r="E2589" i="21"/>
  <c r="E2590" i="21"/>
  <c r="E2591" i="21"/>
  <c r="E2592" i="21"/>
  <c r="E2593" i="21"/>
  <c r="E2594" i="21"/>
  <c r="E2595" i="21"/>
  <c r="E2596" i="21"/>
  <c r="E2597" i="21"/>
  <c r="E2598" i="21"/>
  <c r="E2599" i="21"/>
  <c r="E2600" i="21"/>
  <c r="E2601" i="21"/>
  <c r="E2602" i="21"/>
  <c r="E2603" i="21"/>
  <c r="E2604" i="21"/>
  <c r="E2605" i="21"/>
  <c r="E2606" i="21"/>
  <c r="E2607" i="21"/>
  <c r="E2608" i="21"/>
  <c r="E2609" i="21"/>
  <c r="E2610" i="21"/>
  <c r="E2611" i="21"/>
  <c r="E2612" i="21"/>
  <c r="E2613" i="21"/>
  <c r="E2614" i="21"/>
  <c r="E2615" i="21"/>
  <c r="E2616" i="21"/>
  <c r="E2617" i="21"/>
  <c r="E2618" i="21"/>
  <c r="E2619" i="21"/>
  <c r="E2620" i="21"/>
  <c r="E2621" i="21"/>
  <c r="E2622" i="21"/>
  <c r="E2623" i="21"/>
  <c r="E2624" i="21"/>
  <c r="E2625" i="21"/>
  <c r="E2626" i="21"/>
  <c r="E2627" i="21"/>
  <c r="E2628" i="21"/>
  <c r="E2629" i="21"/>
  <c r="E2630" i="21"/>
  <c r="E2631" i="21"/>
  <c r="E2632" i="21"/>
  <c r="E2633" i="21"/>
  <c r="E2634" i="21"/>
  <c r="E2635" i="21"/>
  <c r="E2636" i="21"/>
  <c r="E2637" i="21"/>
  <c r="E2638" i="21"/>
  <c r="E2639" i="21"/>
  <c r="E2640" i="21"/>
  <c r="E2641" i="21"/>
  <c r="E2642" i="21"/>
  <c r="E2643" i="21"/>
  <c r="E2644" i="21"/>
  <c r="E2645" i="21"/>
  <c r="E2646" i="21"/>
  <c r="E2647" i="21"/>
  <c r="E2648" i="21"/>
  <c r="E2649" i="21"/>
  <c r="E2650" i="21"/>
  <c r="E2651" i="21"/>
  <c r="E2652" i="21"/>
  <c r="E2653" i="21"/>
  <c r="E2654" i="21"/>
  <c r="E2655" i="21"/>
  <c r="E2656" i="21"/>
  <c r="E2657" i="21"/>
  <c r="E2658" i="21"/>
  <c r="E2659" i="21"/>
  <c r="E2660" i="21"/>
  <c r="E2661" i="21"/>
  <c r="E2662" i="21"/>
  <c r="E2663" i="21"/>
  <c r="E2664" i="21"/>
  <c r="E2665" i="21"/>
  <c r="E2666" i="21"/>
  <c r="E2667" i="21"/>
  <c r="E2668" i="21"/>
  <c r="E2669" i="21"/>
  <c r="E2670" i="21"/>
  <c r="E2671" i="21"/>
  <c r="E2672" i="21"/>
  <c r="E2673" i="21"/>
  <c r="E2674" i="21"/>
  <c r="E2675" i="21"/>
  <c r="E2676" i="21"/>
  <c r="E2677" i="21"/>
  <c r="E2678" i="21"/>
  <c r="E2679" i="21"/>
  <c r="E2680" i="21"/>
  <c r="E2681" i="21"/>
  <c r="E2682" i="21"/>
  <c r="E2683" i="21"/>
  <c r="E2684" i="21"/>
  <c r="E2685" i="21"/>
  <c r="E2686" i="21"/>
  <c r="E2687" i="21"/>
  <c r="E2688" i="21"/>
  <c r="E2689" i="21"/>
  <c r="E2690" i="21"/>
  <c r="E2691" i="21"/>
  <c r="E2692" i="21"/>
  <c r="E2693" i="21"/>
  <c r="E2694" i="21"/>
  <c r="E2695" i="21"/>
  <c r="E2696" i="21"/>
  <c r="E2697" i="21"/>
  <c r="E2698" i="21"/>
  <c r="E2699" i="21"/>
  <c r="E2700" i="21"/>
  <c r="E2701" i="21"/>
  <c r="E2702" i="21"/>
  <c r="E2703" i="21"/>
  <c r="E2704" i="21"/>
  <c r="E2705" i="21"/>
  <c r="E2706" i="21"/>
  <c r="E2707" i="21"/>
  <c r="E2708" i="21"/>
  <c r="E2709" i="21"/>
  <c r="E2710" i="21"/>
  <c r="E2711" i="21"/>
  <c r="E2712" i="21"/>
  <c r="E2713" i="21"/>
  <c r="E2714" i="21"/>
  <c r="E2715" i="21"/>
  <c r="E2716" i="21"/>
  <c r="E2717" i="21"/>
  <c r="E2718" i="21"/>
  <c r="E2719" i="21"/>
  <c r="E2720" i="21"/>
  <c r="E2721" i="21"/>
  <c r="E2722" i="21"/>
  <c r="E2723" i="21"/>
  <c r="E2724" i="21"/>
  <c r="E2725" i="21"/>
  <c r="E2726" i="21"/>
  <c r="E2727" i="21"/>
  <c r="E2728" i="21"/>
  <c r="E2729" i="21"/>
  <c r="E2730" i="21"/>
  <c r="E2731" i="21"/>
  <c r="E2732" i="21"/>
  <c r="E2733" i="21"/>
  <c r="E2734" i="21"/>
  <c r="E2735" i="21"/>
  <c r="E2736" i="21"/>
  <c r="E2737" i="21"/>
  <c r="E2738" i="21"/>
  <c r="E2739" i="21"/>
  <c r="E2740" i="21"/>
  <c r="E2741" i="21"/>
  <c r="E2742" i="21"/>
  <c r="E2743" i="21"/>
  <c r="E2744" i="21"/>
  <c r="E2745" i="21"/>
  <c r="E2746" i="21"/>
  <c r="E2747" i="21"/>
  <c r="E2748" i="21"/>
  <c r="E2749" i="21"/>
  <c r="E2750" i="21"/>
  <c r="E2751" i="21"/>
  <c r="E2752" i="21"/>
  <c r="E2753" i="21"/>
  <c r="E2754" i="21"/>
  <c r="E2755" i="21"/>
  <c r="E2756" i="21"/>
  <c r="E2757" i="21"/>
  <c r="E2758" i="21"/>
  <c r="E2759" i="21"/>
  <c r="E2760" i="21"/>
  <c r="E2761" i="21"/>
  <c r="E2762" i="21"/>
  <c r="E2763" i="21"/>
  <c r="E2764" i="21"/>
  <c r="E2765" i="21"/>
  <c r="E2766" i="21"/>
  <c r="E2767" i="21"/>
  <c r="E2768" i="21"/>
  <c r="E2769" i="21"/>
  <c r="E2770" i="21"/>
  <c r="E2771" i="21"/>
  <c r="E2772" i="21"/>
  <c r="E2773" i="21"/>
  <c r="E2774" i="21"/>
  <c r="E2775" i="21"/>
  <c r="E2776" i="21"/>
  <c r="E2777" i="21"/>
  <c r="E2778" i="21"/>
  <c r="E2779" i="21"/>
  <c r="E2780" i="21"/>
  <c r="E2781" i="21"/>
  <c r="E2782" i="21"/>
  <c r="E2783" i="21"/>
  <c r="E2784" i="21"/>
  <c r="E2785" i="21"/>
  <c r="E2786" i="21"/>
  <c r="E2787" i="21"/>
  <c r="E2788" i="21"/>
  <c r="E2789" i="21"/>
  <c r="E2790" i="21"/>
  <c r="E2791" i="21"/>
  <c r="E2792" i="21"/>
  <c r="E2793" i="21"/>
  <c r="E2794" i="21"/>
  <c r="E2795" i="21"/>
  <c r="E2796" i="21"/>
  <c r="E2797" i="21"/>
  <c r="E2798" i="21"/>
  <c r="E2799" i="21"/>
  <c r="E2800" i="21"/>
  <c r="E2801" i="21"/>
  <c r="E2802" i="21"/>
  <c r="E2803" i="21"/>
  <c r="E2804" i="21"/>
  <c r="E2805" i="21"/>
  <c r="E2806" i="21"/>
  <c r="E2807" i="21"/>
  <c r="E2808" i="21"/>
  <c r="E2809" i="21"/>
  <c r="E2810" i="21"/>
  <c r="E2811" i="21"/>
  <c r="E2812" i="21"/>
  <c r="E2813" i="21"/>
  <c r="E2814" i="21"/>
  <c r="E2815" i="21"/>
  <c r="E2816" i="21"/>
  <c r="E2817" i="21"/>
  <c r="E2818" i="21"/>
  <c r="E2819" i="21"/>
  <c r="E2820" i="21"/>
  <c r="E2821" i="21"/>
  <c r="E2822" i="21"/>
  <c r="E2823" i="21"/>
  <c r="E2824" i="21"/>
  <c r="E2825" i="21"/>
  <c r="E2826" i="21"/>
  <c r="E2827" i="21"/>
  <c r="E2828" i="21"/>
  <c r="E2829" i="21"/>
  <c r="E2830" i="21"/>
  <c r="E2831" i="21"/>
  <c r="E2832" i="21"/>
  <c r="E2833" i="21"/>
  <c r="E2834" i="21"/>
  <c r="E2835" i="21"/>
  <c r="E2836" i="21"/>
  <c r="E2837" i="21"/>
  <c r="E2838" i="21"/>
  <c r="E2839" i="21"/>
  <c r="E2840" i="21"/>
  <c r="E2841" i="21"/>
  <c r="E2842" i="21"/>
  <c r="E2843" i="21"/>
  <c r="E2844" i="21"/>
  <c r="E2845" i="21"/>
  <c r="E2846" i="21"/>
  <c r="E2847" i="21"/>
  <c r="E2848" i="21"/>
  <c r="E2849" i="21"/>
  <c r="E2850" i="21"/>
  <c r="E2851" i="21"/>
  <c r="E2852" i="21"/>
  <c r="E2853" i="21"/>
  <c r="E2854" i="21"/>
  <c r="E2855" i="21"/>
  <c r="E2856" i="21"/>
  <c r="E2857" i="21"/>
  <c r="E2858" i="21"/>
  <c r="E2859" i="21"/>
  <c r="E2860" i="21"/>
  <c r="E2861" i="21"/>
  <c r="E2862" i="21"/>
  <c r="E2863" i="21"/>
  <c r="E2864" i="21"/>
  <c r="E2865" i="21"/>
  <c r="E2866" i="21"/>
  <c r="E2867" i="21"/>
  <c r="E2868" i="21"/>
  <c r="E2869" i="21"/>
  <c r="E2870" i="21"/>
  <c r="E2871" i="21"/>
  <c r="E2872" i="21"/>
  <c r="E2873" i="21"/>
  <c r="E2874" i="21"/>
  <c r="E2875" i="21"/>
  <c r="E2876" i="21"/>
  <c r="E2877" i="21"/>
  <c r="E2878" i="21"/>
  <c r="E2879" i="21"/>
  <c r="E2880" i="21"/>
  <c r="E2881" i="21"/>
  <c r="E2882" i="21"/>
  <c r="E2883" i="21"/>
  <c r="E2884" i="21"/>
  <c r="E2885" i="21"/>
  <c r="E2886" i="21"/>
  <c r="E2887" i="21"/>
  <c r="E2888" i="21"/>
  <c r="E2889" i="21"/>
  <c r="E2890" i="21"/>
  <c r="E2891" i="21"/>
  <c r="E2892" i="21"/>
  <c r="E2893" i="21"/>
  <c r="E2894" i="21"/>
  <c r="E2895" i="21"/>
  <c r="E2896" i="21"/>
  <c r="E2897" i="21"/>
  <c r="E2898" i="21"/>
  <c r="E2899" i="21"/>
  <c r="E2900" i="21"/>
  <c r="E2901" i="21"/>
  <c r="E2902" i="21"/>
  <c r="E2903" i="21"/>
  <c r="E2904" i="21"/>
  <c r="E2905" i="21"/>
  <c r="E2906" i="21"/>
  <c r="E2907" i="21"/>
  <c r="E2908" i="21"/>
  <c r="E2909" i="21"/>
  <c r="E2910" i="21"/>
  <c r="E2911" i="21"/>
  <c r="E2912" i="21"/>
  <c r="E2913" i="21"/>
  <c r="E2914" i="21"/>
  <c r="E2915" i="21"/>
  <c r="E2916" i="21"/>
  <c r="E2917" i="21"/>
  <c r="E2918" i="21"/>
  <c r="E2919" i="21"/>
  <c r="E2920" i="21"/>
  <c r="E2921" i="21"/>
  <c r="E2922" i="21"/>
  <c r="E2923" i="21"/>
  <c r="E2924" i="21"/>
  <c r="E2925" i="21"/>
  <c r="E2926" i="21"/>
  <c r="E2927" i="21"/>
  <c r="E2928" i="21"/>
  <c r="E2929" i="21"/>
  <c r="E2930" i="21"/>
  <c r="E2931" i="21"/>
  <c r="E2932" i="21"/>
  <c r="E2933" i="21"/>
  <c r="E2934" i="21"/>
  <c r="E2935" i="21"/>
  <c r="E2936" i="21"/>
  <c r="E2937" i="21"/>
  <c r="E2938" i="21"/>
  <c r="E2939" i="21"/>
  <c r="E2940" i="21"/>
  <c r="E2941" i="21"/>
  <c r="E2942" i="21"/>
  <c r="E2943" i="21"/>
  <c r="E2944" i="21"/>
  <c r="E2945" i="21"/>
  <c r="E2946" i="21"/>
  <c r="E2947" i="21"/>
  <c r="E2948" i="21"/>
  <c r="E2949" i="21"/>
  <c r="E2950" i="21"/>
  <c r="E2951" i="21"/>
  <c r="E2952" i="21"/>
  <c r="E2953" i="21"/>
  <c r="E2954" i="21"/>
  <c r="E2955" i="21"/>
  <c r="E2956" i="21"/>
  <c r="E2957" i="21"/>
  <c r="E2958" i="21"/>
  <c r="E2959" i="21"/>
  <c r="E2960" i="21"/>
  <c r="E2961" i="21"/>
  <c r="D3" i="21"/>
  <c r="D2" i="21"/>
  <c r="D4" i="21"/>
  <c r="D5" i="21"/>
  <c r="D6" i="21"/>
  <c r="D7" i="21"/>
  <c r="D8" i="21"/>
  <c r="D9" i="21"/>
  <c r="D10" i="21"/>
  <c r="D11" i="21"/>
  <c r="D12" i="21"/>
  <c r="D13" i="21"/>
  <c r="D14" i="21"/>
  <c r="D15" i="21"/>
  <c r="D16" i="21"/>
  <c r="D17" i="21"/>
  <c r="D18" i="21"/>
  <c r="D19" i="21"/>
  <c r="D20" i="21"/>
  <c r="D21" i="21"/>
  <c r="D22" i="21"/>
  <c r="D23" i="21"/>
  <c r="D24" i="21"/>
  <c r="D25" i="21"/>
  <c r="D26" i="21"/>
  <c r="D27" i="21"/>
  <c r="D28" i="21"/>
  <c r="D29" i="21"/>
  <c r="D30" i="21"/>
  <c r="D31" i="21"/>
  <c r="D32" i="21"/>
  <c r="D33" i="21"/>
  <c r="D34" i="21"/>
  <c r="D35" i="21"/>
  <c r="D36" i="21"/>
  <c r="D37" i="21"/>
  <c r="D38" i="21"/>
  <c r="D39" i="21"/>
  <c r="D40" i="21"/>
  <c r="D41" i="21"/>
  <c r="D42" i="21"/>
  <c r="D43" i="21"/>
  <c r="D44" i="21"/>
  <c r="D45" i="21"/>
  <c r="D46" i="21"/>
  <c r="D47" i="21"/>
  <c r="D48" i="21"/>
  <c r="D49" i="21"/>
  <c r="D50" i="21"/>
  <c r="D51" i="21"/>
  <c r="D52" i="21"/>
  <c r="D53" i="21"/>
  <c r="D54" i="21"/>
  <c r="D55" i="21"/>
  <c r="D56" i="21"/>
  <c r="D57" i="21"/>
  <c r="D58" i="21"/>
  <c r="D59" i="21"/>
  <c r="D60" i="21"/>
  <c r="D61" i="21"/>
  <c r="D62" i="21"/>
  <c r="D63" i="21"/>
  <c r="D64" i="21"/>
  <c r="D65" i="21"/>
  <c r="D66" i="21"/>
  <c r="D67" i="21"/>
  <c r="D68" i="21"/>
  <c r="D69" i="21"/>
  <c r="D70" i="21"/>
  <c r="D71" i="21"/>
  <c r="D72" i="21"/>
  <c r="D73" i="21"/>
  <c r="D74" i="21"/>
  <c r="D75" i="21"/>
  <c r="D76" i="21"/>
  <c r="D77" i="21"/>
  <c r="D78" i="21"/>
  <c r="D79" i="21"/>
  <c r="D80" i="21"/>
  <c r="D81" i="21"/>
  <c r="D82" i="21"/>
  <c r="D83" i="21"/>
  <c r="D84" i="21"/>
  <c r="D85" i="21"/>
  <c r="D86" i="21"/>
  <c r="D87" i="21"/>
  <c r="D88" i="21"/>
  <c r="D89" i="21"/>
  <c r="D90" i="21"/>
  <c r="D91" i="21"/>
  <c r="D92" i="21"/>
  <c r="D93" i="21"/>
  <c r="D94" i="21"/>
  <c r="D95" i="21"/>
  <c r="D96" i="21"/>
  <c r="D97" i="21"/>
  <c r="D98" i="21"/>
  <c r="D99" i="21"/>
  <c r="D100" i="21"/>
  <c r="D101" i="21"/>
  <c r="D102" i="21"/>
  <c r="D103" i="21"/>
  <c r="D104" i="21"/>
  <c r="D105" i="21"/>
  <c r="D106" i="21"/>
  <c r="D107" i="21"/>
  <c r="D108" i="21"/>
  <c r="D109" i="21"/>
  <c r="D110" i="21"/>
  <c r="D111" i="21"/>
  <c r="D112" i="21"/>
  <c r="D113" i="21"/>
  <c r="D114" i="21"/>
  <c r="D115" i="21"/>
  <c r="D116" i="21"/>
  <c r="D117" i="21"/>
  <c r="D118" i="21"/>
  <c r="D119" i="21"/>
  <c r="D120" i="21"/>
  <c r="D121" i="21"/>
  <c r="D122" i="21"/>
  <c r="D123" i="21"/>
  <c r="D124" i="21"/>
  <c r="D125" i="21"/>
  <c r="D126" i="21"/>
  <c r="D127" i="21"/>
  <c r="D128" i="21"/>
  <c r="D129" i="21"/>
  <c r="D130" i="21"/>
  <c r="D131" i="21"/>
  <c r="D132" i="21"/>
  <c r="D133" i="21"/>
  <c r="D134" i="21"/>
  <c r="D135" i="21"/>
  <c r="D136" i="21"/>
  <c r="D137" i="21"/>
  <c r="D138" i="21"/>
  <c r="D139" i="21"/>
  <c r="D140" i="21"/>
  <c r="D141" i="21"/>
  <c r="D142" i="21"/>
  <c r="D143" i="21"/>
  <c r="D144" i="21"/>
  <c r="D145" i="21"/>
  <c r="D146" i="21"/>
  <c r="D147" i="21"/>
  <c r="D148" i="21"/>
  <c r="D149" i="21"/>
  <c r="D150" i="21"/>
  <c r="D151" i="21"/>
  <c r="D152" i="21"/>
  <c r="D153" i="21"/>
  <c r="D154" i="21"/>
  <c r="D155" i="21"/>
  <c r="D156" i="21"/>
  <c r="D157" i="21"/>
  <c r="D158" i="21"/>
  <c r="D159" i="21"/>
  <c r="D160" i="21"/>
  <c r="D161" i="21"/>
  <c r="D162" i="21"/>
  <c r="D163" i="21"/>
  <c r="D164" i="21"/>
  <c r="D165" i="21"/>
  <c r="D166" i="21"/>
  <c r="D167" i="21"/>
  <c r="D168" i="21"/>
  <c r="D169" i="21"/>
  <c r="D170" i="21"/>
  <c r="D171" i="21"/>
  <c r="D172" i="21"/>
  <c r="D173" i="21"/>
  <c r="D174" i="21"/>
  <c r="D175" i="21"/>
  <c r="D176" i="21"/>
  <c r="D177" i="21"/>
  <c r="D178" i="21"/>
  <c r="D179" i="21"/>
  <c r="D180" i="21"/>
  <c r="D181" i="21"/>
  <c r="D182" i="21"/>
  <c r="D183" i="21"/>
  <c r="D184" i="21"/>
  <c r="D185" i="21"/>
  <c r="D186" i="21"/>
  <c r="D187" i="21"/>
  <c r="D188" i="21"/>
  <c r="D189" i="21"/>
  <c r="D190" i="21"/>
  <c r="D191" i="21"/>
  <c r="D192" i="21"/>
  <c r="D193" i="21"/>
  <c r="D194" i="21"/>
  <c r="D195" i="21"/>
  <c r="D196" i="21"/>
  <c r="D197" i="21"/>
  <c r="D198" i="21"/>
  <c r="D199" i="21"/>
  <c r="D200" i="21"/>
  <c r="D201" i="21"/>
  <c r="D202" i="21"/>
  <c r="D203" i="21"/>
  <c r="D204" i="21"/>
  <c r="D205" i="21"/>
  <c r="D206" i="21"/>
  <c r="D207" i="21"/>
  <c r="D208" i="21"/>
  <c r="D209" i="21"/>
  <c r="D210" i="21"/>
  <c r="D211" i="21"/>
  <c r="D212" i="21"/>
  <c r="D213" i="21"/>
  <c r="D214" i="21"/>
  <c r="D215" i="21"/>
  <c r="D216" i="21"/>
  <c r="D217" i="21"/>
  <c r="D218" i="21"/>
  <c r="D219" i="21"/>
  <c r="D220" i="21"/>
  <c r="D221" i="21"/>
  <c r="D222" i="21"/>
  <c r="D223" i="21"/>
  <c r="D224" i="21"/>
  <c r="D225" i="21"/>
  <c r="D226" i="21"/>
  <c r="D227" i="21"/>
  <c r="D228" i="21"/>
  <c r="D229" i="21"/>
  <c r="D230" i="21"/>
  <c r="D231" i="21"/>
  <c r="D232" i="21"/>
  <c r="D233" i="21"/>
  <c r="D234" i="21"/>
  <c r="D235" i="21"/>
  <c r="D236" i="21"/>
  <c r="D237" i="21"/>
  <c r="D238" i="21"/>
  <c r="D239" i="21"/>
  <c r="D240" i="21"/>
  <c r="D241" i="21"/>
  <c r="D242" i="21"/>
  <c r="D243" i="21"/>
  <c r="D244" i="21"/>
  <c r="D245" i="21"/>
  <c r="D246" i="21"/>
  <c r="D247" i="21"/>
  <c r="D248" i="21"/>
  <c r="D249" i="21"/>
  <c r="D250" i="21"/>
  <c r="D251" i="21"/>
  <c r="D252" i="21"/>
  <c r="D253" i="21"/>
  <c r="D254" i="21"/>
  <c r="D255" i="21"/>
  <c r="D256" i="21"/>
  <c r="D257" i="21"/>
  <c r="D258" i="21"/>
  <c r="D259" i="21"/>
  <c r="D260" i="21"/>
  <c r="D261" i="21"/>
  <c r="D262" i="21"/>
  <c r="D263" i="21"/>
  <c r="D264" i="21"/>
  <c r="D265" i="21"/>
  <c r="D266" i="21"/>
  <c r="D267" i="21"/>
  <c r="D268" i="21"/>
  <c r="D269" i="21"/>
  <c r="D270" i="21"/>
  <c r="D271" i="21"/>
  <c r="D272" i="21"/>
  <c r="D273" i="21"/>
  <c r="D274" i="21"/>
  <c r="D275" i="21"/>
  <c r="D276" i="21"/>
  <c r="D277" i="21"/>
  <c r="D278" i="21"/>
  <c r="D279" i="21"/>
  <c r="D280" i="21"/>
  <c r="D281" i="21"/>
  <c r="D282" i="21"/>
  <c r="D283" i="21"/>
  <c r="D284" i="21"/>
  <c r="D285" i="21"/>
  <c r="D286" i="21"/>
  <c r="D287" i="21"/>
  <c r="D288" i="21"/>
  <c r="D289" i="21"/>
  <c r="D290" i="21"/>
  <c r="D291" i="21"/>
  <c r="D292" i="21"/>
  <c r="D293" i="21"/>
  <c r="D294" i="21"/>
  <c r="D295" i="21"/>
  <c r="D296" i="21"/>
  <c r="D297" i="21"/>
  <c r="D298" i="21"/>
  <c r="D299" i="21"/>
  <c r="D300" i="21"/>
  <c r="D301" i="21"/>
  <c r="D302" i="21"/>
  <c r="D303" i="21"/>
  <c r="D304" i="21"/>
  <c r="D305" i="21"/>
  <c r="D306" i="21"/>
  <c r="D307" i="21"/>
  <c r="D308" i="21"/>
  <c r="D309" i="21"/>
  <c r="D310" i="21"/>
  <c r="D311" i="21"/>
  <c r="D312" i="21"/>
  <c r="D313" i="21"/>
  <c r="D314" i="21"/>
  <c r="D315" i="21"/>
  <c r="D316" i="21"/>
  <c r="D317" i="21"/>
  <c r="D318" i="21"/>
  <c r="D319" i="21"/>
  <c r="D320" i="21"/>
  <c r="D321" i="21"/>
  <c r="D322" i="21"/>
  <c r="D323" i="21"/>
  <c r="D324" i="21"/>
  <c r="D325" i="21"/>
  <c r="D326" i="21"/>
  <c r="D327" i="21"/>
  <c r="D328" i="21"/>
  <c r="D329" i="21"/>
  <c r="D330" i="21"/>
  <c r="D331" i="21"/>
  <c r="D332" i="21"/>
  <c r="D333" i="21"/>
  <c r="D334" i="21"/>
  <c r="D335" i="21"/>
  <c r="D336" i="21"/>
  <c r="D337" i="21"/>
  <c r="D338" i="21"/>
  <c r="D339" i="21"/>
  <c r="D340" i="21"/>
  <c r="D341" i="21"/>
  <c r="D342" i="21"/>
  <c r="D343" i="21"/>
  <c r="D344" i="21"/>
  <c r="D345" i="21"/>
  <c r="D346" i="21"/>
  <c r="D347" i="21"/>
  <c r="D348" i="21"/>
  <c r="D349" i="21"/>
  <c r="D350" i="21"/>
  <c r="D351" i="21"/>
  <c r="D352" i="21"/>
  <c r="D353" i="21"/>
  <c r="D354" i="21"/>
  <c r="D355" i="21"/>
  <c r="D356" i="21"/>
  <c r="D357" i="21"/>
  <c r="D358" i="21"/>
  <c r="D359" i="21"/>
  <c r="D360" i="21"/>
  <c r="D361" i="21"/>
  <c r="D362" i="21"/>
  <c r="D363" i="21"/>
  <c r="D364" i="21"/>
  <c r="D365" i="21"/>
  <c r="D366" i="21"/>
  <c r="D367" i="21"/>
  <c r="D368" i="21"/>
  <c r="D369" i="21"/>
  <c r="D370" i="21"/>
  <c r="D371" i="21"/>
  <c r="D372" i="21"/>
  <c r="D373" i="21"/>
  <c r="D374" i="21"/>
  <c r="D375" i="21"/>
  <c r="D376" i="21"/>
  <c r="D377" i="21"/>
  <c r="D378" i="21"/>
  <c r="D379" i="21"/>
  <c r="D380" i="21"/>
  <c r="D381" i="21"/>
  <c r="D382" i="21"/>
  <c r="D383" i="21"/>
  <c r="D384" i="21"/>
  <c r="D385" i="21"/>
  <c r="D386" i="21"/>
  <c r="D387" i="21"/>
  <c r="D388" i="21"/>
  <c r="D389" i="21"/>
  <c r="D390" i="21"/>
  <c r="D391" i="21"/>
  <c r="D392" i="21"/>
  <c r="D393" i="21"/>
  <c r="D394" i="21"/>
  <c r="D395" i="21"/>
  <c r="D396" i="21"/>
  <c r="D397" i="21"/>
  <c r="D398" i="21"/>
  <c r="D399" i="21"/>
  <c r="D400" i="21"/>
  <c r="D401" i="21"/>
  <c r="D402" i="21"/>
  <c r="D403" i="21"/>
  <c r="D404" i="21"/>
  <c r="D405" i="21"/>
  <c r="D406" i="21"/>
  <c r="D407" i="21"/>
  <c r="D408" i="21"/>
  <c r="D409" i="21"/>
  <c r="D410" i="21"/>
  <c r="D411" i="21"/>
  <c r="D412" i="21"/>
  <c r="D413" i="21"/>
  <c r="D414" i="21"/>
  <c r="D415" i="21"/>
  <c r="D416" i="21"/>
  <c r="D417" i="21"/>
  <c r="D418" i="21"/>
  <c r="D419" i="21"/>
  <c r="D420" i="21"/>
  <c r="D421" i="21"/>
  <c r="D422" i="21"/>
  <c r="D423" i="21"/>
  <c r="D424" i="21"/>
  <c r="D425" i="21"/>
  <c r="D426" i="21"/>
  <c r="D427" i="21"/>
  <c r="D428" i="21"/>
  <c r="D429" i="21"/>
  <c r="D430" i="21"/>
  <c r="D431" i="21"/>
  <c r="D432" i="21"/>
  <c r="D433" i="21"/>
  <c r="D434" i="21"/>
  <c r="D435" i="21"/>
  <c r="D436" i="21"/>
  <c r="D437" i="21"/>
  <c r="D438" i="21"/>
  <c r="D439" i="21"/>
  <c r="D440" i="21"/>
  <c r="D441" i="21"/>
  <c r="D442" i="21"/>
  <c r="D443" i="21"/>
  <c r="D444" i="21"/>
  <c r="D445" i="21"/>
  <c r="D446" i="21"/>
  <c r="D447" i="21"/>
  <c r="D448" i="21"/>
  <c r="D449" i="21"/>
  <c r="D450" i="21"/>
  <c r="D451" i="21"/>
  <c r="D452" i="21"/>
  <c r="D453" i="21"/>
  <c r="D454" i="21"/>
  <c r="D455" i="21"/>
  <c r="D456" i="21"/>
  <c r="D457" i="21"/>
  <c r="D458" i="21"/>
  <c r="D459" i="21"/>
  <c r="D460" i="21"/>
  <c r="D461" i="21"/>
  <c r="D462" i="21"/>
  <c r="D463" i="21"/>
  <c r="D464" i="21"/>
  <c r="D465" i="21"/>
  <c r="D466" i="21"/>
  <c r="D467" i="21"/>
  <c r="D468" i="21"/>
  <c r="D469" i="21"/>
  <c r="D470" i="21"/>
  <c r="D471" i="21"/>
  <c r="D472" i="21"/>
  <c r="D473" i="21"/>
  <c r="D474" i="21"/>
  <c r="D475" i="21"/>
  <c r="D476" i="21"/>
  <c r="D477" i="21"/>
  <c r="D478" i="21"/>
  <c r="D479" i="21"/>
  <c r="D480" i="21"/>
  <c r="D481" i="21"/>
  <c r="D482" i="21"/>
  <c r="D483" i="21"/>
  <c r="D484" i="21"/>
  <c r="D485" i="21"/>
  <c r="D486" i="21"/>
  <c r="D487" i="21"/>
  <c r="D488" i="21"/>
  <c r="D489" i="21"/>
  <c r="D490" i="21"/>
  <c r="D491" i="21"/>
  <c r="D492" i="21"/>
  <c r="D493" i="21"/>
  <c r="D494" i="21"/>
  <c r="D495" i="21"/>
  <c r="D496" i="21"/>
  <c r="D497" i="21"/>
  <c r="D498" i="21"/>
  <c r="D499" i="21"/>
  <c r="D500" i="21"/>
  <c r="D501" i="21"/>
  <c r="D502" i="21"/>
  <c r="D503" i="21"/>
  <c r="D504" i="21"/>
  <c r="D505" i="21"/>
  <c r="D506" i="21"/>
  <c r="D507" i="21"/>
  <c r="D508" i="21"/>
  <c r="D509" i="21"/>
  <c r="D510" i="21"/>
  <c r="D511" i="21"/>
  <c r="D512" i="21"/>
  <c r="D513" i="21"/>
  <c r="D514" i="21"/>
  <c r="D515" i="21"/>
  <c r="D516" i="21"/>
  <c r="D517" i="21"/>
  <c r="D518" i="21"/>
  <c r="D519" i="21"/>
  <c r="D520" i="21"/>
  <c r="D521" i="21"/>
  <c r="D522" i="21"/>
  <c r="D523" i="21"/>
  <c r="D524" i="21"/>
  <c r="D525" i="21"/>
  <c r="D526" i="21"/>
  <c r="D527" i="21"/>
  <c r="D528" i="21"/>
  <c r="D529" i="21"/>
  <c r="D530" i="21"/>
  <c r="D531" i="21"/>
  <c r="D532" i="21"/>
  <c r="D533" i="21"/>
  <c r="D534" i="21"/>
  <c r="D535" i="21"/>
  <c r="D536" i="21"/>
  <c r="D537" i="21"/>
  <c r="D538" i="21"/>
  <c r="D539" i="21"/>
  <c r="D540" i="21"/>
  <c r="D541" i="21"/>
  <c r="D542" i="21"/>
  <c r="D543" i="21"/>
  <c r="D544" i="21"/>
  <c r="D545" i="21"/>
  <c r="D546" i="21"/>
  <c r="D547" i="21"/>
  <c r="D548" i="21"/>
  <c r="D549" i="21"/>
  <c r="D550" i="21"/>
  <c r="D551" i="21"/>
  <c r="D552" i="21"/>
  <c r="D553" i="21"/>
  <c r="D554" i="21"/>
  <c r="D555" i="21"/>
  <c r="D556" i="21"/>
  <c r="D557" i="21"/>
  <c r="D558" i="21"/>
  <c r="D559" i="21"/>
  <c r="D560" i="21"/>
  <c r="D561" i="21"/>
  <c r="D562" i="21"/>
  <c r="D563" i="21"/>
  <c r="D564" i="21"/>
  <c r="D565" i="21"/>
  <c r="D566" i="21"/>
  <c r="D567" i="21"/>
  <c r="D568" i="21"/>
  <c r="D569" i="21"/>
  <c r="D570" i="21"/>
  <c r="D571" i="21"/>
  <c r="D572" i="21"/>
  <c r="D573" i="21"/>
  <c r="D574" i="21"/>
  <c r="D575" i="21"/>
  <c r="D576" i="21"/>
  <c r="D577" i="21"/>
  <c r="D578" i="21"/>
  <c r="D579" i="21"/>
  <c r="D580" i="21"/>
  <c r="D581" i="21"/>
  <c r="D582" i="21"/>
  <c r="D583" i="21"/>
  <c r="D584" i="21"/>
  <c r="D585" i="21"/>
  <c r="D586" i="21"/>
  <c r="D587" i="21"/>
  <c r="D588" i="21"/>
  <c r="D589" i="21"/>
  <c r="D590" i="21"/>
  <c r="D591" i="21"/>
  <c r="D592" i="21"/>
  <c r="D593" i="21"/>
  <c r="D594" i="21"/>
  <c r="D595" i="21"/>
  <c r="D596" i="21"/>
  <c r="D597" i="21"/>
  <c r="D598" i="21"/>
  <c r="D599" i="21"/>
  <c r="D600" i="21"/>
  <c r="D601" i="21"/>
  <c r="D602" i="21"/>
  <c r="D603" i="21"/>
  <c r="D604" i="21"/>
  <c r="D605" i="21"/>
  <c r="D606" i="21"/>
  <c r="D607" i="21"/>
  <c r="D608" i="21"/>
  <c r="D609" i="21"/>
  <c r="D610" i="21"/>
  <c r="D611" i="21"/>
  <c r="D612" i="21"/>
  <c r="D613" i="21"/>
  <c r="D614" i="21"/>
  <c r="D615" i="21"/>
  <c r="D616" i="21"/>
  <c r="D617" i="21"/>
  <c r="D618" i="21"/>
  <c r="D619" i="21"/>
  <c r="D620" i="21"/>
  <c r="D621" i="21"/>
  <c r="D622" i="21"/>
  <c r="D623" i="21"/>
  <c r="D624" i="21"/>
  <c r="D625" i="21"/>
  <c r="D626" i="21"/>
  <c r="D627" i="21"/>
  <c r="D628" i="21"/>
  <c r="D629" i="21"/>
  <c r="D630" i="21"/>
  <c r="D631" i="21"/>
  <c r="D632" i="21"/>
  <c r="D633" i="21"/>
  <c r="D634" i="21"/>
  <c r="D635" i="21"/>
  <c r="D636" i="21"/>
  <c r="D637" i="21"/>
  <c r="D638" i="21"/>
  <c r="D639" i="21"/>
  <c r="D640" i="21"/>
  <c r="D641" i="21"/>
  <c r="D642" i="21"/>
  <c r="D643" i="21"/>
  <c r="D644" i="21"/>
  <c r="D645" i="21"/>
  <c r="D646" i="21"/>
  <c r="D647" i="21"/>
  <c r="D648" i="21"/>
  <c r="D649" i="21"/>
  <c r="D650" i="21"/>
  <c r="D651" i="21"/>
  <c r="D652" i="21"/>
  <c r="D653" i="21"/>
  <c r="D654" i="21"/>
  <c r="D655" i="21"/>
  <c r="D656" i="21"/>
  <c r="D657" i="21"/>
  <c r="D658" i="21"/>
  <c r="D659" i="21"/>
  <c r="D660" i="21"/>
  <c r="D661" i="21"/>
  <c r="D662" i="21"/>
  <c r="D663" i="21"/>
  <c r="D664" i="21"/>
  <c r="D665" i="21"/>
  <c r="D666" i="21"/>
  <c r="D667" i="21"/>
  <c r="D668" i="21"/>
  <c r="D669" i="21"/>
  <c r="D670" i="21"/>
  <c r="D671" i="21"/>
  <c r="D672" i="21"/>
  <c r="D673" i="21"/>
  <c r="D674" i="21"/>
  <c r="D675" i="21"/>
  <c r="D676" i="21"/>
  <c r="D677" i="21"/>
  <c r="D678" i="21"/>
  <c r="D679" i="21"/>
  <c r="D680" i="21"/>
  <c r="D681" i="21"/>
  <c r="D682" i="21"/>
  <c r="D683" i="21"/>
  <c r="D684" i="21"/>
  <c r="D685" i="21"/>
  <c r="D686" i="21"/>
  <c r="D687" i="21"/>
  <c r="D688" i="21"/>
  <c r="D689" i="21"/>
  <c r="D690" i="21"/>
  <c r="D691" i="21"/>
  <c r="D692" i="21"/>
  <c r="D693" i="21"/>
  <c r="D694" i="21"/>
  <c r="D695" i="21"/>
  <c r="D696" i="21"/>
  <c r="D697" i="21"/>
  <c r="D698" i="21"/>
  <c r="D699" i="21"/>
  <c r="D700" i="21"/>
  <c r="D701" i="21"/>
  <c r="D702" i="21"/>
  <c r="D703" i="21"/>
  <c r="D704" i="21"/>
  <c r="D705" i="21"/>
  <c r="D706" i="21"/>
  <c r="D707" i="21"/>
  <c r="D708" i="21"/>
  <c r="D709" i="21"/>
  <c r="D710" i="21"/>
  <c r="D711" i="21"/>
  <c r="D712" i="21"/>
  <c r="D713" i="21"/>
  <c r="D714" i="21"/>
  <c r="D715" i="21"/>
  <c r="D716" i="21"/>
  <c r="D717" i="21"/>
  <c r="D718" i="21"/>
  <c r="D719" i="21"/>
  <c r="D720" i="21"/>
  <c r="D721" i="21"/>
  <c r="D722" i="21"/>
  <c r="D723" i="21"/>
  <c r="D724" i="21"/>
  <c r="D725" i="21"/>
  <c r="D726" i="21"/>
  <c r="D727" i="21"/>
  <c r="D728" i="21"/>
  <c r="D729" i="21"/>
  <c r="D730" i="21"/>
  <c r="D731" i="21"/>
  <c r="D732" i="21"/>
  <c r="D733" i="21"/>
  <c r="D734" i="21"/>
  <c r="D735" i="21"/>
  <c r="D736" i="21"/>
  <c r="D737" i="21"/>
  <c r="D738" i="21"/>
  <c r="D739" i="21"/>
  <c r="D740" i="21"/>
  <c r="D741" i="21"/>
  <c r="D742" i="21"/>
  <c r="D743" i="21"/>
  <c r="D744" i="21"/>
  <c r="D745" i="21"/>
  <c r="D746" i="21"/>
  <c r="D747" i="21"/>
  <c r="D748" i="21"/>
  <c r="D749" i="21"/>
  <c r="D750" i="21"/>
  <c r="D751" i="21"/>
  <c r="D752" i="21"/>
  <c r="D753" i="21"/>
  <c r="D754" i="21"/>
  <c r="D755" i="21"/>
  <c r="D756" i="21"/>
  <c r="D757" i="21"/>
  <c r="D758" i="21"/>
  <c r="D759" i="21"/>
  <c r="D760" i="21"/>
  <c r="D761" i="21"/>
  <c r="D762" i="21"/>
  <c r="D763" i="21"/>
  <c r="D764" i="21"/>
  <c r="D765" i="21"/>
  <c r="D766" i="21"/>
  <c r="D767" i="21"/>
  <c r="D768" i="21"/>
  <c r="D769" i="21"/>
  <c r="D770" i="21"/>
  <c r="D771" i="21"/>
  <c r="D772" i="21"/>
  <c r="D773" i="21"/>
  <c r="D774" i="21"/>
  <c r="D775" i="21"/>
  <c r="D776" i="21"/>
  <c r="D777" i="21"/>
  <c r="D778" i="21"/>
  <c r="D779" i="21"/>
  <c r="D780" i="21"/>
  <c r="D781" i="21"/>
  <c r="D782" i="21"/>
  <c r="D783" i="21"/>
  <c r="D784" i="21"/>
  <c r="D785" i="21"/>
  <c r="D786" i="21"/>
  <c r="D787" i="21"/>
  <c r="D788" i="21"/>
  <c r="D789" i="21"/>
  <c r="D790" i="21"/>
  <c r="D791" i="21"/>
  <c r="D792" i="21"/>
  <c r="D793" i="21"/>
  <c r="D794" i="21"/>
  <c r="D795" i="21"/>
  <c r="D796" i="21"/>
  <c r="D797" i="21"/>
  <c r="D798" i="21"/>
  <c r="D799" i="21"/>
  <c r="D800" i="21"/>
  <c r="D801" i="21"/>
  <c r="D802" i="21"/>
  <c r="D803" i="21"/>
  <c r="D804" i="21"/>
  <c r="D805" i="21"/>
  <c r="D806" i="21"/>
  <c r="D807" i="21"/>
  <c r="D808" i="21"/>
  <c r="D809" i="21"/>
  <c r="D810" i="21"/>
  <c r="D811" i="21"/>
  <c r="D812" i="21"/>
  <c r="D813" i="21"/>
  <c r="D814" i="21"/>
  <c r="D815" i="21"/>
  <c r="D816" i="21"/>
  <c r="D817" i="21"/>
  <c r="D818" i="21"/>
  <c r="D819" i="21"/>
  <c r="D820" i="21"/>
  <c r="D821" i="21"/>
  <c r="D822" i="21"/>
  <c r="D823" i="21"/>
  <c r="D824" i="21"/>
  <c r="D825" i="21"/>
  <c r="D826" i="21"/>
  <c r="D827" i="21"/>
  <c r="D828" i="21"/>
  <c r="D829" i="21"/>
  <c r="D830" i="21"/>
  <c r="D831" i="21"/>
  <c r="D832" i="21"/>
  <c r="D833" i="21"/>
  <c r="D834" i="21"/>
  <c r="D835" i="21"/>
  <c r="D836" i="21"/>
  <c r="D837" i="21"/>
  <c r="D838" i="21"/>
  <c r="D839" i="21"/>
  <c r="D840" i="21"/>
  <c r="D841" i="21"/>
  <c r="D842" i="21"/>
  <c r="D843" i="21"/>
  <c r="D844" i="21"/>
  <c r="D845" i="21"/>
  <c r="D846" i="21"/>
  <c r="D847" i="21"/>
  <c r="D848" i="21"/>
  <c r="D849" i="21"/>
  <c r="D850" i="21"/>
  <c r="D851" i="21"/>
  <c r="D852" i="21"/>
  <c r="D853" i="21"/>
  <c r="D854" i="21"/>
  <c r="D855" i="21"/>
  <c r="D856" i="21"/>
  <c r="D857" i="21"/>
  <c r="D858" i="21"/>
  <c r="D859" i="21"/>
  <c r="D860" i="21"/>
  <c r="D861" i="21"/>
  <c r="D862" i="21"/>
  <c r="D863" i="21"/>
  <c r="D864" i="21"/>
  <c r="D865" i="21"/>
  <c r="D866" i="21"/>
  <c r="D867" i="21"/>
  <c r="D868" i="21"/>
  <c r="D869" i="21"/>
  <c r="D870" i="21"/>
  <c r="D871" i="21"/>
  <c r="D872" i="21"/>
  <c r="D873" i="21"/>
  <c r="D874" i="21"/>
  <c r="D875" i="21"/>
  <c r="D876" i="21"/>
  <c r="D877" i="21"/>
  <c r="D878" i="21"/>
  <c r="D879" i="21"/>
  <c r="D880" i="21"/>
  <c r="D881" i="21"/>
  <c r="D882" i="21"/>
  <c r="D883" i="21"/>
  <c r="D884" i="21"/>
  <c r="D885" i="21"/>
  <c r="D886" i="21"/>
  <c r="D887" i="21"/>
  <c r="D888" i="21"/>
  <c r="D889" i="21"/>
  <c r="D890" i="21"/>
  <c r="D891" i="21"/>
  <c r="D892" i="21"/>
  <c r="D893" i="21"/>
  <c r="D894" i="21"/>
  <c r="D895" i="21"/>
  <c r="D896" i="21"/>
  <c r="D897" i="21"/>
  <c r="D898" i="21"/>
  <c r="D899" i="21"/>
  <c r="D900" i="21"/>
  <c r="D901" i="21"/>
  <c r="D902" i="21"/>
  <c r="D903" i="21"/>
  <c r="D904" i="21"/>
  <c r="D905" i="21"/>
  <c r="D906" i="21"/>
  <c r="D907" i="21"/>
  <c r="D908" i="21"/>
  <c r="D909" i="21"/>
  <c r="D910" i="21"/>
  <c r="D911" i="21"/>
  <c r="D912" i="21"/>
  <c r="D913" i="21"/>
  <c r="D914" i="21"/>
  <c r="D915" i="21"/>
  <c r="D916" i="21"/>
  <c r="D917" i="21"/>
  <c r="D918" i="21"/>
  <c r="D919" i="21"/>
  <c r="D920" i="21"/>
  <c r="D921" i="21"/>
  <c r="D922" i="21"/>
  <c r="D923" i="21"/>
  <c r="D924" i="21"/>
  <c r="D925" i="21"/>
  <c r="D926" i="21"/>
  <c r="D927" i="21"/>
  <c r="D928" i="21"/>
  <c r="D929" i="21"/>
  <c r="D930" i="21"/>
  <c r="D931" i="21"/>
  <c r="D932" i="21"/>
  <c r="D933" i="21"/>
  <c r="D934" i="21"/>
  <c r="D935" i="21"/>
  <c r="D936" i="21"/>
  <c r="D937" i="21"/>
  <c r="D938" i="21"/>
  <c r="D939" i="21"/>
  <c r="D940" i="21"/>
  <c r="D941" i="21"/>
  <c r="D942" i="21"/>
  <c r="D943" i="21"/>
  <c r="D944" i="21"/>
  <c r="D945" i="21"/>
  <c r="D946" i="21"/>
  <c r="D947" i="21"/>
  <c r="D948" i="21"/>
  <c r="D949" i="21"/>
  <c r="D950" i="21"/>
  <c r="D951" i="21"/>
  <c r="D952" i="21"/>
  <c r="D953" i="21"/>
  <c r="D954" i="21"/>
  <c r="D955" i="21"/>
  <c r="D956" i="21"/>
  <c r="D957" i="21"/>
  <c r="D958" i="21"/>
  <c r="D959" i="21"/>
  <c r="D960" i="21"/>
  <c r="D961" i="21"/>
  <c r="D962" i="21"/>
  <c r="D963" i="21"/>
  <c r="D964" i="21"/>
  <c r="D965" i="21"/>
  <c r="D966" i="21"/>
  <c r="D967" i="21"/>
  <c r="D968" i="21"/>
  <c r="D969" i="21"/>
  <c r="D970" i="21"/>
  <c r="D971" i="21"/>
  <c r="D972" i="21"/>
  <c r="D973" i="21"/>
  <c r="D974" i="21"/>
  <c r="D975" i="21"/>
  <c r="D976" i="21"/>
  <c r="D977" i="21"/>
  <c r="D978" i="21"/>
  <c r="D979" i="21"/>
  <c r="D980" i="21"/>
  <c r="D981" i="21"/>
  <c r="D982" i="21"/>
  <c r="D983" i="21"/>
  <c r="D984" i="21"/>
  <c r="D985" i="21"/>
  <c r="D986" i="21"/>
  <c r="D987" i="21"/>
  <c r="D988" i="21"/>
  <c r="D989" i="21"/>
  <c r="D990" i="21"/>
  <c r="D991" i="21"/>
  <c r="D992" i="21"/>
  <c r="D993" i="21"/>
  <c r="D994" i="21"/>
  <c r="D995" i="21"/>
  <c r="D996" i="21"/>
  <c r="D997" i="21"/>
  <c r="D998" i="21"/>
  <c r="D999" i="21"/>
  <c r="D1000" i="21"/>
  <c r="D1001" i="21"/>
  <c r="D1002" i="21"/>
  <c r="D1003" i="21"/>
  <c r="D1004" i="21"/>
  <c r="D1005" i="21"/>
  <c r="D1006" i="21"/>
  <c r="D1007" i="21"/>
  <c r="D1008" i="21"/>
  <c r="D1009" i="21"/>
  <c r="D1010" i="21"/>
  <c r="D1011" i="21"/>
  <c r="D1012" i="21"/>
  <c r="D1013" i="21"/>
  <c r="D1014" i="21"/>
  <c r="D1015" i="21"/>
  <c r="D1016" i="21"/>
  <c r="D1017" i="21"/>
  <c r="D1018" i="21"/>
  <c r="D1019" i="21"/>
  <c r="D1020" i="21"/>
  <c r="D1021" i="21"/>
  <c r="D1022" i="21"/>
  <c r="D1023" i="21"/>
  <c r="D1024" i="21"/>
  <c r="D1025" i="21"/>
  <c r="D1026" i="21"/>
  <c r="D1027" i="21"/>
  <c r="D1028" i="21"/>
  <c r="D1029" i="21"/>
  <c r="D1030" i="21"/>
  <c r="D1031" i="21"/>
  <c r="D1032" i="21"/>
  <c r="D1033" i="21"/>
  <c r="D1034" i="21"/>
  <c r="D1035" i="21"/>
  <c r="D1036" i="21"/>
  <c r="D1037" i="21"/>
  <c r="D1038" i="21"/>
  <c r="D1039" i="21"/>
  <c r="D1040" i="21"/>
  <c r="D1041" i="21"/>
  <c r="D1042" i="21"/>
  <c r="D1043" i="21"/>
  <c r="D1044" i="21"/>
  <c r="D1045" i="21"/>
  <c r="D1046" i="21"/>
  <c r="D1047" i="21"/>
  <c r="D1048" i="21"/>
  <c r="D1049" i="21"/>
  <c r="D1050" i="21"/>
  <c r="D1051" i="21"/>
  <c r="D1052" i="21"/>
  <c r="D1053" i="21"/>
  <c r="D1054" i="21"/>
  <c r="D1055" i="21"/>
  <c r="D1056" i="21"/>
  <c r="D1057" i="21"/>
  <c r="D1058" i="21"/>
  <c r="D1059" i="21"/>
  <c r="D1060" i="21"/>
  <c r="D1061" i="21"/>
  <c r="D1062" i="21"/>
  <c r="D1063" i="21"/>
  <c r="D1064" i="21"/>
  <c r="D1065" i="21"/>
  <c r="D1066" i="21"/>
  <c r="D1067" i="21"/>
  <c r="D1068" i="21"/>
  <c r="D1069" i="21"/>
  <c r="D1070" i="21"/>
  <c r="D1071" i="21"/>
  <c r="D1072" i="21"/>
  <c r="D1073" i="21"/>
  <c r="D1074" i="21"/>
  <c r="D1075" i="21"/>
  <c r="D1076" i="21"/>
  <c r="D1077" i="21"/>
  <c r="D1078" i="21"/>
  <c r="D1079" i="21"/>
  <c r="D1080" i="21"/>
  <c r="D1081" i="21"/>
  <c r="D1082" i="21"/>
  <c r="D1083" i="21"/>
  <c r="D1084" i="21"/>
  <c r="D1085" i="21"/>
  <c r="D1086" i="21"/>
  <c r="D1087" i="21"/>
  <c r="D1088" i="21"/>
  <c r="D1089" i="21"/>
  <c r="D1090" i="21"/>
  <c r="D1091" i="21"/>
  <c r="D1092" i="21"/>
  <c r="D1093" i="21"/>
  <c r="D1094" i="21"/>
  <c r="D1095" i="21"/>
  <c r="D1096" i="21"/>
  <c r="D1097" i="21"/>
  <c r="D1098" i="21"/>
  <c r="D1099" i="21"/>
  <c r="D1100" i="21"/>
  <c r="D1101" i="21"/>
  <c r="D1102" i="21"/>
  <c r="D1103" i="21"/>
  <c r="D1104" i="21"/>
  <c r="D1105" i="21"/>
  <c r="D1106" i="21"/>
  <c r="D1107" i="21"/>
  <c r="D1108" i="21"/>
  <c r="D1109" i="21"/>
  <c r="D1110" i="21"/>
  <c r="D1111" i="21"/>
  <c r="D1112" i="21"/>
  <c r="D1113" i="21"/>
  <c r="D1114" i="21"/>
  <c r="D1115" i="21"/>
  <c r="D1116" i="21"/>
  <c r="D1117" i="21"/>
  <c r="D1118" i="21"/>
  <c r="D1119" i="21"/>
  <c r="D1120" i="21"/>
  <c r="D1121" i="21"/>
  <c r="D1122" i="21"/>
  <c r="D1123" i="21"/>
  <c r="D1124" i="21"/>
  <c r="D1125" i="21"/>
  <c r="D1126" i="21"/>
  <c r="D1127" i="21"/>
  <c r="D1128" i="21"/>
  <c r="D1129" i="21"/>
  <c r="D1130" i="21"/>
  <c r="D1131" i="21"/>
  <c r="D1132" i="21"/>
  <c r="D1133" i="21"/>
  <c r="D1134" i="21"/>
  <c r="D1135" i="21"/>
  <c r="D1136" i="21"/>
  <c r="D1137" i="21"/>
  <c r="D1138" i="21"/>
  <c r="D1139" i="21"/>
  <c r="D1140" i="21"/>
  <c r="D1141" i="21"/>
  <c r="D1142" i="21"/>
  <c r="D1143" i="21"/>
  <c r="D1144" i="21"/>
  <c r="D1145" i="21"/>
  <c r="D1146" i="21"/>
  <c r="D1147" i="21"/>
  <c r="D1148" i="21"/>
  <c r="D1149" i="21"/>
  <c r="D1150" i="21"/>
  <c r="D1151" i="21"/>
  <c r="D1152" i="21"/>
  <c r="D1153" i="21"/>
  <c r="D1154" i="21"/>
  <c r="D1155" i="21"/>
  <c r="D1156" i="21"/>
  <c r="D1157" i="21"/>
  <c r="D1158" i="21"/>
  <c r="D1159" i="21"/>
  <c r="D1160" i="21"/>
  <c r="D1161" i="21"/>
  <c r="D1162" i="21"/>
  <c r="D1163" i="21"/>
  <c r="D1164" i="21"/>
  <c r="D1165" i="21"/>
  <c r="D1166" i="21"/>
  <c r="D1167" i="21"/>
  <c r="D1168" i="21"/>
  <c r="D1169" i="21"/>
  <c r="D1170" i="21"/>
  <c r="D1171" i="21"/>
  <c r="D1172" i="21"/>
  <c r="D1173" i="21"/>
  <c r="D1174" i="21"/>
  <c r="D1175" i="21"/>
  <c r="D1176" i="21"/>
  <c r="D1177" i="21"/>
  <c r="D1178" i="21"/>
  <c r="D1179" i="21"/>
  <c r="D1180" i="21"/>
  <c r="D1181" i="21"/>
  <c r="D1182" i="21"/>
  <c r="D1183" i="21"/>
  <c r="D1184" i="21"/>
  <c r="D1185" i="21"/>
  <c r="D1186" i="21"/>
  <c r="D1187" i="21"/>
  <c r="D1188" i="21"/>
  <c r="D1189" i="21"/>
  <c r="D1190" i="21"/>
  <c r="D1191" i="21"/>
  <c r="D1192" i="21"/>
  <c r="D1193" i="21"/>
  <c r="D1194" i="21"/>
  <c r="D1195" i="21"/>
  <c r="D1196" i="21"/>
  <c r="D1197" i="21"/>
  <c r="D1198" i="21"/>
  <c r="D1199" i="21"/>
  <c r="D1200" i="21"/>
  <c r="D1201" i="21"/>
  <c r="D1202" i="21"/>
  <c r="D1203" i="21"/>
  <c r="D1204" i="21"/>
  <c r="D1205" i="21"/>
  <c r="D1206" i="21"/>
  <c r="D1207" i="21"/>
  <c r="D1208" i="21"/>
  <c r="D1209" i="21"/>
  <c r="D1210" i="21"/>
  <c r="D1211" i="21"/>
  <c r="D1212" i="21"/>
  <c r="D1213" i="21"/>
  <c r="D1214" i="21"/>
  <c r="D1215" i="21"/>
  <c r="D1216" i="21"/>
  <c r="D1217" i="21"/>
  <c r="D1218" i="21"/>
  <c r="D1219" i="21"/>
  <c r="D1220" i="21"/>
  <c r="D1221" i="21"/>
  <c r="D1222" i="21"/>
  <c r="D1223" i="21"/>
  <c r="D1224" i="21"/>
  <c r="D1225" i="21"/>
  <c r="D1226" i="21"/>
  <c r="D1227" i="21"/>
  <c r="D1228" i="21"/>
  <c r="D1229" i="21"/>
  <c r="D1230" i="21"/>
  <c r="D1231" i="21"/>
  <c r="D1232" i="21"/>
  <c r="D1233" i="21"/>
  <c r="D1234" i="21"/>
  <c r="D1235" i="21"/>
  <c r="D1236" i="21"/>
  <c r="D1237" i="21"/>
  <c r="D1238" i="21"/>
  <c r="D1239" i="21"/>
  <c r="D1240" i="21"/>
  <c r="D1241" i="21"/>
  <c r="D1242" i="21"/>
  <c r="D1243" i="21"/>
  <c r="D1244" i="21"/>
  <c r="D1245" i="21"/>
  <c r="D1246" i="21"/>
  <c r="D1247" i="21"/>
  <c r="D1248" i="21"/>
  <c r="D1249" i="21"/>
  <c r="D1250" i="21"/>
  <c r="D1251" i="21"/>
  <c r="D1252" i="21"/>
  <c r="D1253" i="21"/>
  <c r="D1254" i="21"/>
  <c r="D1255" i="21"/>
  <c r="D1256" i="21"/>
  <c r="D1257" i="21"/>
  <c r="D1258" i="21"/>
  <c r="D1259" i="21"/>
  <c r="D1260" i="21"/>
  <c r="D1261" i="21"/>
  <c r="D1262" i="21"/>
  <c r="D1263" i="21"/>
  <c r="D1264" i="21"/>
  <c r="D1265" i="21"/>
  <c r="D1266" i="21"/>
  <c r="D1267" i="21"/>
  <c r="D1268" i="21"/>
  <c r="D1269" i="21"/>
  <c r="D1270" i="21"/>
  <c r="D1271" i="21"/>
  <c r="D1272" i="21"/>
  <c r="D1273" i="21"/>
  <c r="D1274" i="21"/>
  <c r="D1275" i="21"/>
  <c r="D1276" i="21"/>
  <c r="D1277" i="21"/>
  <c r="D1278" i="21"/>
  <c r="D1279" i="21"/>
  <c r="D1280" i="21"/>
  <c r="D1281" i="21"/>
  <c r="D1282" i="21"/>
  <c r="D1283" i="21"/>
  <c r="D1284" i="21"/>
  <c r="D1285" i="21"/>
  <c r="D1286" i="21"/>
  <c r="D1287" i="21"/>
  <c r="D1288" i="21"/>
  <c r="D1289" i="21"/>
  <c r="D1290" i="21"/>
  <c r="D1291" i="21"/>
  <c r="D1292" i="21"/>
  <c r="D1293" i="21"/>
  <c r="D1294" i="21"/>
  <c r="D1295" i="21"/>
  <c r="D1296" i="21"/>
  <c r="D1297" i="21"/>
  <c r="D1298" i="21"/>
  <c r="D1299" i="21"/>
  <c r="D1300" i="21"/>
  <c r="D1301" i="21"/>
  <c r="D1302" i="21"/>
  <c r="D1303" i="21"/>
  <c r="D1304" i="21"/>
  <c r="D1305" i="21"/>
  <c r="D1306" i="21"/>
  <c r="D1307" i="21"/>
  <c r="D1308" i="21"/>
  <c r="D1309" i="21"/>
  <c r="D1310" i="21"/>
  <c r="D1311" i="21"/>
  <c r="D1312" i="21"/>
  <c r="D1313" i="21"/>
  <c r="D1314" i="21"/>
  <c r="D1315" i="21"/>
  <c r="D1316" i="21"/>
  <c r="D1317" i="21"/>
  <c r="D1318" i="21"/>
  <c r="D1319" i="21"/>
  <c r="D1320" i="21"/>
  <c r="D1321" i="21"/>
  <c r="D1322" i="21"/>
  <c r="D1323" i="21"/>
  <c r="D1324" i="21"/>
  <c r="D1325" i="21"/>
  <c r="D1326" i="21"/>
  <c r="D1327" i="21"/>
  <c r="D1328" i="21"/>
  <c r="D1329" i="21"/>
  <c r="D1330" i="21"/>
  <c r="D1331" i="21"/>
  <c r="D1332" i="21"/>
  <c r="D1333" i="21"/>
  <c r="D1334" i="21"/>
  <c r="D1335" i="21"/>
  <c r="D1336" i="21"/>
  <c r="D1337" i="21"/>
  <c r="D1338" i="21"/>
  <c r="D1339" i="21"/>
  <c r="D1340" i="21"/>
  <c r="D1341" i="21"/>
  <c r="D1342" i="21"/>
  <c r="D1343" i="21"/>
  <c r="D1344" i="21"/>
  <c r="D1345" i="21"/>
  <c r="D1346" i="21"/>
  <c r="D1347" i="21"/>
  <c r="D1348" i="21"/>
  <c r="D1349" i="21"/>
  <c r="D1350" i="21"/>
  <c r="D1351" i="21"/>
  <c r="D1352" i="21"/>
  <c r="D1353" i="21"/>
  <c r="D1354" i="21"/>
  <c r="D1355" i="21"/>
  <c r="D1356" i="21"/>
  <c r="D1357" i="21"/>
  <c r="D1358" i="21"/>
  <c r="D1359" i="21"/>
  <c r="D1360" i="21"/>
  <c r="D1361" i="21"/>
  <c r="D1362" i="21"/>
  <c r="D1363" i="21"/>
  <c r="D1364" i="21"/>
  <c r="D1365" i="21"/>
  <c r="D1366" i="21"/>
  <c r="D1367" i="21"/>
  <c r="D1368" i="21"/>
  <c r="D1369" i="21"/>
  <c r="D1370" i="21"/>
  <c r="D1371" i="21"/>
  <c r="D1372" i="21"/>
  <c r="D1373" i="21"/>
  <c r="D1374" i="21"/>
  <c r="D1375" i="21"/>
  <c r="D1376" i="21"/>
  <c r="D1377" i="21"/>
  <c r="D1378" i="21"/>
  <c r="D1379" i="21"/>
  <c r="D1380" i="21"/>
  <c r="D1381" i="21"/>
  <c r="D1382" i="21"/>
  <c r="D1383" i="21"/>
  <c r="D1384" i="21"/>
  <c r="D1385" i="21"/>
  <c r="D1386" i="21"/>
  <c r="D1387" i="21"/>
  <c r="D1388" i="21"/>
  <c r="D1389" i="21"/>
  <c r="D1390" i="21"/>
  <c r="D1391" i="21"/>
  <c r="D1392" i="21"/>
  <c r="D1393" i="21"/>
  <c r="D1394" i="21"/>
  <c r="D1395" i="21"/>
  <c r="D1396" i="21"/>
  <c r="D1397" i="21"/>
  <c r="D1398" i="21"/>
  <c r="D1399" i="21"/>
  <c r="D1400" i="21"/>
  <c r="D1401" i="21"/>
  <c r="D1402" i="21"/>
  <c r="D1403" i="21"/>
  <c r="D1404" i="21"/>
  <c r="D1405" i="21"/>
  <c r="D1406" i="21"/>
  <c r="D1407" i="21"/>
  <c r="D1408" i="21"/>
  <c r="D1409" i="21"/>
  <c r="D1410" i="21"/>
  <c r="D1411" i="21"/>
  <c r="D1412" i="21"/>
  <c r="D1413" i="21"/>
  <c r="D1414" i="21"/>
  <c r="D1415" i="21"/>
  <c r="D1416" i="21"/>
  <c r="D1417" i="21"/>
  <c r="D1418" i="21"/>
  <c r="D1419" i="21"/>
  <c r="D1420" i="21"/>
  <c r="D1421" i="21"/>
  <c r="D1422" i="21"/>
  <c r="D1423" i="21"/>
  <c r="D1424" i="21"/>
  <c r="D1425" i="21"/>
  <c r="D1426" i="21"/>
  <c r="D1427" i="21"/>
  <c r="D1428" i="21"/>
  <c r="D1429" i="21"/>
  <c r="D1430" i="21"/>
  <c r="D1431" i="21"/>
  <c r="D1432" i="21"/>
  <c r="D1433" i="21"/>
  <c r="D1434" i="21"/>
  <c r="D1435" i="21"/>
  <c r="D1436" i="21"/>
  <c r="D1437" i="21"/>
  <c r="D1438" i="21"/>
  <c r="D1439" i="21"/>
  <c r="D1440" i="21"/>
  <c r="D1441" i="21"/>
  <c r="D1442" i="21"/>
  <c r="D1443" i="21"/>
  <c r="D1444" i="21"/>
  <c r="D1445" i="21"/>
  <c r="D1446" i="21"/>
  <c r="D1447" i="21"/>
  <c r="D1448" i="21"/>
  <c r="D1449" i="21"/>
  <c r="D1450" i="21"/>
  <c r="D1451" i="21"/>
  <c r="D1452" i="21"/>
  <c r="D1453" i="21"/>
  <c r="D1454" i="21"/>
  <c r="D1455" i="21"/>
  <c r="D1456" i="21"/>
  <c r="D1457" i="21"/>
  <c r="D1458" i="21"/>
  <c r="D1459" i="21"/>
  <c r="D1460" i="21"/>
  <c r="D1461" i="21"/>
  <c r="D1462" i="21"/>
  <c r="D1463" i="21"/>
  <c r="D1464" i="21"/>
  <c r="D1465" i="21"/>
  <c r="D1466" i="21"/>
  <c r="D1467" i="21"/>
  <c r="D1468" i="21"/>
  <c r="D1469" i="21"/>
  <c r="D1470" i="21"/>
  <c r="D1471" i="21"/>
  <c r="D1472" i="21"/>
  <c r="D1473" i="21"/>
  <c r="D1474" i="21"/>
  <c r="D1475" i="21"/>
  <c r="D1476" i="21"/>
  <c r="D1477" i="21"/>
  <c r="D1478" i="21"/>
  <c r="D1479" i="21"/>
  <c r="D1480" i="21"/>
  <c r="D1481" i="21"/>
  <c r="D1482" i="21"/>
  <c r="D1483" i="21"/>
  <c r="D1484" i="21"/>
  <c r="D1485" i="21"/>
  <c r="D1486" i="21"/>
  <c r="D1487" i="21"/>
  <c r="D1488" i="21"/>
  <c r="D1489" i="21"/>
  <c r="D1490" i="21"/>
  <c r="D1491" i="21"/>
  <c r="D1492" i="21"/>
  <c r="D1493" i="21"/>
  <c r="D1494" i="21"/>
  <c r="D1495" i="21"/>
  <c r="D1496" i="21"/>
  <c r="D1497" i="21"/>
  <c r="D1498" i="21"/>
  <c r="D1499" i="21"/>
  <c r="D1500" i="21"/>
  <c r="D1501" i="21"/>
  <c r="D1502" i="21"/>
  <c r="D1503" i="21"/>
  <c r="D1504" i="21"/>
  <c r="D1505" i="21"/>
  <c r="D1506" i="21"/>
  <c r="D1507" i="21"/>
  <c r="D1508" i="21"/>
  <c r="D1509" i="21"/>
  <c r="D1510" i="21"/>
  <c r="D1511" i="21"/>
  <c r="D1512" i="21"/>
  <c r="D1513" i="21"/>
  <c r="D1514" i="21"/>
  <c r="D1515" i="21"/>
  <c r="D1516" i="21"/>
  <c r="D1517" i="21"/>
  <c r="D1518" i="21"/>
  <c r="D1519" i="21"/>
  <c r="D1520" i="21"/>
  <c r="D1521" i="21"/>
  <c r="D1522" i="21"/>
  <c r="D1523" i="21"/>
  <c r="D1524" i="21"/>
  <c r="D1525" i="21"/>
  <c r="D1526" i="21"/>
  <c r="D1527" i="21"/>
  <c r="D1528" i="21"/>
  <c r="D1529" i="21"/>
  <c r="D1530" i="21"/>
  <c r="D1531" i="21"/>
  <c r="D1532" i="21"/>
  <c r="D1533" i="21"/>
  <c r="D1534" i="21"/>
  <c r="D1535" i="21"/>
  <c r="D1536" i="21"/>
  <c r="D1537" i="21"/>
  <c r="D1538" i="21"/>
  <c r="D1539" i="21"/>
  <c r="D1540" i="21"/>
  <c r="D1541" i="21"/>
  <c r="D1542" i="21"/>
  <c r="D1543" i="21"/>
  <c r="D1544" i="21"/>
  <c r="D1545" i="21"/>
  <c r="D1546" i="21"/>
  <c r="D1547" i="21"/>
  <c r="D1548" i="21"/>
  <c r="D1549" i="21"/>
  <c r="D1550" i="21"/>
  <c r="D1551" i="21"/>
  <c r="D1552" i="21"/>
  <c r="D1553" i="21"/>
  <c r="D1554" i="21"/>
  <c r="D1555" i="21"/>
  <c r="D1556" i="21"/>
  <c r="D1557" i="21"/>
  <c r="D1558" i="21"/>
  <c r="D1559" i="21"/>
  <c r="D1560" i="21"/>
  <c r="D1561" i="21"/>
  <c r="D1562" i="21"/>
  <c r="D1563" i="21"/>
  <c r="D1564" i="21"/>
  <c r="D1565" i="21"/>
  <c r="D1566" i="21"/>
  <c r="D1567" i="21"/>
  <c r="D1568" i="21"/>
  <c r="D1569" i="21"/>
  <c r="D1570" i="21"/>
  <c r="D1571" i="21"/>
  <c r="D1572" i="21"/>
  <c r="D1573" i="21"/>
  <c r="D1574" i="21"/>
  <c r="D1575" i="21"/>
  <c r="D1576" i="21"/>
  <c r="D1577" i="21"/>
  <c r="D1578" i="21"/>
  <c r="D1579" i="21"/>
  <c r="D1580" i="21"/>
  <c r="D1581" i="21"/>
  <c r="D1582" i="21"/>
  <c r="D1583" i="21"/>
  <c r="D1584" i="21"/>
  <c r="D1585" i="21"/>
  <c r="D1586" i="21"/>
  <c r="D1587" i="21"/>
  <c r="D1588" i="21"/>
  <c r="D1589" i="21"/>
  <c r="D1590" i="21"/>
  <c r="D1591" i="21"/>
  <c r="D1592" i="21"/>
  <c r="D1593" i="21"/>
  <c r="D1594" i="21"/>
  <c r="D1595" i="21"/>
  <c r="D1596" i="21"/>
  <c r="D1597" i="21"/>
  <c r="D1598" i="21"/>
  <c r="D1599" i="21"/>
  <c r="D1600" i="21"/>
  <c r="D1601" i="21"/>
  <c r="D1602" i="21"/>
  <c r="D1603" i="21"/>
  <c r="D1604" i="21"/>
  <c r="D1605" i="21"/>
  <c r="D1606" i="21"/>
  <c r="D1607" i="21"/>
  <c r="D1608" i="21"/>
  <c r="D1609" i="21"/>
  <c r="D1610" i="21"/>
  <c r="D1611" i="21"/>
  <c r="D1612" i="21"/>
  <c r="D1613" i="21"/>
  <c r="D1614" i="21"/>
  <c r="D1615" i="21"/>
  <c r="D1616" i="21"/>
  <c r="D1617" i="21"/>
  <c r="D1618" i="21"/>
  <c r="D1619" i="21"/>
  <c r="D1620" i="21"/>
  <c r="D1621" i="21"/>
  <c r="D1622" i="21"/>
  <c r="D1623" i="21"/>
  <c r="D1624" i="21"/>
  <c r="D1625" i="21"/>
  <c r="D1626" i="21"/>
  <c r="D1627" i="21"/>
  <c r="D1628" i="21"/>
  <c r="D1629" i="21"/>
  <c r="D1630" i="21"/>
  <c r="D1631" i="21"/>
  <c r="D1632" i="21"/>
  <c r="D1633" i="21"/>
  <c r="D1634" i="21"/>
  <c r="D1635" i="21"/>
  <c r="D1636" i="21"/>
  <c r="D1637" i="21"/>
  <c r="D1638" i="21"/>
  <c r="D1639" i="21"/>
  <c r="D1640" i="21"/>
  <c r="D1641" i="21"/>
  <c r="D1642" i="21"/>
  <c r="D1643" i="21"/>
  <c r="D1644" i="21"/>
  <c r="D1645" i="21"/>
  <c r="D1646" i="21"/>
  <c r="D1647" i="21"/>
  <c r="D1648" i="21"/>
  <c r="D1649" i="21"/>
  <c r="D1650" i="21"/>
  <c r="D1651" i="21"/>
  <c r="D1652" i="21"/>
  <c r="D1653" i="21"/>
  <c r="D1654" i="21"/>
  <c r="D1655" i="21"/>
  <c r="D1656" i="21"/>
  <c r="D1657" i="21"/>
  <c r="D1658" i="21"/>
  <c r="D1659" i="21"/>
  <c r="D1660" i="21"/>
  <c r="D1661" i="21"/>
  <c r="D1662" i="21"/>
  <c r="D1663" i="21"/>
  <c r="D1664" i="21"/>
  <c r="D1665" i="21"/>
  <c r="D1666" i="21"/>
  <c r="D1667" i="21"/>
  <c r="D1668" i="21"/>
  <c r="D1669" i="21"/>
  <c r="D1670" i="21"/>
  <c r="D1671" i="21"/>
  <c r="D1672" i="21"/>
  <c r="D1673" i="21"/>
  <c r="D1674" i="21"/>
  <c r="D1675" i="21"/>
  <c r="D1676" i="21"/>
  <c r="D1677" i="21"/>
  <c r="D1678" i="21"/>
  <c r="D1679" i="21"/>
  <c r="D1680" i="21"/>
  <c r="D1681" i="21"/>
  <c r="D1682" i="21"/>
  <c r="D1683" i="21"/>
  <c r="D1684" i="21"/>
  <c r="D1685" i="21"/>
  <c r="D1686" i="21"/>
  <c r="D1687" i="21"/>
  <c r="D1688" i="21"/>
  <c r="D1689" i="21"/>
  <c r="D1690" i="21"/>
  <c r="D1691" i="21"/>
  <c r="D1692" i="21"/>
  <c r="D1693" i="21"/>
  <c r="D1694" i="21"/>
  <c r="D1695" i="21"/>
  <c r="D1696" i="21"/>
  <c r="D1697" i="21"/>
  <c r="D1698" i="21"/>
  <c r="D1699" i="21"/>
  <c r="D1700" i="21"/>
  <c r="D1701" i="21"/>
  <c r="D1702" i="21"/>
  <c r="D1703" i="21"/>
  <c r="D1704" i="21"/>
  <c r="D1705" i="21"/>
  <c r="D1706" i="21"/>
  <c r="D1707" i="21"/>
  <c r="D1708" i="21"/>
  <c r="D1709" i="21"/>
  <c r="D1710" i="21"/>
  <c r="D1711" i="21"/>
  <c r="D1712" i="21"/>
  <c r="D1713" i="21"/>
  <c r="D1714" i="21"/>
  <c r="D1715" i="21"/>
  <c r="D1716" i="21"/>
  <c r="D1717" i="21"/>
  <c r="D1718" i="21"/>
  <c r="D1719" i="21"/>
  <c r="D1720" i="21"/>
  <c r="D1721" i="21"/>
  <c r="D1722" i="21"/>
  <c r="D1723" i="21"/>
  <c r="D1724" i="21"/>
  <c r="D1725" i="21"/>
  <c r="D1726" i="21"/>
  <c r="D1727" i="21"/>
  <c r="D1728" i="21"/>
  <c r="D1729" i="21"/>
  <c r="D1730" i="21"/>
  <c r="D1731" i="21"/>
  <c r="D1732" i="21"/>
  <c r="D1733" i="21"/>
  <c r="D1734" i="21"/>
  <c r="D1735" i="21"/>
  <c r="D1736" i="21"/>
  <c r="D1737" i="21"/>
  <c r="D1738" i="21"/>
  <c r="D1739" i="21"/>
  <c r="D1740" i="21"/>
  <c r="D1741" i="21"/>
  <c r="D1742" i="21"/>
  <c r="D1743" i="21"/>
  <c r="D1744" i="21"/>
  <c r="D1745" i="21"/>
  <c r="D1746" i="21"/>
  <c r="D1747" i="21"/>
  <c r="D1748" i="21"/>
  <c r="D1749" i="21"/>
  <c r="D1750" i="21"/>
  <c r="D1751" i="21"/>
  <c r="D1752" i="21"/>
  <c r="D1753" i="21"/>
  <c r="D1754" i="21"/>
  <c r="D1755" i="21"/>
  <c r="D1756" i="21"/>
  <c r="D1757" i="21"/>
  <c r="D1758" i="21"/>
  <c r="D1759" i="21"/>
  <c r="D1760" i="21"/>
  <c r="D1761" i="21"/>
  <c r="D1762" i="21"/>
  <c r="D1763" i="21"/>
  <c r="D1764" i="21"/>
  <c r="D1765" i="21"/>
  <c r="D1766" i="21"/>
  <c r="D1767" i="21"/>
  <c r="D1768" i="21"/>
  <c r="D1769" i="21"/>
  <c r="D1770" i="21"/>
  <c r="D1771" i="21"/>
  <c r="D1772" i="21"/>
  <c r="D1773" i="21"/>
  <c r="D1774" i="21"/>
  <c r="D1775" i="21"/>
  <c r="D1776" i="21"/>
  <c r="D1777" i="21"/>
  <c r="D1778" i="21"/>
  <c r="D1779" i="21"/>
  <c r="D1780" i="21"/>
  <c r="D1781" i="21"/>
  <c r="D1782" i="21"/>
  <c r="D1783" i="21"/>
  <c r="D1784" i="21"/>
  <c r="D1785" i="21"/>
  <c r="D1786" i="21"/>
  <c r="D1787" i="21"/>
  <c r="D1788" i="21"/>
  <c r="D1789" i="21"/>
  <c r="D1790" i="21"/>
  <c r="D1791" i="21"/>
  <c r="D1792" i="21"/>
  <c r="D1793" i="21"/>
  <c r="D1794" i="21"/>
  <c r="D1795" i="21"/>
  <c r="D1796" i="21"/>
  <c r="D1797" i="21"/>
  <c r="D1798" i="21"/>
  <c r="D1799" i="21"/>
  <c r="D1800" i="21"/>
  <c r="D1801" i="21"/>
  <c r="D1802" i="21"/>
  <c r="D1803" i="21"/>
  <c r="D1804" i="21"/>
  <c r="D1805" i="21"/>
  <c r="D1806" i="21"/>
  <c r="D1807" i="21"/>
  <c r="D1808" i="21"/>
  <c r="D1809" i="21"/>
  <c r="D1810" i="21"/>
  <c r="D1811" i="21"/>
  <c r="D1812" i="21"/>
  <c r="D1813" i="21"/>
  <c r="D1814" i="21"/>
  <c r="D1815" i="21"/>
  <c r="D1816" i="21"/>
  <c r="D1817" i="21"/>
  <c r="D1818" i="21"/>
  <c r="D1819" i="21"/>
  <c r="D1820" i="21"/>
  <c r="D1821" i="21"/>
  <c r="D1822" i="21"/>
  <c r="D1823" i="21"/>
  <c r="D1824" i="21"/>
  <c r="D1825" i="21"/>
  <c r="D1826" i="21"/>
  <c r="D1827" i="21"/>
  <c r="D1828" i="21"/>
  <c r="D1829" i="21"/>
  <c r="D1830" i="21"/>
  <c r="D1831" i="21"/>
  <c r="D1832" i="21"/>
  <c r="D1833" i="21"/>
  <c r="D1834" i="21"/>
  <c r="D1835" i="21"/>
  <c r="D1836" i="21"/>
  <c r="D1837" i="21"/>
  <c r="D1838" i="21"/>
  <c r="D1839" i="21"/>
  <c r="D1840" i="21"/>
  <c r="D1841" i="21"/>
  <c r="D1842" i="21"/>
  <c r="D1843" i="21"/>
  <c r="D1844" i="21"/>
  <c r="D1845" i="21"/>
  <c r="D1846" i="21"/>
  <c r="D1847" i="21"/>
  <c r="D1848" i="21"/>
  <c r="D1849" i="21"/>
  <c r="D1850" i="21"/>
  <c r="D1851" i="21"/>
  <c r="D1852" i="21"/>
  <c r="D1853" i="21"/>
  <c r="D1854" i="21"/>
  <c r="D1855" i="21"/>
  <c r="D1856" i="21"/>
  <c r="D1857" i="21"/>
  <c r="D1858" i="21"/>
  <c r="D1859" i="21"/>
  <c r="D1860" i="21"/>
  <c r="D1861" i="21"/>
  <c r="D1862" i="21"/>
  <c r="D1863" i="21"/>
  <c r="D1864" i="21"/>
  <c r="D1865" i="21"/>
  <c r="D1866" i="21"/>
  <c r="D1867" i="21"/>
  <c r="D1868" i="21"/>
  <c r="D1869" i="21"/>
  <c r="D1870" i="21"/>
  <c r="D1871" i="21"/>
  <c r="D1872" i="21"/>
  <c r="D1873" i="21"/>
  <c r="D1874" i="21"/>
  <c r="D1875" i="21"/>
  <c r="D1876" i="21"/>
  <c r="D1877" i="21"/>
  <c r="D1878" i="21"/>
  <c r="D1879" i="21"/>
  <c r="D1880" i="21"/>
  <c r="D1881" i="21"/>
  <c r="D1882" i="21"/>
  <c r="D1883" i="21"/>
  <c r="D1884" i="21"/>
  <c r="D1885" i="21"/>
  <c r="D1886" i="21"/>
  <c r="D1887" i="21"/>
  <c r="D1888" i="21"/>
  <c r="D1889" i="21"/>
  <c r="D1890" i="21"/>
  <c r="D1891" i="21"/>
  <c r="D1892" i="21"/>
  <c r="D1893" i="21"/>
  <c r="D1894" i="21"/>
  <c r="D1895" i="21"/>
  <c r="D1896" i="21"/>
  <c r="D1897" i="21"/>
  <c r="D1898" i="21"/>
  <c r="D1899" i="21"/>
  <c r="D1900" i="21"/>
  <c r="D1901" i="21"/>
  <c r="D1902" i="21"/>
  <c r="D1903" i="21"/>
  <c r="D1904" i="21"/>
  <c r="D1905" i="21"/>
  <c r="D1906" i="21"/>
  <c r="D1907" i="21"/>
  <c r="D1908" i="21"/>
  <c r="D1909" i="21"/>
  <c r="D1910" i="21"/>
  <c r="D1911" i="21"/>
  <c r="D1912" i="21"/>
  <c r="D1913" i="21"/>
  <c r="D1914" i="21"/>
  <c r="D1915" i="21"/>
  <c r="D1916" i="21"/>
  <c r="D1917" i="21"/>
  <c r="D1918" i="21"/>
  <c r="D1919" i="21"/>
  <c r="D1920" i="21"/>
  <c r="D1921" i="21"/>
  <c r="D1922" i="21"/>
  <c r="D1923" i="21"/>
  <c r="D1924" i="21"/>
  <c r="D1925" i="21"/>
  <c r="D1926" i="21"/>
  <c r="D1927" i="21"/>
  <c r="D1928" i="21"/>
  <c r="D1929" i="21"/>
  <c r="D1930" i="21"/>
  <c r="D1931" i="21"/>
  <c r="D1932" i="21"/>
  <c r="D1933" i="21"/>
  <c r="D1934" i="21"/>
  <c r="D1935" i="21"/>
  <c r="D1936" i="21"/>
  <c r="D1937" i="21"/>
  <c r="D1938" i="21"/>
  <c r="D1939" i="21"/>
  <c r="D1940" i="21"/>
  <c r="D1941" i="21"/>
  <c r="D1942" i="21"/>
  <c r="D1943" i="21"/>
  <c r="D1944" i="21"/>
  <c r="D1945" i="21"/>
  <c r="D1946" i="21"/>
  <c r="D1947" i="21"/>
  <c r="D1948" i="21"/>
  <c r="D1949" i="21"/>
  <c r="D1950" i="21"/>
  <c r="D1951" i="21"/>
  <c r="D1952" i="21"/>
  <c r="D1953" i="21"/>
  <c r="D1954" i="21"/>
  <c r="D1955" i="21"/>
  <c r="D1956" i="21"/>
  <c r="D1957" i="21"/>
  <c r="D1958" i="21"/>
  <c r="D1959" i="21"/>
  <c r="D1960" i="21"/>
  <c r="D1961" i="21"/>
  <c r="D1962" i="21"/>
  <c r="D1963" i="21"/>
  <c r="D1964" i="21"/>
  <c r="D1965" i="21"/>
  <c r="D1966" i="21"/>
  <c r="D1967" i="21"/>
  <c r="D1968" i="21"/>
  <c r="D1969" i="21"/>
  <c r="D1970" i="21"/>
  <c r="D1971" i="21"/>
  <c r="D1972" i="21"/>
  <c r="D1973" i="21"/>
  <c r="D1974" i="21"/>
  <c r="D1975" i="21"/>
  <c r="D1976" i="21"/>
  <c r="D1977" i="21"/>
  <c r="D1978" i="21"/>
  <c r="D1979" i="21"/>
  <c r="D1980" i="21"/>
  <c r="D1981" i="21"/>
  <c r="D1982" i="21"/>
  <c r="D1983" i="21"/>
  <c r="D1984" i="21"/>
  <c r="D1985" i="21"/>
  <c r="D1986" i="21"/>
  <c r="D1987" i="21"/>
  <c r="D1988" i="21"/>
  <c r="D1989" i="21"/>
  <c r="D1990" i="21"/>
  <c r="D1991" i="21"/>
  <c r="D1992" i="21"/>
  <c r="D1993" i="21"/>
  <c r="D1994" i="21"/>
  <c r="D1995" i="21"/>
  <c r="D1996" i="21"/>
  <c r="D1997" i="21"/>
  <c r="D1998" i="21"/>
  <c r="D1999" i="21"/>
  <c r="D2000" i="21"/>
  <c r="D2001" i="21"/>
  <c r="D2002" i="21"/>
  <c r="D2003" i="21"/>
  <c r="D2004" i="21"/>
  <c r="D2005" i="21"/>
  <c r="D2006" i="21"/>
  <c r="D2007" i="21"/>
  <c r="D2008" i="21"/>
  <c r="D2009" i="21"/>
  <c r="D2010" i="21"/>
  <c r="D2011" i="21"/>
  <c r="D2012" i="21"/>
  <c r="D2013" i="21"/>
  <c r="D2014" i="21"/>
  <c r="D2015" i="21"/>
  <c r="D2016" i="21"/>
  <c r="D2017" i="21"/>
  <c r="D2018" i="21"/>
  <c r="D2019" i="21"/>
  <c r="D2020" i="21"/>
  <c r="D2021" i="21"/>
  <c r="D2022" i="21"/>
  <c r="D2023" i="21"/>
  <c r="D2024" i="21"/>
  <c r="D2025" i="21"/>
  <c r="D2026" i="21"/>
  <c r="D2027" i="21"/>
  <c r="D2028" i="21"/>
  <c r="D2029" i="21"/>
  <c r="D2030" i="21"/>
  <c r="D2031" i="21"/>
  <c r="D2032" i="21"/>
  <c r="D2033" i="21"/>
  <c r="D2034" i="21"/>
  <c r="D2035" i="21"/>
  <c r="D2036" i="21"/>
  <c r="D2037" i="21"/>
  <c r="D2038" i="21"/>
  <c r="D2039" i="21"/>
  <c r="D2040" i="21"/>
  <c r="D2041" i="21"/>
  <c r="D2042" i="21"/>
  <c r="D2043" i="21"/>
  <c r="D2044" i="21"/>
  <c r="D2045" i="21"/>
  <c r="D2046" i="21"/>
  <c r="D2047" i="21"/>
  <c r="D2048" i="21"/>
  <c r="D2049" i="21"/>
  <c r="D2050" i="21"/>
  <c r="D2051" i="21"/>
  <c r="D2052" i="21"/>
  <c r="D2053" i="21"/>
  <c r="D2054" i="21"/>
  <c r="D2055" i="21"/>
  <c r="D2056" i="21"/>
  <c r="D2057" i="21"/>
  <c r="D2058" i="21"/>
  <c r="D2059" i="21"/>
  <c r="D2060" i="21"/>
  <c r="D2061" i="21"/>
  <c r="D2062" i="21"/>
  <c r="D2063" i="21"/>
  <c r="D2064" i="21"/>
  <c r="D2065" i="21"/>
  <c r="D2066" i="21"/>
  <c r="D2067" i="21"/>
  <c r="D2068" i="21"/>
  <c r="D2069" i="21"/>
  <c r="D2070" i="21"/>
  <c r="D2071" i="21"/>
  <c r="D2072" i="21"/>
  <c r="D2073" i="21"/>
  <c r="D2074" i="21"/>
  <c r="D2075" i="21"/>
  <c r="D2076" i="21"/>
  <c r="D2077" i="21"/>
  <c r="D2078" i="21"/>
  <c r="D2079" i="21"/>
  <c r="D2080" i="21"/>
  <c r="D2081" i="21"/>
  <c r="D2082" i="21"/>
  <c r="D2083" i="21"/>
  <c r="D2084" i="21"/>
  <c r="D2085" i="21"/>
  <c r="D2086" i="21"/>
  <c r="D2087" i="21"/>
  <c r="D2088" i="21"/>
  <c r="D2089" i="21"/>
  <c r="D2090" i="21"/>
  <c r="D2091" i="21"/>
  <c r="D2092" i="21"/>
  <c r="D2093" i="21"/>
  <c r="D2094" i="21"/>
  <c r="D2095" i="21"/>
  <c r="D2096" i="21"/>
  <c r="D2097" i="21"/>
  <c r="D2098" i="21"/>
  <c r="D2099" i="21"/>
  <c r="D2100" i="21"/>
  <c r="D2101" i="21"/>
  <c r="D2102" i="21"/>
  <c r="D2103" i="21"/>
  <c r="D2104" i="21"/>
  <c r="D2105" i="21"/>
  <c r="D2106" i="21"/>
  <c r="D2107" i="21"/>
  <c r="D2108" i="21"/>
  <c r="D2109" i="21"/>
  <c r="D2110" i="21"/>
  <c r="D2111" i="21"/>
  <c r="D2112" i="21"/>
  <c r="D2113" i="21"/>
  <c r="D2114" i="21"/>
  <c r="D2115" i="21"/>
  <c r="D2116" i="21"/>
  <c r="D2117" i="21"/>
  <c r="D2118" i="21"/>
  <c r="D2119" i="21"/>
  <c r="D2120" i="21"/>
  <c r="D2121" i="21"/>
  <c r="D2122" i="21"/>
  <c r="D2123" i="21"/>
  <c r="D2124" i="21"/>
  <c r="D2125" i="21"/>
  <c r="D2126" i="21"/>
  <c r="D2127" i="21"/>
  <c r="D2128" i="21"/>
  <c r="D2129" i="21"/>
  <c r="D2130" i="21"/>
  <c r="D2131" i="21"/>
  <c r="D2132" i="21"/>
  <c r="D2133" i="21"/>
  <c r="D2134" i="21"/>
  <c r="D2135" i="21"/>
  <c r="D2136" i="21"/>
  <c r="D2137" i="21"/>
  <c r="D2138" i="21"/>
  <c r="D2139" i="21"/>
  <c r="D2140" i="21"/>
  <c r="D2141" i="21"/>
  <c r="D2142" i="21"/>
  <c r="D2143" i="21"/>
  <c r="D2144" i="21"/>
  <c r="D2145" i="21"/>
  <c r="D2146" i="21"/>
  <c r="D2147" i="21"/>
  <c r="D2148" i="21"/>
  <c r="D2149" i="21"/>
  <c r="D2150" i="21"/>
  <c r="D2151" i="21"/>
  <c r="D2152" i="21"/>
  <c r="D2153" i="21"/>
  <c r="D2154" i="21"/>
  <c r="D2155" i="21"/>
  <c r="D2156" i="21"/>
  <c r="D2157" i="21"/>
  <c r="D2158" i="21"/>
  <c r="D2159" i="21"/>
  <c r="D2160" i="21"/>
  <c r="D2161" i="21"/>
  <c r="D2162" i="21"/>
  <c r="D2163" i="21"/>
  <c r="D2164" i="21"/>
  <c r="D2165" i="21"/>
  <c r="D2166" i="21"/>
  <c r="D2167" i="21"/>
  <c r="D2168" i="21"/>
  <c r="D2169" i="21"/>
  <c r="D2170" i="21"/>
  <c r="D2171" i="21"/>
  <c r="D2172" i="21"/>
  <c r="D2173" i="21"/>
  <c r="D2174" i="21"/>
  <c r="D2175" i="21"/>
  <c r="D2176" i="21"/>
  <c r="D2177" i="21"/>
  <c r="D2178" i="21"/>
  <c r="D2179" i="21"/>
  <c r="D2180" i="21"/>
  <c r="D2181" i="21"/>
  <c r="D2182" i="21"/>
  <c r="D2183" i="21"/>
  <c r="D2184" i="21"/>
  <c r="D2185" i="21"/>
  <c r="D2186" i="21"/>
  <c r="D2187" i="21"/>
  <c r="D2188" i="21"/>
  <c r="D2189" i="21"/>
  <c r="D2190" i="21"/>
  <c r="D2191" i="21"/>
  <c r="D2192" i="21"/>
  <c r="D2193" i="21"/>
  <c r="D2194" i="21"/>
  <c r="D2195" i="21"/>
  <c r="D2196" i="21"/>
  <c r="D2197" i="21"/>
  <c r="D2198" i="21"/>
  <c r="D2199" i="21"/>
  <c r="D2200" i="21"/>
  <c r="D2201" i="21"/>
  <c r="D2202" i="21"/>
  <c r="D2203" i="21"/>
  <c r="D2204" i="21"/>
  <c r="D2205" i="21"/>
  <c r="D2206" i="21"/>
  <c r="D2207" i="21"/>
  <c r="D2208" i="21"/>
  <c r="D2209" i="21"/>
  <c r="D2210" i="21"/>
  <c r="D2211" i="21"/>
  <c r="D2212" i="21"/>
  <c r="D2213" i="21"/>
  <c r="D2214" i="21"/>
  <c r="D2215" i="21"/>
  <c r="D2216" i="21"/>
  <c r="D2217" i="21"/>
  <c r="D2218" i="21"/>
  <c r="D2219" i="21"/>
  <c r="D2220" i="21"/>
  <c r="D2221" i="21"/>
  <c r="D2222" i="21"/>
  <c r="D2223" i="21"/>
  <c r="D2224" i="21"/>
  <c r="D2225" i="21"/>
  <c r="D2226" i="21"/>
  <c r="D2227" i="21"/>
  <c r="D2228" i="21"/>
  <c r="D2229" i="21"/>
  <c r="D2230" i="21"/>
  <c r="D2231" i="21"/>
  <c r="D2232" i="21"/>
  <c r="D2233" i="21"/>
  <c r="D2234" i="21"/>
  <c r="D2235" i="21"/>
  <c r="D2236" i="21"/>
  <c r="D2237" i="21"/>
  <c r="D2238" i="21"/>
  <c r="D2239" i="21"/>
  <c r="D2240" i="21"/>
  <c r="D2241" i="21"/>
  <c r="D2242" i="21"/>
  <c r="D2243" i="21"/>
  <c r="D2244" i="21"/>
  <c r="D2245" i="21"/>
  <c r="D2246" i="21"/>
  <c r="D2247" i="21"/>
  <c r="D2248" i="21"/>
  <c r="D2249" i="21"/>
  <c r="D2250" i="21"/>
  <c r="D2251" i="21"/>
  <c r="D2252" i="21"/>
  <c r="D2253" i="21"/>
  <c r="D2254" i="21"/>
  <c r="D2255" i="21"/>
  <c r="D2256" i="21"/>
  <c r="D2257" i="21"/>
  <c r="D2258" i="21"/>
  <c r="D2259" i="21"/>
  <c r="D2260" i="21"/>
  <c r="D2261" i="21"/>
  <c r="D2262" i="21"/>
  <c r="D2263" i="21"/>
  <c r="D2264" i="21"/>
  <c r="D2265" i="21"/>
  <c r="D2266" i="21"/>
  <c r="D2267" i="21"/>
  <c r="D2268" i="21"/>
  <c r="D2269" i="21"/>
  <c r="D2270" i="21"/>
  <c r="D2271" i="21"/>
  <c r="D2272" i="21"/>
  <c r="D2273" i="21"/>
  <c r="D2274" i="21"/>
  <c r="D2275" i="21"/>
  <c r="D2276" i="21"/>
  <c r="D2277" i="21"/>
  <c r="D2278" i="21"/>
  <c r="D2279" i="21"/>
  <c r="D2280" i="21"/>
  <c r="D2281" i="21"/>
  <c r="D2282" i="21"/>
  <c r="D2283" i="21"/>
  <c r="D2284" i="21"/>
  <c r="D2285" i="21"/>
  <c r="D2286" i="21"/>
  <c r="D2287" i="21"/>
  <c r="D2288" i="21"/>
  <c r="D2289" i="21"/>
  <c r="D2290" i="21"/>
  <c r="D2291" i="21"/>
  <c r="D2292" i="21"/>
  <c r="D2293" i="21"/>
  <c r="D2294" i="21"/>
  <c r="D2295" i="21"/>
  <c r="D2296" i="21"/>
  <c r="D2297" i="21"/>
  <c r="D2298" i="21"/>
  <c r="D2299" i="21"/>
  <c r="D2300" i="21"/>
  <c r="D2301" i="21"/>
  <c r="D2302" i="21"/>
  <c r="D2303" i="21"/>
  <c r="D2304" i="21"/>
  <c r="D2305" i="21"/>
  <c r="D2306" i="21"/>
  <c r="D2307" i="21"/>
  <c r="D2308" i="21"/>
  <c r="D2309" i="21"/>
  <c r="D2310" i="21"/>
  <c r="D2311" i="21"/>
  <c r="D2312" i="21"/>
  <c r="D2313" i="21"/>
  <c r="D2314" i="21"/>
  <c r="D2315" i="21"/>
  <c r="D2316" i="21"/>
  <c r="D2317" i="21"/>
  <c r="D2318" i="21"/>
  <c r="D2319" i="21"/>
  <c r="D2320" i="21"/>
  <c r="D2321" i="21"/>
  <c r="D2322" i="21"/>
  <c r="D2323" i="21"/>
  <c r="D2324" i="21"/>
  <c r="D2325" i="21"/>
  <c r="D2326" i="21"/>
  <c r="D2327" i="21"/>
  <c r="D2328" i="21"/>
  <c r="D2329" i="21"/>
  <c r="D2330" i="21"/>
  <c r="D2331" i="21"/>
  <c r="D2332" i="21"/>
  <c r="D2333" i="21"/>
  <c r="D2334" i="21"/>
  <c r="D2335" i="21"/>
  <c r="D2336" i="21"/>
  <c r="D2337" i="21"/>
  <c r="D2338" i="21"/>
  <c r="D2339" i="21"/>
  <c r="D2340" i="21"/>
  <c r="D2341" i="21"/>
  <c r="D2342" i="21"/>
  <c r="D2343" i="21"/>
  <c r="D2344" i="21"/>
  <c r="D2345" i="21"/>
  <c r="D2346" i="21"/>
  <c r="D2347" i="21"/>
  <c r="D2348" i="21"/>
  <c r="D2349" i="21"/>
  <c r="D2350" i="21"/>
  <c r="D2351" i="21"/>
  <c r="D2352" i="21"/>
  <c r="D2353" i="21"/>
  <c r="D2354" i="21"/>
  <c r="D2355" i="21"/>
  <c r="D2356" i="21"/>
  <c r="D2357" i="21"/>
  <c r="D2358" i="21"/>
  <c r="D2359" i="21"/>
  <c r="D2360" i="21"/>
  <c r="D2361" i="21"/>
  <c r="D2362" i="21"/>
  <c r="D2363" i="21"/>
  <c r="D2364" i="21"/>
  <c r="D2365" i="21"/>
  <c r="D2366" i="21"/>
  <c r="D2367" i="21"/>
  <c r="D2368" i="21"/>
  <c r="D2369" i="21"/>
  <c r="D2370" i="21"/>
  <c r="D2371" i="21"/>
  <c r="D2372" i="21"/>
  <c r="D2373" i="21"/>
  <c r="D2374" i="21"/>
  <c r="D2375" i="21"/>
  <c r="D2376" i="21"/>
  <c r="D2377" i="21"/>
  <c r="D2378" i="21"/>
  <c r="D2379" i="21"/>
  <c r="D2380" i="21"/>
  <c r="D2381" i="21"/>
  <c r="D2382" i="21"/>
  <c r="D2383" i="21"/>
  <c r="D2384" i="21"/>
  <c r="D2385" i="21"/>
  <c r="D2386" i="21"/>
  <c r="D2387" i="21"/>
  <c r="D2388" i="21"/>
  <c r="D2389" i="21"/>
  <c r="D2390" i="21"/>
  <c r="D2391" i="21"/>
  <c r="D2392" i="21"/>
  <c r="D2393" i="21"/>
  <c r="D2394" i="21"/>
  <c r="D2395" i="21"/>
  <c r="D2396" i="21"/>
  <c r="D2397" i="21"/>
  <c r="D2398" i="21"/>
  <c r="D2399" i="21"/>
  <c r="D2400" i="21"/>
  <c r="D2401" i="21"/>
  <c r="D2402" i="21"/>
  <c r="D2403" i="21"/>
  <c r="D2404" i="21"/>
  <c r="D2405" i="21"/>
  <c r="D2406" i="21"/>
  <c r="D2407" i="21"/>
  <c r="D2408" i="21"/>
  <c r="D2409" i="21"/>
  <c r="D2410" i="21"/>
  <c r="D2411" i="21"/>
  <c r="D2412" i="21"/>
  <c r="D2413" i="21"/>
  <c r="D2414" i="21"/>
  <c r="D2415" i="21"/>
  <c r="D2416" i="21"/>
  <c r="D2417" i="21"/>
  <c r="D2418" i="21"/>
  <c r="D2419" i="21"/>
  <c r="D2420" i="21"/>
  <c r="D2421" i="21"/>
  <c r="D2422" i="21"/>
  <c r="D2423" i="21"/>
  <c r="D2424" i="21"/>
  <c r="D2425" i="21"/>
  <c r="D2426" i="21"/>
  <c r="D2427" i="21"/>
  <c r="D2428" i="21"/>
  <c r="D2429" i="21"/>
  <c r="D2430" i="21"/>
  <c r="D2431" i="21"/>
  <c r="D2432" i="21"/>
  <c r="D2433" i="21"/>
  <c r="D2434" i="21"/>
  <c r="D2435" i="21"/>
  <c r="D2436" i="21"/>
  <c r="D2437" i="21"/>
  <c r="D2438" i="21"/>
  <c r="D2439" i="21"/>
  <c r="D2440" i="21"/>
  <c r="D2441" i="21"/>
  <c r="D2442" i="21"/>
  <c r="D2443" i="21"/>
  <c r="D2444" i="21"/>
  <c r="D2445" i="21"/>
  <c r="D2446" i="21"/>
  <c r="D2447" i="21"/>
  <c r="D2448" i="21"/>
  <c r="D2449" i="21"/>
  <c r="D2450" i="21"/>
  <c r="D2451" i="21"/>
  <c r="D2452" i="21"/>
  <c r="D2453" i="21"/>
  <c r="D2454" i="21"/>
  <c r="D2455" i="21"/>
  <c r="D2456" i="21"/>
  <c r="D2457" i="21"/>
  <c r="D2458" i="21"/>
  <c r="D2459" i="21"/>
  <c r="D2460" i="21"/>
  <c r="D2461" i="21"/>
  <c r="D2462" i="21"/>
  <c r="D2463" i="21"/>
  <c r="D2464" i="21"/>
  <c r="D2465" i="21"/>
  <c r="D2466" i="21"/>
  <c r="D2467" i="21"/>
  <c r="D2468" i="21"/>
  <c r="D2469" i="21"/>
  <c r="D2470" i="21"/>
  <c r="D2471" i="21"/>
  <c r="D2472" i="21"/>
  <c r="D2473" i="21"/>
  <c r="D2474" i="21"/>
  <c r="D2475" i="21"/>
  <c r="D2476" i="21"/>
  <c r="D2477" i="21"/>
  <c r="D2478" i="21"/>
  <c r="D2479" i="21"/>
  <c r="D2480" i="21"/>
  <c r="D2481" i="21"/>
  <c r="D2482" i="21"/>
  <c r="D2483" i="21"/>
  <c r="D2484" i="21"/>
  <c r="D2485" i="21"/>
  <c r="D2486" i="21"/>
  <c r="D2487" i="21"/>
  <c r="D2488" i="21"/>
  <c r="D2489" i="21"/>
  <c r="D2490" i="21"/>
  <c r="D2491" i="21"/>
  <c r="D2492" i="21"/>
  <c r="D2493" i="21"/>
  <c r="D2494" i="21"/>
  <c r="D2495" i="21"/>
  <c r="D2496" i="21"/>
  <c r="D2497" i="21"/>
  <c r="D2498" i="21"/>
  <c r="D2499" i="21"/>
  <c r="D2500" i="21"/>
  <c r="D2501" i="21"/>
  <c r="D2502" i="21"/>
  <c r="D2503" i="21"/>
  <c r="D2504" i="21"/>
  <c r="D2505" i="21"/>
  <c r="D2506" i="21"/>
  <c r="D2507" i="21"/>
  <c r="D2508" i="21"/>
  <c r="D2509" i="21"/>
  <c r="D2510" i="21"/>
  <c r="D2511" i="21"/>
  <c r="D2512" i="21"/>
  <c r="D2513" i="21"/>
  <c r="D2514" i="21"/>
  <c r="D2515" i="21"/>
  <c r="D2516" i="21"/>
  <c r="D2517" i="21"/>
  <c r="D2518" i="21"/>
  <c r="D2519" i="21"/>
  <c r="D2520" i="21"/>
  <c r="D2521" i="21"/>
  <c r="D2522" i="21"/>
  <c r="D2523" i="21"/>
  <c r="D2524" i="21"/>
  <c r="D2525" i="21"/>
  <c r="D2526" i="21"/>
  <c r="D2527" i="21"/>
  <c r="D2528" i="21"/>
  <c r="D2529" i="21"/>
  <c r="D2530" i="21"/>
  <c r="D2531" i="21"/>
  <c r="D2532" i="21"/>
  <c r="D2533" i="21"/>
  <c r="D2534" i="21"/>
  <c r="D2535" i="21"/>
  <c r="D2536" i="21"/>
  <c r="D2537" i="21"/>
  <c r="D2538" i="21"/>
  <c r="D2539" i="21"/>
  <c r="D2540" i="21"/>
  <c r="D2541" i="21"/>
  <c r="D2542" i="21"/>
  <c r="D2543" i="21"/>
  <c r="D2544" i="21"/>
  <c r="D2545" i="21"/>
  <c r="D2546" i="21"/>
  <c r="D2547" i="21"/>
  <c r="D2548" i="21"/>
  <c r="D2549" i="21"/>
  <c r="D2550" i="21"/>
  <c r="D2551" i="21"/>
  <c r="D2552" i="21"/>
  <c r="D2553" i="21"/>
  <c r="D2554" i="21"/>
  <c r="D2555" i="21"/>
  <c r="D2556" i="21"/>
  <c r="D2557" i="21"/>
  <c r="D2558" i="21"/>
  <c r="D2559" i="21"/>
  <c r="D2560" i="21"/>
  <c r="D2561" i="21"/>
  <c r="D2562" i="21"/>
  <c r="D2563" i="21"/>
  <c r="D2564" i="21"/>
  <c r="D2565" i="21"/>
  <c r="D2566" i="21"/>
  <c r="D2567" i="21"/>
  <c r="D2568" i="21"/>
  <c r="D2569" i="21"/>
  <c r="D2570" i="21"/>
  <c r="D2571" i="21"/>
  <c r="D2572" i="21"/>
  <c r="D2573" i="21"/>
  <c r="D2574" i="21"/>
  <c r="D2575" i="21"/>
  <c r="D2576" i="21"/>
  <c r="D2577" i="21"/>
  <c r="D2578" i="21"/>
  <c r="D2579" i="21"/>
  <c r="D2580" i="21"/>
  <c r="D2581" i="21"/>
  <c r="D2582" i="21"/>
  <c r="D2583" i="21"/>
  <c r="D2584" i="21"/>
  <c r="D2585" i="21"/>
  <c r="D2586" i="21"/>
  <c r="D2587" i="21"/>
  <c r="D2588" i="21"/>
  <c r="D2589" i="21"/>
  <c r="D2590" i="21"/>
  <c r="D2591" i="21"/>
  <c r="D2592" i="21"/>
  <c r="D2593" i="21"/>
  <c r="D2594" i="21"/>
  <c r="D2595" i="21"/>
  <c r="D2596" i="21"/>
  <c r="D2597" i="21"/>
  <c r="D2598" i="21"/>
  <c r="D2599" i="21"/>
  <c r="D2600" i="21"/>
  <c r="D2601" i="21"/>
  <c r="D2602" i="21"/>
  <c r="D2603" i="21"/>
  <c r="D2604" i="21"/>
  <c r="D2605" i="21"/>
  <c r="D2606" i="21"/>
  <c r="D2607" i="21"/>
  <c r="D2608" i="21"/>
  <c r="D2609" i="21"/>
  <c r="D2610" i="21"/>
  <c r="D2611" i="21"/>
  <c r="D2612" i="21"/>
  <c r="D2613" i="21"/>
  <c r="D2614" i="21"/>
  <c r="D2615" i="21"/>
  <c r="D2616" i="21"/>
  <c r="D2617" i="21"/>
  <c r="D2618" i="21"/>
  <c r="D2619" i="21"/>
  <c r="D2620" i="21"/>
  <c r="D2621" i="21"/>
  <c r="D2622" i="21"/>
  <c r="D2623" i="21"/>
  <c r="D2624" i="21"/>
  <c r="D2625" i="21"/>
  <c r="D2626" i="21"/>
  <c r="D2627" i="21"/>
  <c r="D2628" i="21"/>
  <c r="D2629" i="21"/>
  <c r="D2630" i="21"/>
  <c r="D2631" i="21"/>
  <c r="D2632" i="21"/>
  <c r="D2633" i="21"/>
  <c r="D2634" i="21"/>
  <c r="D2635" i="21"/>
  <c r="D2636" i="21"/>
  <c r="D2637" i="21"/>
  <c r="D2638" i="21"/>
  <c r="D2639" i="21"/>
  <c r="D2640" i="21"/>
  <c r="D2641" i="21"/>
  <c r="D2642" i="21"/>
  <c r="D2643" i="21"/>
  <c r="D2644" i="21"/>
  <c r="D2645" i="21"/>
  <c r="D2646" i="21"/>
  <c r="D2647" i="21"/>
  <c r="D2648" i="21"/>
  <c r="D2649" i="21"/>
  <c r="D2650" i="21"/>
  <c r="D2651" i="21"/>
  <c r="D2652" i="21"/>
  <c r="D2653" i="21"/>
  <c r="D2654" i="21"/>
  <c r="D2655" i="21"/>
  <c r="D2656" i="21"/>
  <c r="D2657" i="21"/>
  <c r="D2658" i="21"/>
  <c r="D2659" i="21"/>
  <c r="D2660" i="21"/>
  <c r="D2661" i="21"/>
  <c r="D2662" i="21"/>
  <c r="D2663" i="21"/>
  <c r="D2664" i="21"/>
  <c r="D2665" i="21"/>
  <c r="D2666" i="21"/>
  <c r="D2667" i="21"/>
  <c r="D2668" i="21"/>
  <c r="D2669" i="21"/>
  <c r="D2670" i="21"/>
  <c r="D2671" i="21"/>
  <c r="D2672" i="21"/>
  <c r="D2673" i="21"/>
  <c r="D2674" i="21"/>
  <c r="D2675" i="21"/>
  <c r="D2676" i="21"/>
  <c r="D2677" i="21"/>
  <c r="D2678" i="21"/>
  <c r="D2679" i="21"/>
  <c r="D2680" i="21"/>
  <c r="D2681" i="21"/>
  <c r="D2682" i="21"/>
  <c r="D2683" i="21"/>
  <c r="D2684" i="21"/>
  <c r="D2685" i="21"/>
  <c r="D2686" i="21"/>
  <c r="D2687" i="21"/>
  <c r="D2688" i="21"/>
  <c r="D2689" i="21"/>
  <c r="D2690" i="21"/>
  <c r="D2691" i="21"/>
  <c r="D2692" i="21"/>
  <c r="D2693" i="21"/>
  <c r="D2694" i="21"/>
  <c r="D2695" i="21"/>
  <c r="D2696" i="21"/>
  <c r="D2697" i="21"/>
  <c r="D2698" i="21"/>
  <c r="D2699" i="21"/>
  <c r="D2700" i="21"/>
  <c r="D2701" i="21"/>
  <c r="D2702" i="21"/>
  <c r="D2703" i="21"/>
  <c r="D2704" i="21"/>
  <c r="D2705" i="21"/>
  <c r="D2706" i="21"/>
  <c r="D2707" i="21"/>
  <c r="D2708" i="21"/>
  <c r="D2709" i="21"/>
  <c r="D2710" i="21"/>
  <c r="D2711" i="21"/>
  <c r="D2712" i="21"/>
  <c r="D2713" i="21"/>
  <c r="D2714" i="21"/>
  <c r="D2715" i="21"/>
  <c r="D2716" i="21"/>
  <c r="D2717" i="21"/>
  <c r="D2718" i="21"/>
  <c r="D2719" i="21"/>
  <c r="D2720" i="21"/>
  <c r="D2721" i="21"/>
  <c r="D2722" i="21"/>
  <c r="D2723" i="21"/>
  <c r="D2724" i="21"/>
  <c r="D2725" i="21"/>
  <c r="D2726" i="21"/>
  <c r="D2727" i="21"/>
  <c r="D2728" i="21"/>
  <c r="D2729" i="21"/>
  <c r="D2730" i="21"/>
  <c r="D2731" i="21"/>
  <c r="D2732" i="21"/>
  <c r="D2733" i="21"/>
  <c r="D2734" i="21"/>
  <c r="D2735" i="21"/>
  <c r="D2736" i="21"/>
  <c r="D2737" i="21"/>
  <c r="D2738" i="21"/>
  <c r="D2739" i="21"/>
  <c r="D2740" i="21"/>
  <c r="D2741" i="21"/>
  <c r="D2742" i="21"/>
  <c r="D2743" i="21"/>
  <c r="D2744" i="21"/>
  <c r="D2745" i="21"/>
  <c r="D2746" i="21"/>
  <c r="D2747" i="21"/>
  <c r="D2748" i="21"/>
  <c r="D2749" i="21"/>
  <c r="D2750" i="21"/>
  <c r="D2751" i="21"/>
  <c r="D2752" i="21"/>
  <c r="D2753" i="21"/>
  <c r="D2754" i="21"/>
  <c r="D2755" i="21"/>
  <c r="D2756" i="21"/>
  <c r="D2757" i="21"/>
  <c r="D2758" i="21"/>
  <c r="D2759" i="21"/>
  <c r="D2760" i="21"/>
  <c r="D2761" i="21"/>
  <c r="D2762" i="21"/>
  <c r="D2763" i="21"/>
  <c r="D2764" i="21"/>
  <c r="D2765" i="21"/>
  <c r="D2766" i="21"/>
  <c r="D2767" i="21"/>
  <c r="D2768" i="21"/>
  <c r="D2769" i="21"/>
  <c r="D2770" i="21"/>
  <c r="D2771" i="21"/>
  <c r="D2772" i="21"/>
  <c r="D2773" i="21"/>
  <c r="D2774" i="21"/>
  <c r="D2775" i="21"/>
  <c r="D2776" i="21"/>
  <c r="D2777" i="21"/>
  <c r="D2778" i="21"/>
  <c r="D2779" i="21"/>
  <c r="D2780" i="21"/>
  <c r="D2781" i="21"/>
  <c r="D2782" i="21"/>
  <c r="D2783" i="21"/>
  <c r="D2784" i="21"/>
  <c r="D2785" i="21"/>
  <c r="D2786" i="21"/>
  <c r="D2787" i="21"/>
  <c r="D2788" i="21"/>
  <c r="D2789" i="21"/>
  <c r="D2790" i="21"/>
  <c r="D2791" i="21"/>
  <c r="D2792" i="21"/>
  <c r="D2793" i="21"/>
  <c r="D2794" i="21"/>
  <c r="D2795" i="21"/>
  <c r="D2796" i="21"/>
  <c r="D2797" i="21"/>
  <c r="D2798" i="21"/>
  <c r="D2799" i="21"/>
  <c r="D2800" i="21"/>
  <c r="D2801" i="21"/>
  <c r="D2802" i="21"/>
  <c r="D2803" i="21"/>
  <c r="D2804" i="21"/>
  <c r="D2805" i="21"/>
  <c r="D2806" i="21"/>
  <c r="D2807" i="21"/>
  <c r="D2808" i="21"/>
  <c r="D2809" i="21"/>
  <c r="D2810" i="21"/>
  <c r="D2811" i="21"/>
  <c r="D2812" i="21"/>
  <c r="D2813" i="21"/>
  <c r="D2814" i="21"/>
  <c r="D2815" i="21"/>
  <c r="D2816" i="21"/>
  <c r="D2817" i="21"/>
  <c r="D2818" i="21"/>
  <c r="D2819" i="21"/>
  <c r="D2820" i="21"/>
  <c r="D2821" i="21"/>
  <c r="D2822" i="21"/>
  <c r="D2823" i="21"/>
  <c r="D2824" i="21"/>
  <c r="D2825" i="21"/>
  <c r="D2826" i="21"/>
  <c r="D2827" i="21"/>
  <c r="D2828" i="21"/>
  <c r="D2829" i="21"/>
  <c r="D2830" i="21"/>
  <c r="D2831" i="21"/>
  <c r="D2832" i="21"/>
  <c r="D2833" i="21"/>
  <c r="D2834" i="21"/>
  <c r="D2835" i="21"/>
  <c r="D2836" i="21"/>
  <c r="D2837" i="21"/>
  <c r="D2838" i="21"/>
  <c r="D2839" i="21"/>
  <c r="D2840" i="21"/>
  <c r="D2841" i="21"/>
  <c r="D2842" i="21"/>
  <c r="D2843" i="21"/>
  <c r="D2844" i="21"/>
  <c r="D2845" i="21"/>
  <c r="D2846" i="21"/>
  <c r="D2847" i="21"/>
  <c r="D2848" i="21"/>
  <c r="D2849" i="21"/>
  <c r="D2850" i="21"/>
  <c r="D2851" i="21"/>
  <c r="D2852" i="21"/>
  <c r="D2853" i="21"/>
  <c r="D2854" i="21"/>
  <c r="D2855" i="21"/>
  <c r="D2856" i="21"/>
  <c r="D2857" i="21"/>
  <c r="D2858" i="21"/>
  <c r="D2859" i="21"/>
  <c r="D2860" i="21"/>
  <c r="D2861" i="21"/>
  <c r="D2862" i="21"/>
  <c r="D2863" i="21"/>
  <c r="D2864" i="21"/>
  <c r="D2865" i="21"/>
  <c r="D2866" i="21"/>
  <c r="D2867" i="21"/>
  <c r="D2868" i="21"/>
  <c r="D2869" i="21"/>
  <c r="D2870" i="21"/>
  <c r="D2871" i="21"/>
  <c r="D2872" i="21"/>
  <c r="D2873" i="21"/>
  <c r="D2874" i="21"/>
  <c r="D2875" i="21"/>
  <c r="D2876" i="21"/>
  <c r="D2877" i="21"/>
  <c r="D2878" i="21"/>
  <c r="D2879" i="21"/>
  <c r="D2880" i="21"/>
  <c r="D2881" i="21"/>
  <c r="D2882" i="21"/>
  <c r="D2883" i="21"/>
  <c r="D2884" i="21"/>
  <c r="D2885" i="21"/>
  <c r="D2886" i="21"/>
  <c r="D2887" i="21"/>
  <c r="D2888" i="21"/>
  <c r="D2889" i="21"/>
  <c r="D2890" i="21"/>
  <c r="D2891" i="21"/>
  <c r="D2892" i="21"/>
  <c r="D2893" i="21"/>
  <c r="D2894" i="21"/>
  <c r="D2895" i="21"/>
  <c r="D2896" i="21"/>
  <c r="D2897" i="21"/>
  <c r="D2898" i="21"/>
  <c r="D2899" i="21"/>
  <c r="D2900" i="21"/>
  <c r="D2901" i="21"/>
  <c r="D2902" i="21"/>
  <c r="D2903" i="21"/>
  <c r="D2904" i="21"/>
  <c r="D2905" i="21"/>
  <c r="D2906" i="21"/>
  <c r="D2907" i="21"/>
  <c r="D2908" i="21"/>
  <c r="D2909" i="21"/>
  <c r="D2910" i="21"/>
  <c r="D2911" i="21"/>
  <c r="D2912" i="21"/>
  <c r="D2913" i="21"/>
  <c r="D2914" i="21"/>
  <c r="D2915" i="21"/>
  <c r="D2916" i="21"/>
  <c r="D2917" i="21"/>
  <c r="D2918" i="21"/>
  <c r="D2919" i="21"/>
  <c r="D2920" i="21"/>
  <c r="D2921" i="21"/>
  <c r="D2922" i="21"/>
  <c r="D2923" i="21"/>
  <c r="D2924" i="21"/>
  <c r="D2925" i="21"/>
  <c r="D2926" i="21"/>
  <c r="D2927" i="21"/>
  <c r="D2928" i="21"/>
  <c r="D2929" i="21"/>
  <c r="D2930" i="21"/>
  <c r="D2931" i="21"/>
  <c r="D2932" i="21"/>
  <c r="D2933" i="21"/>
  <c r="D2934" i="21"/>
  <c r="D2935" i="21"/>
  <c r="D2936" i="21"/>
  <c r="D2937" i="21"/>
  <c r="D2938" i="21"/>
  <c r="D2939" i="21"/>
  <c r="D2940" i="21"/>
  <c r="D2941" i="21"/>
  <c r="D2942" i="21"/>
  <c r="D2943" i="21"/>
  <c r="D2944" i="21"/>
  <c r="D2945" i="21"/>
  <c r="D2946" i="21"/>
  <c r="D2947" i="21"/>
  <c r="D2948" i="21"/>
  <c r="D2949" i="21"/>
  <c r="D2950" i="21"/>
  <c r="D2951" i="21"/>
  <c r="D2952" i="21"/>
  <c r="D2953" i="21"/>
  <c r="D2954" i="21"/>
  <c r="D2955" i="21"/>
  <c r="D2956" i="21"/>
  <c r="D2957" i="21"/>
  <c r="D2958" i="21"/>
  <c r="D2959" i="21"/>
  <c r="D2960" i="21"/>
  <c r="D2961" i="21"/>
  <c r="L947" i="6"/>
  <c r="N947" i="6"/>
  <c r="O947" i="6"/>
  <c r="P947" i="6"/>
  <c r="B947" i="6"/>
  <c r="B12" i="26"/>
  <c r="B20" i="26" l="1"/>
  <c r="B21" i="26"/>
  <c r="B18" i="26"/>
  <c r="B19" i="26"/>
  <c r="M947" i="6"/>
  <c r="B6" i="26"/>
  <c r="B22" i="26" l="1"/>
  <c r="F10" i="26"/>
  <c r="D10" i="26"/>
  <c r="C8" i="26"/>
  <c r="E10" i="26"/>
  <c r="F9" i="26"/>
  <c r="D9" i="26"/>
  <c r="C7" i="26"/>
  <c r="D7" i="26"/>
  <c r="C9" i="26"/>
  <c r="F8" i="26"/>
  <c r="D8" i="26"/>
  <c r="F7" i="26"/>
  <c r="B14" i="26"/>
  <c r="E9" i="26"/>
  <c r="B13" i="26"/>
  <c r="E8" i="26"/>
  <c r="C10" i="26"/>
  <c r="E7" i="26"/>
</calcChain>
</file>

<file path=xl/comments1.xml><?xml version="1.0" encoding="utf-8"?>
<comments xmlns="http://schemas.openxmlformats.org/spreadsheetml/2006/main">
  <authors>
    <author>Roman Jerry Olynyk</author>
  </authors>
  <commentList>
    <comment ref="M5" authorId="0">
      <text>
        <r>
          <rPr>
            <b/>
            <sz val="9"/>
            <color indexed="81"/>
            <rFont val="Tahoma"/>
            <family val="2"/>
          </rPr>
          <t>Roman Jerry Olynyk:</t>
        </r>
        <r>
          <rPr>
            <sz val="9"/>
            <color indexed="81"/>
            <rFont val="Tahoma"/>
            <family val="2"/>
          </rPr>
          <t xml:space="preserve">
This demonstrates the use of VLOOKUP, which wasn't covered in the handout.</t>
        </r>
      </text>
    </comment>
  </commentList>
</comments>
</file>

<file path=xl/comments2.xml><?xml version="1.0" encoding="utf-8"?>
<comments xmlns="http://schemas.openxmlformats.org/spreadsheetml/2006/main">
  <authors>
    <author>Roman Jerry Olynyk</author>
  </authors>
  <commentList>
    <comment ref="B13" authorId="0">
      <text>
        <r>
          <rPr>
            <b/>
            <sz val="9"/>
            <color indexed="81"/>
            <rFont val="Tahoma"/>
            <family val="2"/>
          </rPr>
          <t>Roman Jerry Olynyk:</t>
        </r>
        <r>
          <rPr>
            <sz val="9"/>
            <color indexed="81"/>
            <rFont val="Tahoma"/>
            <family val="2"/>
          </rPr>
          <t xml:space="preserve">
The MAX or highest DOB implies the youngest person.</t>
        </r>
      </text>
    </comment>
    <comment ref="B17" authorId="0">
      <text>
        <r>
          <rPr>
            <b/>
            <sz val="9"/>
            <color indexed="81"/>
            <rFont val="Tahoma"/>
            <family val="2"/>
          </rPr>
          <t>Roman Jerry Olynyk:</t>
        </r>
        <r>
          <rPr>
            <sz val="9"/>
            <color indexed="81"/>
            <rFont val="Tahoma"/>
            <family val="2"/>
          </rPr>
          <t xml:space="preserve">
DCount, like used above, relies upon Criteria.  Since we cannot rewrite the Criteria, we must use the CountIfS function, which allows us to count records based on the selected major and a specific lettergrade.</t>
        </r>
      </text>
    </comment>
  </commentList>
</comments>
</file>

<file path=xl/connections.xml><?xml version="1.0" encoding="utf-8"?>
<connections xmlns="http://schemas.openxmlformats.org/spreadsheetml/2006/main">
  <connection id="1" keepAlive="1" name="Faculty" type="5" refreshedVersion="0" new="1" deleted="1" background="1" saveData="1">
    <dbPr connection="" command="" commandType="3"/>
  </connection>
  <connection id="2" keepAlive="1" name="Faculty1" type="5" refreshedVersion="4" deleted="1" background="1" saveData="1">
    <dbPr connection="" command="" commandType="3"/>
  </connection>
</connections>
</file>

<file path=xl/sharedStrings.xml><?xml version="1.0" encoding="utf-8"?>
<sst xmlns="http://schemas.openxmlformats.org/spreadsheetml/2006/main" count="14931" uniqueCount="4734">
  <si>
    <t>Last Name</t>
  </si>
  <si>
    <t>First Name</t>
  </si>
  <si>
    <t>Gender</t>
  </si>
  <si>
    <t>Student ID</t>
  </si>
  <si>
    <t>Major</t>
  </si>
  <si>
    <t>Rank</t>
  </si>
  <si>
    <t>Address</t>
  </si>
  <si>
    <t>City</t>
  </si>
  <si>
    <t>State</t>
  </si>
  <si>
    <t>ZIP</t>
  </si>
  <si>
    <t>Kuhl</t>
  </si>
  <si>
    <t>Bradley</t>
  </si>
  <si>
    <t>male</t>
  </si>
  <si>
    <t>001407356</t>
  </si>
  <si>
    <t>Mathematics</t>
  </si>
  <si>
    <t>35, Peck Street</t>
  </si>
  <si>
    <t>Nashua</t>
  </si>
  <si>
    <t>NH</t>
  </si>
  <si>
    <t>30610</t>
  </si>
  <si>
    <t>Madden</t>
  </si>
  <si>
    <t>Maryann</t>
  </si>
  <si>
    <t>female</t>
  </si>
  <si>
    <t>001528041</t>
  </si>
  <si>
    <t>Chemistry</t>
  </si>
  <si>
    <t>2344, Elliott Street</t>
  </si>
  <si>
    <t>Kingston</t>
  </si>
  <si>
    <t>03848</t>
  </si>
  <si>
    <t>Cervantes</t>
  </si>
  <si>
    <t>Theresa</t>
  </si>
  <si>
    <t>001646458</t>
  </si>
  <si>
    <t>3661, Milford Street</t>
  </si>
  <si>
    <t>Manchester</t>
  </si>
  <si>
    <t>03103</t>
  </si>
  <si>
    <t>Necaise</t>
  </si>
  <si>
    <t>Dionne</t>
  </si>
  <si>
    <t>003704366</t>
  </si>
  <si>
    <t>Physics</t>
  </si>
  <si>
    <t>4362, Grasselli Street</t>
  </si>
  <si>
    <t>Goffstown</t>
  </si>
  <si>
    <t>03045</t>
  </si>
  <si>
    <t>Primm</t>
  </si>
  <si>
    <t>Lisa</t>
  </si>
  <si>
    <t>004241549</t>
  </si>
  <si>
    <t>2362, Retreat Avenue</t>
  </si>
  <si>
    <t>Lisbon Falls</t>
  </si>
  <si>
    <t>ME</t>
  </si>
  <si>
    <t>04252</t>
  </si>
  <si>
    <t>Monaco</t>
  </si>
  <si>
    <t>Rose</t>
  </si>
  <si>
    <t>005628517</t>
  </si>
  <si>
    <t>Computer Science</t>
  </si>
  <si>
    <t>4101, Fantages Way</t>
  </si>
  <si>
    <t>Lincolnville</t>
  </si>
  <si>
    <t>48490</t>
  </si>
  <si>
    <t>Mckinney</t>
  </si>
  <si>
    <t>Stephen</t>
  </si>
  <si>
    <t>006625784</t>
  </si>
  <si>
    <t>514, Bloomfield Way</t>
  </si>
  <si>
    <t>Otis</t>
  </si>
  <si>
    <t>04605</t>
  </si>
  <si>
    <t>Hutchison</t>
  </si>
  <si>
    <t>Tina</t>
  </si>
  <si>
    <t>007126582</t>
  </si>
  <si>
    <t>Geology</t>
  </si>
  <si>
    <t>1045, Victoria Court</t>
  </si>
  <si>
    <t>Bucksport</t>
  </si>
  <si>
    <t>04416</t>
  </si>
  <si>
    <t>Dutra</t>
  </si>
  <si>
    <t>Ruben</t>
  </si>
  <si>
    <t>007280835</t>
  </si>
  <si>
    <t>3101, Fantages Way</t>
  </si>
  <si>
    <t>Lubec</t>
  </si>
  <si>
    <t>04652</t>
  </si>
  <si>
    <t>Smith</t>
  </si>
  <si>
    <t>Ivan</t>
  </si>
  <si>
    <t>007584545</t>
  </si>
  <si>
    <t>2566, Bloomfield Way</t>
  </si>
  <si>
    <t>Milbridge</t>
  </si>
  <si>
    <t>04658</t>
  </si>
  <si>
    <t>Wilkinson</t>
  </si>
  <si>
    <t>Kimberly</t>
  </si>
  <si>
    <t>009384172</t>
  </si>
  <si>
    <t>988, Buck Drive</t>
  </si>
  <si>
    <t>South Burlington</t>
  </si>
  <si>
    <t>VT</t>
  </si>
  <si>
    <t>05403</t>
  </si>
  <si>
    <t>Richer</t>
  </si>
  <si>
    <t>Newton</t>
  </si>
  <si>
    <t>010642409</t>
  </si>
  <si>
    <t>838, Valley View Drive</t>
  </si>
  <si>
    <t>West Roxbury</t>
  </si>
  <si>
    <t>MA</t>
  </si>
  <si>
    <t>02132</t>
  </si>
  <si>
    <t>Green</t>
  </si>
  <si>
    <t>Sheila</t>
  </si>
  <si>
    <t>010706040</t>
  </si>
  <si>
    <t>4257, Tenmile Road</t>
  </si>
  <si>
    <t>Woburn</t>
  </si>
  <si>
    <t>01801</t>
  </si>
  <si>
    <t>Rivera</t>
  </si>
  <si>
    <t>Robert</t>
  </si>
  <si>
    <t>010828657</t>
  </si>
  <si>
    <t>3528, Christie Way</t>
  </si>
  <si>
    <t>Cambridge</t>
  </si>
  <si>
    <t>02141</t>
  </si>
  <si>
    <t>Patterson</t>
  </si>
  <si>
    <t>William</t>
  </si>
  <si>
    <t>011780865</t>
  </si>
  <si>
    <t>2550, Randolph Street</t>
  </si>
  <si>
    <t>Auburn</t>
  </si>
  <si>
    <t>01501</t>
  </si>
  <si>
    <t>Bean</t>
  </si>
  <si>
    <t>Charlie</t>
  </si>
  <si>
    <t>014420678</t>
  </si>
  <si>
    <t>4246, Stadium Drive</t>
  </si>
  <si>
    <t>Fall River</t>
  </si>
  <si>
    <t>02720</t>
  </si>
  <si>
    <t>Abernathy</t>
  </si>
  <si>
    <t>Paula</t>
  </si>
  <si>
    <t>014601140</t>
  </si>
  <si>
    <t>148, Leverton Cove Road</t>
  </si>
  <si>
    <t>Springfield</t>
  </si>
  <si>
    <t>01103</t>
  </si>
  <si>
    <t>Mitchell</t>
  </si>
  <si>
    <t>Shawn</t>
  </si>
  <si>
    <t>014764194</t>
  </si>
  <si>
    <t>4348, Smith Street</t>
  </si>
  <si>
    <t>Needham</t>
  </si>
  <si>
    <t>02192</t>
  </si>
  <si>
    <t>Deitch</t>
  </si>
  <si>
    <t>Gina</t>
  </si>
  <si>
    <t>016361809</t>
  </si>
  <si>
    <t>1903, Smith Street</t>
  </si>
  <si>
    <t>Boston</t>
  </si>
  <si>
    <t>02110</t>
  </si>
  <si>
    <t>Brown</t>
  </si>
  <si>
    <t>Mary</t>
  </si>
  <si>
    <t>017427842</t>
  </si>
  <si>
    <t>338, Pearlman Avenue</t>
  </si>
  <si>
    <t>02142</t>
  </si>
  <si>
    <t>Padua</t>
  </si>
  <si>
    <t>Charlesetta</t>
  </si>
  <si>
    <t>019205235</t>
  </si>
  <si>
    <t>771, Hillcrest Avenue</t>
  </si>
  <si>
    <t>Waltham</t>
  </si>
  <si>
    <t>02154</t>
  </si>
  <si>
    <t>Estepp</t>
  </si>
  <si>
    <t>Angela</t>
  </si>
  <si>
    <t>019685404</t>
  </si>
  <si>
    <t>808, Christie Way</t>
  </si>
  <si>
    <t>02199</t>
  </si>
  <si>
    <t>Walter</t>
  </si>
  <si>
    <t>Travis</t>
  </si>
  <si>
    <t>020266230</t>
  </si>
  <si>
    <t>3, Christie Way</t>
  </si>
  <si>
    <t>21410</t>
  </si>
  <si>
    <t>Baker</t>
  </si>
  <si>
    <t>Jackie</t>
  </si>
  <si>
    <t>022094443</t>
  </si>
  <si>
    <t>3369, Hinkle Lake Road</t>
  </si>
  <si>
    <t>02138</t>
  </si>
  <si>
    <t>Mendez</t>
  </si>
  <si>
    <t>Connie</t>
  </si>
  <si>
    <t>024362049</t>
  </si>
  <si>
    <t>4409, C Street</t>
  </si>
  <si>
    <t>Worcester</t>
  </si>
  <si>
    <t>01608</t>
  </si>
  <si>
    <t>Correa</t>
  </si>
  <si>
    <t>025485711</t>
  </si>
  <si>
    <t>3335, Hinkle Lake Road</t>
  </si>
  <si>
    <t>21380</t>
  </si>
  <si>
    <t>Tanner</t>
  </si>
  <si>
    <t>Genoveva</t>
  </si>
  <si>
    <t>026680755</t>
  </si>
  <si>
    <t>1464, Burke Street</t>
  </si>
  <si>
    <t>Wellesley</t>
  </si>
  <si>
    <t>02181</t>
  </si>
  <si>
    <t>Dicken</t>
  </si>
  <si>
    <t>James</t>
  </si>
  <si>
    <t>030148386</t>
  </si>
  <si>
    <t>68, Hampton Meadows</t>
  </si>
  <si>
    <t>Franklin</t>
  </si>
  <si>
    <t>02038</t>
  </si>
  <si>
    <t>Klemm</t>
  </si>
  <si>
    <t>Georgia</t>
  </si>
  <si>
    <t>030682861</t>
  </si>
  <si>
    <t>4591, Tenmile Road</t>
  </si>
  <si>
    <t>031501738</t>
  </si>
  <si>
    <t>2952, Gerald L. Bates Drive</t>
  </si>
  <si>
    <t>Palmer</t>
  </si>
  <si>
    <t>031762128</t>
  </si>
  <si>
    <t>1844, Lyon Avenue</t>
  </si>
  <si>
    <t>Poole</t>
  </si>
  <si>
    <t>Sharon</t>
  </si>
  <si>
    <t>033283146</t>
  </si>
  <si>
    <t>2644, Lynn Street</t>
  </si>
  <si>
    <t>20114</t>
  </si>
  <si>
    <t>Louis</t>
  </si>
  <si>
    <t>Daniel</t>
  </si>
  <si>
    <t>035097596</t>
  </si>
  <si>
    <t>3717, Melm Street</t>
  </si>
  <si>
    <t>Providence</t>
  </si>
  <si>
    <t>RI</t>
  </si>
  <si>
    <t>02903</t>
  </si>
  <si>
    <t>Kimes</t>
  </si>
  <si>
    <t>Hannah</t>
  </si>
  <si>
    <t>036422476</t>
  </si>
  <si>
    <t>877, Diamond Cove</t>
  </si>
  <si>
    <t>Fick</t>
  </si>
  <si>
    <t>Jennifer</t>
  </si>
  <si>
    <t>038464773</t>
  </si>
  <si>
    <t>4824, Diamond Cove</t>
  </si>
  <si>
    <t>Mattos</t>
  </si>
  <si>
    <t>Raymond</t>
  </si>
  <si>
    <t>041567868</t>
  </si>
  <si>
    <t>631, Cook Hill Road</t>
  </si>
  <si>
    <t>Meriden</t>
  </si>
  <si>
    <t>CT</t>
  </si>
  <si>
    <t>06450</t>
  </si>
  <si>
    <t>Miura</t>
  </si>
  <si>
    <t>Livia</t>
  </si>
  <si>
    <t>042408721</t>
  </si>
  <si>
    <t>124, Whitman Court</t>
  </si>
  <si>
    <t>Bloomfield</t>
  </si>
  <si>
    <t>06002</t>
  </si>
  <si>
    <t>Kramer</t>
  </si>
  <si>
    <t>Thomas</t>
  </si>
  <si>
    <t>044056032</t>
  </si>
  <si>
    <t>1447, Colony Street</t>
  </si>
  <si>
    <t>Norwalk</t>
  </si>
  <si>
    <t>06851</t>
  </si>
  <si>
    <t>Farrow</t>
  </si>
  <si>
    <t>Jonathan</t>
  </si>
  <si>
    <t>045052927</t>
  </si>
  <si>
    <t>4980, Airplane Avenue</t>
  </si>
  <si>
    <t>Stamford</t>
  </si>
  <si>
    <t>06902</t>
  </si>
  <si>
    <t>Espinal</t>
  </si>
  <si>
    <t>Jane</t>
  </si>
  <si>
    <t>047103202</t>
  </si>
  <si>
    <t>4521, Cheshire Road</t>
  </si>
  <si>
    <t>Hicksville</t>
  </si>
  <si>
    <t>11612</t>
  </si>
  <si>
    <t>Young</t>
  </si>
  <si>
    <t>048887548</t>
  </si>
  <si>
    <t>1848, Counts Lane</t>
  </si>
  <si>
    <t>New Haven</t>
  </si>
  <si>
    <t>06511</t>
  </si>
  <si>
    <t>Beaudry</t>
  </si>
  <si>
    <t>Marjorie</t>
  </si>
  <si>
    <t>049667973</t>
  </si>
  <si>
    <t>1457, Bedford Street</t>
  </si>
  <si>
    <t>Melville</t>
  </si>
  <si>
    <t>11747</t>
  </si>
  <si>
    <t>Mizrahi</t>
  </si>
  <si>
    <t>Nancy</t>
  </si>
  <si>
    <t>051748880</t>
  </si>
  <si>
    <t>1102, Golden Ridge Road</t>
  </si>
  <si>
    <t>Schenectady</t>
  </si>
  <si>
    <t>NY</t>
  </si>
  <si>
    <t>12305</t>
  </si>
  <si>
    <t>Spangler</t>
  </si>
  <si>
    <t>David</t>
  </si>
  <si>
    <t>051844193</t>
  </si>
  <si>
    <t>2330, Saint Marys Avenue</t>
  </si>
  <si>
    <t>Black River</t>
  </si>
  <si>
    <t>13612</t>
  </si>
  <si>
    <t>Torrez</t>
  </si>
  <si>
    <t>Tosha</t>
  </si>
  <si>
    <t>054901437</t>
  </si>
  <si>
    <t>3968, Small Street</t>
  </si>
  <si>
    <t>New York</t>
  </si>
  <si>
    <t>10017</t>
  </si>
  <si>
    <t>Campanella</t>
  </si>
  <si>
    <t>Rolf</t>
  </si>
  <si>
    <t>055281554</t>
  </si>
  <si>
    <t>2327, Geneva Street</t>
  </si>
  <si>
    <t>10016</t>
  </si>
  <si>
    <t>Boyd</t>
  </si>
  <si>
    <t>Rossana</t>
  </si>
  <si>
    <t>057166202</t>
  </si>
  <si>
    <t>1230, Abia Martin Drive</t>
  </si>
  <si>
    <t>Sayville</t>
  </si>
  <si>
    <t>11782</t>
  </si>
  <si>
    <t>Hilbert</t>
  </si>
  <si>
    <t>057548792</t>
  </si>
  <si>
    <t>3534, Old Dear Lane</t>
  </si>
  <si>
    <t>Poughkeepsie</t>
  </si>
  <si>
    <t>12603</t>
  </si>
  <si>
    <t>White</t>
  </si>
  <si>
    <t>Viola</t>
  </si>
  <si>
    <t>058030085</t>
  </si>
  <si>
    <t>234, Jarvis Street</t>
  </si>
  <si>
    <t>Buffalo</t>
  </si>
  <si>
    <t>14214</t>
  </si>
  <si>
    <t>Beach</t>
  </si>
  <si>
    <t>Charles</t>
  </si>
  <si>
    <t>058949206</t>
  </si>
  <si>
    <t>2404, Church Street</t>
  </si>
  <si>
    <t>Brooklyn</t>
  </si>
  <si>
    <t>11201</t>
  </si>
  <si>
    <t>Dickerson</t>
  </si>
  <si>
    <t>John</t>
  </si>
  <si>
    <t>060508538</t>
  </si>
  <si>
    <t>2119, Cherry Ridge Drive</t>
  </si>
  <si>
    <t>Alden</t>
  </si>
  <si>
    <t>14004</t>
  </si>
  <si>
    <t>Streeter</t>
  </si>
  <si>
    <t>Ruth</t>
  </si>
  <si>
    <t>060721102</t>
  </si>
  <si>
    <t>1936, Lake Forest Drive</t>
  </si>
  <si>
    <t>Mount Vernon</t>
  </si>
  <si>
    <t>10550</t>
  </si>
  <si>
    <t>Denny</t>
  </si>
  <si>
    <t>Melissa</t>
  </si>
  <si>
    <t>060768360</t>
  </si>
  <si>
    <t>1632, Grove Street</t>
  </si>
  <si>
    <t>Bohemia</t>
  </si>
  <si>
    <t>11716</t>
  </si>
  <si>
    <t>Leon</t>
  </si>
  <si>
    <t>062038502</t>
  </si>
  <si>
    <t>4140, Dancing Dove Lane</t>
  </si>
  <si>
    <t>10036</t>
  </si>
  <si>
    <t>Kyser</t>
  </si>
  <si>
    <t>065303534</t>
  </si>
  <si>
    <t>783, Fieldcrest Road</t>
  </si>
  <si>
    <t>Marks</t>
  </si>
  <si>
    <t>Thelma</t>
  </si>
  <si>
    <t>067169382</t>
  </si>
  <si>
    <t>4306, Rosewood Lane</t>
  </si>
  <si>
    <t>Ryan</t>
  </si>
  <si>
    <t>Shirley</t>
  </si>
  <si>
    <t>069762139</t>
  </si>
  <si>
    <t>1237, Forest Avenue</t>
  </si>
  <si>
    <t>10013</t>
  </si>
  <si>
    <t>Grimsley</t>
  </si>
  <si>
    <t>Richard</t>
  </si>
  <si>
    <t>069928238</t>
  </si>
  <si>
    <t>4129, Jarvis Street</t>
  </si>
  <si>
    <t>Salamanca</t>
  </si>
  <si>
    <t>14779</t>
  </si>
  <si>
    <t>Reynolds</t>
  </si>
  <si>
    <t>Oliver</t>
  </si>
  <si>
    <t>070824292</t>
  </si>
  <si>
    <t>3287, Pride Avenue</t>
  </si>
  <si>
    <t>11204</t>
  </si>
  <si>
    <t>Garcia</t>
  </si>
  <si>
    <t>Linda</t>
  </si>
  <si>
    <t>070824600</t>
  </si>
  <si>
    <t>419, Longview Avenue</t>
  </si>
  <si>
    <t>Jenkins</t>
  </si>
  <si>
    <t>Candace</t>
  </si>
  <si>
    <t>073445889</t>
  </si>
  <si>
    <t>1981, Gnatty Creek Road</t>
  </si>
  <si>
    <t>Floral Park</t>
  </si>
  <si>
    <t>11001</t>
  </si>
  <si>
    <t>Obrien</t>
  </si>
  <si>
    <t>Cory</t>
  </si>
  <si>
    <t>074664446</t>
  </si>
  <si>
    <t>1397, Gnatty Creek Road</t>
  </si>
  <si>
    <t>Huntington</t>
  </si>
  <si>
    <t>11743</t>
  </si>
  <si>
    <t>Santos</t>
  </si>
  <si>
    <t>075781353</t>
  </si>
  <si>
    <t>4024, Patterson Road</t>
  </si>
  <si>
    <t>11230</t>
  </si>
  <si>
    <t>Flood</t>
  </si>
  <si>
    <t>078036459</t>
  </si>
  <si>
    <t>1652, Geneva Street</t>
  </si>
  <si>
    <t>10011</t>
  </si>
  <si>
    <t>Garland</t>
  </si>
  <si>
    <t>Kim</t>
  </si>
  <si>
    <t>078209823</t>
  </si>
  <si>
    <t>1805, Benedum Drive</t>
  </si>
  <si>
    <t>12601</t>
  </si>
  <si>
    <t>Wenger</t>
  </si>
  <si>
    <t>079246608</t>
  </si>
  <si>
    <t>1600, My Drive</t>
  </si>
  <si>
    <t>Garden City</t>
  </si>
  <si>
    <t>11530</t>
  </si>
  <si>
    <t>Mcmanus</t>
  </si>
  <si>
    <t>080248039</t>
  </si>
  <si>
    <t>2876, Alfred Drive</t>
  </si>
  <si>
    <t>11226</t>
  </si>
  <si>
    <t>Helmer</t>
  </si>
  <si>
    <t>Nicole</t>
  </si>
  <si>
    <t>084685815</t>
  </si>
  <si>
    <t>3449, Benedum Drive</t>
  </si>
  <si>
    <t>Middletown</t>
  </si>
  <si>
    <t>10940</t>
  </si>
  <si>
    <t>Janssen</t>
  </si>
  <si>
    <t>Kristy</t>
  </si>
  <si>
    <t>086440143</t>
  </si>
  <si>
    <t>2549, Angus Road</t>
  </si>
  <si>
    <t>10022</t>
  </si>
  <si>
    <t>Chapman</t>
  </si>
  <si>
    <t>Ronald</t>
  </si>
  <si>
    <t>088073179</t>
  </si>
  <si>
    <t>4037, Hanover Street</t>
  </si>
  <si>
    <t>Mcdaniel</t>
  </si>
  <si>
    <t>Wendell</t>
  </si>
  <si>
    <t>091407995</t>
  </si>
  <si>
    <t>3139, Cliffside Drive</t>
  </si>
  <si>
    <t>Chemung</t>
  </si>
  <si>
    <t>14825</t>
  </si>
  <si>
    <t>Barry</t>
  </si>
  <si>
    <t>Bruce</t>
  </si>
  <si>
    <t>095623211</t>
  </si>
  <si>
    <t>4836, Benedum Drive</t>
  </si>
  <si>
    <t>Dennis</t>
  </si>
  <si>
    <t>100050007</t>
  </si>
  <si>
    <t>2682, Wayback Lane</t>
  </si>
  <si>
    <t>Delvalle</t>
  </si>
  <si>
    <t>Mona</t>
  </si>
  <si>
    <t>104729863</t>
  </si>
  <si>
    <t>2723, Briercliff Road</t>
  </si>
  <si>
    <t>Bronx</t>
  </si>
  <si>
    <t>10459</t>
  </si>
  <si>
    <t>Liston</t>
  </si>
  <si>
    <t>Susan</t>
  </si>
  <si>
    <t>106565624</t>
  </si>
  <si>
    <t>3748, Hinkle Deegan Lake Road</t>
  </si>
  <si>
    <t>Syracuse</t>
  </si>
  <si>
    <t>13202</t>
  </si>
  <si>
    <t>Mason</t>
  </si>
  <si>
    <t>108283255</t>
  </si>
  <si>
    <t>3922, Marshville Road</t>
  </si>
  <si>
    <t>Margaretville</t>
  </si>
  <si>
    <t>12455</t>
  </si>
  <si>
    <t>Kyle</t>
  </si>
  <si>
    <t>110327070</t>
  </si>
  <si>
    <t>2857, Angus Road</t>
  </si>
  <si>
    <t>10014</t>
  </si>
  <si>
    <t>Hutchins</t>
  </si>
  <si>
    <t>Jeffrey</t>
  </si>
  <si>
    <t>111014812</t>
  </si>
  <si>
    <t>4820, West Virginia Avenue</t>
  </si>
  <si>
    <t>Berne</t>
  </si>
  <si>
    <t>12059</t>
  </si>
  <si>
    <t>Jackson</t>
  </si>
  <si>
    <t>Gordon</t>
  </si>
  <si>
    <t>111094353</t>
  </si>
  <si>
    <t>4185, Elm Drive</t>
  </si>
  <si>
    <t>Jones</t>
  </si>
  <si>
    <t>111525920</t>
  </si>
  <si>
    <t>1532, Saint Marys Avenue</t>
  </si>
  <si>
    <t>Utica</t>
  </si>
  <si>
    <t>13502</t>
  </si>
  <si>
    <t>Hull</t>
  </si>
  <si>
    <t>Laura</t>
  </si>
  <si>
    <t>113603888</t>
  </si>
  <si>
    <t>3675, Briercliff Road</t>
  </si>
  <si>
    <t>Flushing</t>
  </si>
  <si>
    <t>11354</t>
  </si>
  <si>
    <t>Sliger</t>
  </si>
  <si>
    <t>Frank</t>
  </si>
  <si>
    <t>117464048</t>
  </si>
  <si>
    <t>2450, Confederate Drive</t>
  </si>
  <si>
    <t>Clayton</t>
  </si>
  <si>
    <t>13624</t>
  </si>
  <si>
    <t>Rasheed</t>
  </si>
  <si>
    <t>123821079</t>
  </si>
  <si>
    <t>1916, Bottom Lane</t>
  </si>
  <si>
    <t>Fredonia</t>
  </si>
  <si>
    <t>14063</t>
  </si>
  <si>
    <t>Maynard</t>
  </si>
  <si>
    <t>Michael</t>
  </si>
  <si>
    <t>123922802</t>
  </si>
  <si>
    <t>4185, Church Street</t>
  </si>
  <si>
    <t>Queens</t>
  </si>
  <si>
    <t>11423</t>
  </si>
  <si>
    <t>Aviles</t>
  </si>
  <si>
    <t>Azzie</t>
  </si>
  <si>
    <t>125362669</t>
  </si>
  <si>
    <t>4108, Cherry Ridge Drive</t>
  </si>
  <si>
    <t>Rochester</t>
  </si>
  <si>
    <t>14608</t>
  </si>
  <si>
    <t>Mccabe</t>
  </si>
  <si>
    <t>Jean</t>
  </si>
  <si>
    <t>125903477</t>
  </si>
  <si>
    <t>3988, Heavner Court</t>
  </si>
  <si>
    <t>Manhattan</t>
  </si>
  <si>
    <t>Neeley</t>
  </si>
  <si>
    <t>Herbert</t>
  </si>
  <si>
    <t>133428939</t>
  </si>
  <si>
    <t>347, Dancing Dove Lane</t>
  </si>
  <si>
    <t>Barrett</t>
  </si>
  <si>
    <t>Christopher</t>
  </si>
  <si>
    <t>133944410</t>
  </si>
  <si>
    <t>763, Patterson Road</t>
  </si>
  <si>
    <t>Far Rockaway</t>
  </si>
  <si>
    <t>11691</t>
  </si>
  <si>
    <t>Hawkins</t>
  </si>
  <si>
    <t>Brenda</t>
  </si>
  <si>
    <t>136583885</t>
  </si>
  <si>
    <t>4408, Duke Lane</t>
  </si>
  <si>
    <t>Belleville</t>
  </si>
  <si>
    <t>NJ</t>
  </si>
  <si>
    <t>07109</t>
  </si>
  <si>
    <t>Harrell</t>
  </si>
  <si>
    <t>Laurie</t>
  </si>
  <si>
    <t>137046045</t>
  </si>
  <si>
    <t>404, Webster Street</t>
  </si>
  <si>
    <t>Red Bank</t>
  </si>
  <si>
    <t>07701</t>
  </si>
  <si>
    <t>Engelman</t>
  </si>
  <si>
    <t>Kevin</t>
  </si>
  <si>
    <t>137425997</t>
  </si>
  <si>
    <t>3847, Stonepot Road</t>
  </si>
  <si>
    <t>Phillipsburg</t>
  </si>
  <si>
    <t>08865</t>
  </si>
  <si>
    <t>Wright</t>
  </si>
  <si>
    <t>Teri</t>
  </si>
  <si>
    <t>137727445</t>
  </si>
  <si>
    <t>3672, Stonepot Road</t>
  </si>
  <si>
    <t>Plainfield</t>
  </si>
  <si>
    <t>07060</t>
  </si>
  <si>
    <t>Lonnie</t>
  </si>
  <si>
    <t>138104027</t>
  </si>
  <si>
    <t>961, Williams Mine Road</t>
  </si>
  <si>
    <t>Newark</t>
  </si>
  <si>
    <t>07102</t>
  </si>
  <si>
    <t>Vanita</t>
  </si>
  <si>
    <t>138145030</t>
  </si>
  <si>
    <t>3218, Goldleaf Lane</t>
  </si>
  <si>
    <t>Ridgewood</t>
  </si>
  <si>
    <t>07450</t>
  </si>
  <si>
    <t>Prater</t>
  </si>
  <si>
    <t>Lena</t>
  </si>
  <si>
    <t>138262575</t>
  </si>
  <si>
    <t>4094, Pinnickinnick Street</t>
  </si>
  <si>
    <t>Toms River</t>
  </si>
  <si>
    <t>08753</t>
  </si>
  <si>
    <t>Johnson</t>
  </si>
  <si>
    <t>Sherry</t>
  </si>
  <si>
    <t>140026715</t>
  </si>
  <si>
    <t>1748, Lake Road</t>
  </si>
  <si>
    <t>Absecon</t>
  </si>
  <si>
    <t>08201</t>
  </si>
  <si>
    <t>Mccormick</t>
  </si>
  <si>
    <t>Emma</t>
  </si>
  <si>
    <t>140111241</t>
  </si>
  <si>
    <t>3961, Beechwood Avenue</t>
  </si>
  <si>
    <t>Weehawken</t>
  </si>
  <si>
    <t>07087</t>
  </si>
  <si>
    <t>Marshall</t>
  </si>
  <si>
    <t>140545911</t>
  </si>
  <si>
    <t>2012, Drummond Street</t>
  </si>
  <si>
    <t>Piscataway</t>
  </si>
  <si>
    <t>08854</t>
  </si>
  <si>
    <t>Candice</t>
  </si>
  <si>
    <t>141062023</t>
  </si>
  <si>
    <t>4478, Hudson Street</t>
  </si>
  <si>
    <t>Wayne</t>
  </si>
  <si>
    <t>07477</t>
  </si>
  <si>
    <t>Nussbaum</t>
  </si>
  <si>
    <t>Tony</t>
  </si>
  <si>
    <t>141152668</t>
  </si>
  <si>
    <t>3116, Drummond Street</t>
  </si>
  <si>
    <t>Morristown</t>
  </si>
  <si>
    <t>07960</t>
  </si>
  <si>
    <t>Dunn</t>
  </si>
  <si>
    <t>141348414</t>
  </si>
  <si>
    <t>2096, Central Avenue</t>
  </si>
  <si>
    <t>Jersey City</t>
  </si>
  <si>
    <t>07306</t>
  </si>
  <si>
    <t>Robichaux</t>
  </si>
  <si>
    <t>Carlos</t>
  </si>
  <si>
    <t>142066018</t>
  </si>
  <si>
    <t>1239, Whiteman Street</t>
  </si>
  <si>
    <t>Pleasantville</t>
  </si>
  <si>
    <t>08232</t>
  </si>
  <si>
    <t>Book</t>
  </si>
  <si>
    <t>142301442</t>
  </si>
  <si>
    <t>4307, Watson Street</t>
  </si>
  <si>
    <t>Somerdale</t>
  </si>
  <si>
    <t>08083</t>
  </si>
  <si>
    <t>Tsai</t>
  </si>
  <si>
    <t>Scott</t>
  </si>
  <si>
    <t>143466986</t>
  </si>
  <si>
    <t>2211, Pinnickinnick Street</t>
  </si>
  <si>
    <t>07305</t>
  </si>
  <si>
    <t>Rowe</t>
  </si>
  <si>
    <t>Henry</t>
  </si>
  <si>
    <t>143624850</t>
  </si>
  <si>
    <t>712, Moonlight Drive</t>
  </si>
  <si>
    <t>Pleasantville (atlantic)</t>
  </si>
  <si>
    <t>Miller</t>
  </si>
  <si>
    <t>147136883</t>
  </si>
  <si>
    <t>1297, Goldleaf Lane</t>
  </si>
  <si>
    <t>Oakland</t>
  </si>
  <si>
    <t>07436</t>
  </si>
  <si>
    <t>King</t>
  </si>
  <si>
    <t>Jeremy</t>
  </si>
  <si>
    <t>148146590</t>
  </si>
  <si>
    <t>3971, Beechwood Avenue</t>
  </si>
  <si>
    <t>Flemington</t>
  </si>
  <si>
    <t>08822</t>
  </si>
  <si>
    <t>Gillespie</t>
  </si>
  <si>
    <t>149128932</t>
  </si>
  <si>
    <t>4568, Lakewood Drive</t>
  </si>
  <si>
    <t>Teterboro</t>
  </si>
  <si>
    <t>07608</t>
  </si>
  <si>
    <t>Sanders</t>
  </si>
  <si>
    <t>Douglas</t>
  </si>
  <si>
    <t>150084627</t>
  </si>
  <si>
    <t>1889, Lincoln Street</t>
  </si>
  <si>
    <t>Camden</t>
  </si>
  <si>
    <t>08102</t>
  </si>
  <si>
    <t>Alatorre</t>
  </si>
  <si>
    <t>150347341</t>
  </si>
  <si>
    <t>4996, West Side Avenue</t>
  </si>
  <si>
    <t>Rochelle Park</t>
  </si>
  <si>
    <t>07662</t>
  </si>
  <si>
    <t>Kelleher</t>
  </si>
  <si>
    <t>Brian</t>
  </si>
  <si>
    <t>150825181</t>
  </si>
  <si>
    <t>847, Hedge Street</t>
  </si>
  <si>
    <t>Millington</t>
  </si>
  <si>
    <t>07946</t>
  </si>
  <si>
    <t>151207750</t>
  </si>
  <si>
    <t>2590, Prospect Street</t>
  </si>
  <si>
    <t>Neal</t>
  </si>
  <si>
    <t>Carmelina</t>
  </si>
  <si>
    <t>152224658</t>
  </si>
  <si>
    <t>433, Fairfax Drive</t>
  </si>
  <si>
    <t>Ferebee</t>
  </si>
  <si>
    <t>152243998</t>
  </si>
  <si>
    <t>977, Hilltop Haven Drive</t>
  </si>
  <si>
    <t>Burger</t>
  </si>
  <si>
    <t>153101163</t>
  </si>
  <si>
    <t>3716, Moonlight Drive</t>
  </si>
  <si>
    <t>Kohler</t>
  </si>
  <si>
    <t>Merry</t>
  </si>
  <si>
    <t>153144068</t>
  </si>
  <si>
    <t>490, Valley Street</t>
  </si>
  <si>
    <t>Haddonfield</t>
  </si>
  <si>
    <t>08033</t>
  </si>
  <si>
    <t>Robinson</t>
  </si>
  <si>
    <t>153921412</t>
  </si>
  <si>
    <t>1381, Valley Street</t>
  </si>
  <si>
    <t>Pitcher</t>
  </si>
  <si>
    <t>154131356</t>
  </si>
  <si>
    <t>2064, Northwest Boulevard</t>
  </si>
  <si>
    <t>Branchburg</t>
  </si>
  <si>
    <t>08817</t>
  </si>
  <si>
    <t>Talbott</t>
  </si>
  <si>
    <t>Deanna</t>
  </si>
  <si>
    <t>155401283</t>
  </si>
  <si>
    <t>3528, Spring Haven Trail</t>
  </si>
  <si>
    <t>Lyndhurst</t>
  </si>
  <si>
    <t>70710</t>
  </si>
  <si>
    <t>Swensen</t>
  </si>
  <si>
    <t>Arthur</t>
  </si>
  <si>
    <t>156122155</t>
  </si>
  <si>
    <t>2869, Lincoln Street</t>
  </si>
  <si>
    <t>Princeton</t>
  </si>
  <si>
    <t>08540</t>
  </si>
  <si>
    <t>Greco</t>
  </si>
  <si>
    <t>Gerald</t>
  </si>
  <si>
    <t>156203679</t>
  </si>
  <si>
    <t>784, Central Avenue</t>
  </si>
  <si>
    <t>Fort Lee</t>
  </si>
  <si>
    <t>07024</t>
  </si>
  <si>
    <t>Alvarez</t>
  </si>
  <si>
    <t>Tara</t>
  </si>
  <si>
    <t>156247799</t>
  </si>
  <si>
    <t>4328, Lincoln Street</t>
  </si>
  <si>
    <t>Rogers</t>
  </si>
  <si>
    <t>Celia</t>
  </si>
  <si>
    <t>157084471</t>
  </si>
  <si>
    <t>1165, Granville Lane</t>
  </si>
  <si>
    <t>Graves</t>
  </si>
  <si>
    <t>Nicholas</t>
  </si>
  <si>
    <t>157161831</t>
  </si>
  <si>
    <t>2253, Whiteman Street</t>
  </si>
  <si>
    <t>Robbins</t>
  </si>
  <si>
    <t>157168046</t>
  </si>
  <si>
    <t>1567, Goldleaf Lane</t>
  </si>
  <si>
    <t>Cook</t>
  </si>
  <si>
    <t>158784623</t>
  </si>
  <si>
    <t>3317, Moonlight Drive</t>
  </si>
  <si>
    <t>Hopewell (mercer)</t>
  </si>
  <si>
    <t>08525</t>
  </si>
  <si>
    <t>Bowman</t>
  </si>
  <si>
    <t>161400936</t>
  </si>
  <si>
    <t>3107, Franklee Lane</t>
  </si>
  <si>
    <t>Philadelphia</t>
  </si>
  <si>
    <t>PA</t>
  </si>
  <si>
    <t>19108</t>
  </si>
  <si>
    <t>Kimbrough</t>
  </si>
  <si>
    <t>Allie</t>
  </si>
  <si>
    <t>162167123</t>
  </si>
  <si>
    <t>2557, Michigan Avenue</t>
  </si>
  <si>
    <t>Pittsburgh</t>
  </si>
  <si>
    <t>15222</t>
  </si>
  <si>
    <t>Gray</t>
  </si>
  <si>
    <t>162761542</t>
  </si>
  <si>
    <t>4706, Hiddenview Drive</t>
  </si>
  <si>
    <t>19107</t>
  </si>
  <si>
    <t>Yohe</t>
  </si>
  <si>
    <t>Donald</t>
  </si>
  <si>
    <t>165360990</t>
  </si>
  <si>
    <t>357, Stiles Street</t>
  </si>
  <si>
    <t>Sewickley</t>
  </si>
  <si>
    <t>15143</t>
  </si>
  <si>
    <t>Lowrie</t>
  </si>
  <si>
    <t>Dylan</t>
  </si>
  <si>
    <t>165368535</t>
  </si>
  <si>
    <t>615, Stone Lane</t>
  </si>
  <si>
    <t>19103</t>
  </si>
  <si>
    <t>Montgomery</t>
  </si>
  <si>
    <t>Janet</t>
  </si>
  <si>
    <t>167486924</t>
  </si>
  <si>
    <t>3689, Saint James Drive</t>
  </si>
  <si>
    <t>Mount Joy (lancaster)</t>
  </si>
  <si>
    <t>17552</t>
  </si>
  <si>
    <t>Sipp</t>
  </si>
  <si>
    <t>Andrew</t>
  </si>
  <si>
    <t>170013803</t>
  </si>
  <si>
    <t>506, Carriage Lane</t>
  </si>
  <si>
    <t>Sugar Notch</t>
  </si>
  <si>
    <t>18706</t>
  </si>
  <si>
    <t>Savage</t>
  </si>
  <si>
    <t>Anthony</t>
  </si>
  <si>
    <t>170803643</t>
  </si>
  <si>
    <t>209, Pheasant Ridge Road</t>
  </si>
  <si>
    <t>19104</t>
  </si>
  <si>
    <t>Carr</t>
  </si>
  <si>
    <t>Joseph</t>
  </si>
  <si>
    <t>171484069</t>
  </si>
  <si>
    <t>3748, Lost Creek Road</t>
  </si>
  <si>
    <t>Glenmoore</t>
  </si>
  <si>
    <t>19343</t>
  </si>
  <si>
    <t>Larson</t>
  </si>
  <si>
    <t>Doris</t>
  </si>
  <si>
    <t>181285188</t>
  </si>
  <si>
    <t>202, Simons Hollow Road</t>
  </si>
  <si>
    <t>Susquehanna</t>
  </si>
  <si>
    <t>18847</t>
  </si>
  <si>
    <t>Guerrero</t>
  </si>
  <si>
    <t>182769299</t>
  </si>
  <si>
    <t>902, Chandler Hollow Road</t>
  </si>
  <si>
    <t>15212</t>
  </si>
  <si>
    <t>Buchanan</t>
  </si>
  <si>
    <t>183108554</t>
  </si>
  <si>
    <t>3543, Saint James Drive</t>
  </si>
  <si>
    <t>Harrisburg</t>
  </si>
  <si>
    <t>17109</t>
  </si>
  <si>
    <t>Randall</t>
  </si>
  <si>
    <t>184640785</t>
  </si>
  <si>
    <t>4022, Shinn Avenue</t>
  </si>
  <si>
    <t>15219</t>
  </si>
  <si>
    <t>Britt</t>
  </si>
  <si>
    <t>Alice</t>
  </si>
  <si>
    <t>185623550</t>
  </si>
  <si>
    <t>1938, Hidden Valley Road</t>
  </si>
  <si>
    <t>17102</t>
  </si>
  <si>
    <t>Almanza</t>
  </si>
  <si>
    <t>Suzie</t>
  </si>
  <si>
    <t>186180024</t>
  </si>
  <si>
    <t>3734, Shinn Avenue</t>
  </si>
  <si>
    <t>16124</t>
  </si>
  <si>
    <t>Sandlin</t>
  </si>
  <si>
    <t>187242681</t>
  </si>
  <si>
    <t>3680, Frank Avenue</t>
  </si>
  <si>
    <t>Crafton</t>
  </si>
  <si>
    <t>15205</t>
  </si>
  <si>
    <t>Hammond</t>
  </si>
  <si>
    <t>Courtney</t>
  </si>
  <si>
    <t>187322836</t>
  </si>
  <si>
    <t>7, Carriage Lane</t>
  </si>
  <si>
    <t>New Philadelphia</t>
  </si>
  <si>
    <t>17959</t>
  </si>
  <si>
    <t>Deaton</t>
  </si>
  <si>
    <t>Kathryn</t>
  </si>
  <si>
    <t>188565878</t>
  </si>
  <si>
    <t>4840, Quincy Street</t>
  </si>
  <si>
    <t>Bentley</t>
  </si>
  <si>
    <t>189169660</t>
  </si>
  <si>
    <t>2149, Stutler Lane</t>
  </si>
  <si>
    <t>Erie</t>
  </si>
  <si>
    <t>16501</t>
  </si>
  <si>
    <t>Nissen</t>
  </si>
  <si>
    <t>Tia</t>
  </si>
  <si>
    <t>190220008</t>
  </si>
  <si>
    <t>4387, Stone Lane</t>
  </si>
  <si>
    <t>Reading</t>
  </si>
  <si>
    <t>19601</t>
  </si>
  <si>
    <t>Huckaby</t>
  </si>
  <si>
    <t>Yolonda</t>
  </si>
  <si>
    <t>196488047</t>
  </si>
  <si>
    <t>2380, Pine Street</t>
  </si>
  <si>
    <t>Beck</t>
  </si>
  <si>
    <t>197107984</t>
  </si>
  <si>
    <t>1995, Simons Hollow Road</t>
  </si>
  <si>
    <t>Roman</t>
  </si>
  <si>
    <t>207629073</t>
  </si>
  <si>
    <t>383, Hidden Valley Road</t>
  </si>
  <si>
    <t>Lititz</t>
  </si>
  <si>
    <t>17543</t>
  </si>
  <si>
    <t>Branch</t>
  </si>
  <si>
    <t>Margaret</t>
  </si>
  <si>
    <t>209243816</t>
  </si>
  <si>
    <t>2208, Simons Hollow Road</t>
  </si>
  <si>
    <t>Villanueva</t>
  </si>
  <si>
    <t>Bertha</t>
  </si>
  <si>
    <t>209283573</t>
  </si>
  <si>
    <t>3063, Coal Street</t>
  </si>
  <si>
    <t>Bradford</t>
  </si>
  <si>
    <t>16701</t>
  </si>
  <si>
    <t>Heidi</t>
  </si>
  <si>
    <t>211228376</t>
  </si>
  <si>
    <t>559, Quincy Street</t>
  </si>
  <si>
    <t>Knox</t>
  </si>
  <si>
    <t>Lavern</t>
  </si>
  <si>
    <t>211285496</t>
  </si>
  <si>
    <t>501, Hidden Valley Road</t>
  </si>
  <si>
    <t>Glen Rock</t>
  </si>
  <si>
    <t>17327</t>
  </si>
  <si>
    <t>Pederson</t>
  </si>
  <si>
    <t>Ellen</t>
  </si>
  <si>
    <t>211586363</t>
  </si>
  <si>
    <t>666, Conference Center Way</t>
  </si>
  <si>
    <t>Pittston</t>
  </si>
  <si>
    <t>18640</t>
  </si>
  <si>
    <t>Hendrickson</t>
  </si>
  <si>
    <t>Margie</t>
  </si>
  <si>
    <t>212679413</t>
  </si>
  <si>
    <t>2293, Pine Tree Lane</t>
  </si>
  <si>
    <t>Gaithersburg</t>
  </si>
  <si>
    <t>MD</t>
  </si>
  <si>
    <t>20877</t>
  </si>
  <si>
    <t>Ramirez</t>
  </si>
  <si>
    <t>Adam</t>
  </si>
  <si>
    <t>213366718</t>
  </si>
  <si>
    <t>4575, Blue Spruce Lane</t>
  </si>
  <si>
    <t>Towson</t>
  </si>
  <si>
    <t>21204</t>
  </si>
  <si>
    <t>Mccann</t>
  </si>
  <si>
    <t>Grace</t>
  </si>
  <si>
    <t>214537325</t>
  </si>
  <si>
    <t>3381, Doe Meadow Drive</t>
  </si>
  <si>
    <t>Le</t>
  </si>
  <si>
    <t>Tamara</t>
  </si>
  <si>
    <t>214585960</t>
  </si>
  <si>
    <t>3248, Hamilton Drive</t>
  </si>
  <si>
    <t>Hanover</t>
  </si>
  <si>
    <t>21076</t>
  </si>
  <si>
    <t>Alexander</t>
  </si>
  <si>
    <t>Justin</t>
  </si>
  <si>
    <t>215519711</t>
  </si>
  <si>
    <t>4017, Wilmar Farm Road</t>
  </si>
  <si>
    <t>Washington</t>
  </si>
  <si>
    <t>20200</t>
  </si>
  <si>
    <t>Lyons</t>
  </si>
  <si>
    <t>Aaron</t>
  </si>
  <si>
    <t>216400652</t>
  </si>
  <si>
    <t>4772, Calvin Street</t>
  </si>
  <si>
    <t>Baltimore</t>
  </si>
  <si>
    <t>21202</t>
  </si>
  <si>
    <t>Sandoval</t>
  </si>
  <si>
    <t>Fredrick</t>
  </si>
  <si>
    <t>217327620</t>
  </si>
  <si>
    <t>1563, Del Dew Drive</t>
  </si>
  <si>
    <t>Waldorf</t>
  </si>
  <si>
    <t>20601</t>
  </si>
  <si>
    <t>Duncan</t>
  </si>
  <si>
    <t>Joshua</t>
  </si>
  <si>
    <t>217688848</t>
  </si>
  <si>
    <t>4236, Marie Street</t>
  </si>
  <si>
    <t>Mathis</t>
  </si>
  <si>
    <t>Teresa</t>
  </si>
  <si>
    <t>218719014</t>
  </si>
  <si>
    <t>1301, Harron Drive</t>
  </si>
  <si>
    <t>21201</t>
  </si>
  <si>
    <t>Wilburn</t>
  </si>
  <si>
    <t>219018761</t>
  </si>
  <si>
    <t>2790, Del Dew Drive</t>
  </si>
  <si>
    <t>North Beach</t>
  </si>
  <si>
    <t>20714</t>
  </si>
  <si>
    <t>Stevens</t>
  </si>
  <si>
    <t>Jacqueline</t>
  </si>
  <si>
    <t>220590718</t>
  </si>
  <si>
    <t>2832, Cost Avenue</t>
  </si>
  <si>
    <t>Beltsville</t>
  </si>
  <si>
    <t>20705</t>
  </si>
  <si>
    <t>Rodrigues</t>
  </si>
  <si>
    <t>221102189</t>
  </si>
  <si>
    <t>2180, Maud Street</t>
  </si>
  <si>
    <t>DE</t>
  </si>
  <si>
    <t>Blocher</t>
  </si>
  <si>
    <t>Paul</t>
  </si>
  <si>
    <t>221206567</t>
  </si>
  <si>
    <t>4091, Callison Lane</t>
  </si>
  <si>
    <t>Milford</t>
  </si>
  <si>
    <t>19963</t>
  </si>
  <si>
    <t>Davis</t>
  </si>
  <si>
    <t>222205486</t>
  </si>
  <si>
    <t>2801, Argonne Street</t>
  </si>
  <si>
    <t>19714</t>
  </si>
  <si>
    <t>Rex</t>
  </si>
  <si>
    <t>222581790</t>
  </si>
  <si>
    <t>3856, Columbia Road</t>
  </si>
  <si>
    <t>Wilder</t>
  </si>
  <si>
    <t>Matthew</t>
  </si>
  <si>
    <t>223971333</t>
  </si>
  <si>
    <t>2137, Golf Course Drive</t>
  </si>
  <si>
    <t>VA</t>
  </si>
  <si>
    <t>Martinez</t>
  </si>
  <si>
    <t>225432381</t>
  </si>
  <si>
    <t>177, Forest Drive</t>
  </si>
  <si>
    <t>20011</t>
  </si>
  <si>
    <t>Lee</t>
  </si>
  <si>
    <t>Jimmy</t>
  </si>
  <si>
    <t>225736184</t>
  </si>
  <si>
    <t>1038, Broadcast Drive</t>
  </si>
  <si>
    <t>Martin</t>
  </si>
  <si>
    <t>Billy</t>
  </si>
  <si>
    <t>225891059</t>
  </si>
  <si>
    <t>4892, Tenmile</t>
  </si>
  <si>
    <t>Wakefield</t>
  </si>
  <si>
    <t>23888</t>
  </si>
  <si>
    <t>226280350</t>
  </si>
  <si>
    <t>78, Jefferson Street</t>
  </si>
  <si>
    <t>Fredericksburg</t>
  </si>
  <si>
    <t>22401</t>
  </si>
  <si>
    <t>Regnier</t>
  </si>
  <si>
    <t>April</t>
  </si>
  <si>
    <t>226314256</t>
  </si>
  <si>
    <t>1985, Melody Lane</t>
  </si>
  <si>
    <t>Richmond</t>
  </si>
  <si>
    <t>23224</t>
  </si>
  <si>
    <t>Claussen</t>
  </si>
  <si>
    <t>226337005</t>
  </si>
  <si>
    <t>2799, Cabell Avenue</t>
  </si>
  <si>
    <t>Arlington</t>
  </si>
  <si>
    <t>22205</t>
  </si>
  <si>
    <t>Castro</t>
  </si>
  <si>
    <t>Rafael</t>
  </si>
  <si>
    <t>228670446</t>
  </si>
  <si>
    <t>350, Tenmile</t>
  </si>
  <si>
    <t>Newport News</t>
  </si>
  <si>
    <t>23602</t>
  </si>
  <si>
    <t>Hollar</t>
  </si>
  <si>
    <t>230087634</t>
  </si>
  <si>
    <t>4393, Allison Avenue</t>
  </si>
  <si>
    <t>Norfolk</t>
  </si>
  <si>
    <t>23502</t>
  </si>
  <si>
    <t>Poplar</t>
  </si>
  <si>
    <t>Betty</t>
  </si>
  <si>
    <t>231738136</t>
  </si>
  <si>
    <t>4105, White Pine Lane</t>
  </si>
  <si>
    <t>Pembroke</t>
  </si>
  <si>
    <t>24136</t>
  </si>
  <si>
    <t>Parnell</t>
  </si>
  <si>
    <t>Loretta</t>
  </si>
  <si>
    <t>234329966</t>
  </si>
  <si>
    <t>2874, Kelly Drive</t>
  </si>
  <si>
    <t>Bluefield</t>
  </si>
  <si>
    <t>WV</t>
  </si>
  <si>
    <t>24701</t>
  </si>
  <si>
    <t>Henson</t>
  </si>
  <si>
    <t>Cindy</t>
  </si>
  <si>
    <t>234840578</t>
  </si>
  <si>
    <t>2351, Fulton Street</t>
  </si>
  <si>
    <t>Clarksburg</t>
  </si>
  <si>
    <t>26301</t>
  </si>
  <si>
    <t>Fernandez</t>
  </si>
  <si>
    <t>235447467</t>
  </si>
  <si>
    <t>4402, Fulton Street</t>
  </si>
  <si>
    <t>Glenville</t>
  </si>
  <si>
    <t>26351</t>
  </si>
  <si>
    <t>Moreno</t>
  </si>
  <si>
    <t>Anna</t>
  </si>
  <si>
    <t>236763592</t>
  </si>
  <si>
    <t>4727, Hall Valley Drive</t>
  </si>
  <si>
    <t>Point Pleasant</t>
  </si>
  <si>
    <t>25550</t>
  </si>
  <si>
    <t>Mcclain</t>
  </si>
  <si>
    <t>237381211</t>
  </si>
  <si>
    <t>3565, Jennifer Lane</t>
  </si>
  <si>
    <t>Louisburg</t>
  </si>
  <si>
    <t>NC</t>
  </si>
  <si>
    <t>27549</t>
  </si>
  <si>
    <t>238548974</t>
  </si>
  <si>
    <t>1398, Twin Willow Lane</t>
  </si>
  <si>
    <t>Wilmington</t>
  </si>
  <si>
    <t>28403</t>
  </si>
  <si>
    <t>Lopez</t>
  </si>
  <si>
    <t>Rodger</t>
  </si>
  <si>
    <t>239798066</t>
  </si>
  <si>
    <t>3135, Jones Avenue</t>
  </si>
  <si>
    <t>Winston Salem</t>
  </si>
  <si>
    <t>27101</t>
  </si>
  <si>
    <t>Gomez</t>
  </si>
  <si>
    <t>Sandra</t>
  </si>
  <si>
    <t>240039010</t>
  </si>
  <si>
    <t>2739, Bryan Street</t>
  </si>
  <si>
    <t>Spain</t>
  </si>
  <si>
    <t>240753107</t>
  </si>
  <si>
    <t>3194, Concord Street</t>
  </si>
  <si>
    <t>Charlotte</t>
  </si>
  <si>
    <t>28210</t>
  </si>
  <si>
    <t>240969325</t>
  </si>
  <si>
    <t>3567, Rockwell Lane</t>
  </si>
  <si>
    <t>Roanoke Rapids</t>
  </si>
  <si>
    <t>27870</t>
  </si>
  <si>
    <t>Marquis</t>
  </si>
  <si>
    <t>Judith</t>
  </si>
  <si>
    <t>241059854</t>
  </si>
  <si>
    <t>627, Diamond Street</t>
  </si>
  <si>
    <t>28202</t>
  </si>
  <si>
    <t>Stark</t>
  </si>
  <si>
    <t>241279740</t>
  </si>
  <si>
    <t>579, Keyser Ridge Road</t>
  </si>
  <si>
    <t>High Point</t>
  </si>
  <si>
    <t>27260</t>
  </si>
  <si>
    <t>Ancheta</t>
  </si>
  <si>
    <t>242317064</t>
  </si>
  <si>
    <t>93, Layman Avenue</t>
  </si>
  <si>
    <t>Elizabethtown</t>
  </si>
  <si>
    <t>28337</t>
  </si>
  <si>
    <t>Lemon</t>
  </si>
  <si>
    <t>243933866</t>
  </si>
  <si>
    <t>4069, Havanna Street</t>
  </si>
  <si>
    <t>Shoals</t>
  </si>
  <si>
    <t>27030</t>
  </si>
  <si>
    <t>Oneal</t>
  </si>
  <si>
    <t>Greta</t>
  </si>
  <si>
    <t>244409833</t>
  </si>
  <si>
    <t>3146, Yorkshire Circle</t>
  </si>
  <si>
    <t>Greenville</t>
  </si>
  <si>
    <t>27834</t>
  </si>
  <si>
    <t>Tengan</t>
  </si>
  <si>
    <t>Louise</t>
  </si>
  <si>
    <t>244860184</t>
  </si>
  <si>
    <t>76, Concord Street</t>
  </si>
  <si>
    <t>28262</t>
  </si>
  <si>
    <t>Dwight</t>
  </si>
  <si>
    <t>245072508</t>
  </si>
  <si>
    <t>2348, Jones Avenue</t>
  </si>
  <si>
    <t>Greensboro</t>
  </si>
  <si>
    <t>27401</t>
  </si>
  <si>
    <t>Carrillo</t>
  </si>
  <si>
    <t>Randy</t>
  </si>
  <si>
    <t>245275843</t>
  </si>
  <si>
    <t>3863, Hannah Street</t>
  </si>
  <si>
    <t>28273</t>
  </si>
  <si>
    <t>Campbell</t>
  </si>
  <si>
    <t>Carol</t>
  </si>
  <si>
    <t>246880568</t>
  </si>
  <si>
    <t>1878, Rockwell Lane</t>
  </si>
  <si>
    <t>Rocky Mount</t>
  </si>
  <si>
    <t>27801</t>
  </si>
  <si>
    <t>247061688</t>
  </si>
  <si>
    <t>504, Still Pastures Drive</t>
  </si>
  <si>
    <t>Aiken</t>
  </si>
  <si>
    <t>SC</t>
  </si>
  <si>
    <t>29801</t>
  </si>
  <si>
    <t>Peterson</t>
  </si>
  <si>
    <t>Cynthia</t>
  </si>
  <si>
    <t>247359370</t>
  </si>
  <si>
    <t>3738, Emily Drive</t>
  </si>
  <si>
    <t>West Columbia</t>
  </si>
  <si>
    <t>29169</t>
  </si>
  <si>
    <t>Payne</t>
  </si>
  <si>
    <t>Esther</t>
  </si>
  <si>
    <t>248759341</t>
  </si>
  <si>
    <t>4545, Mill Street</t>
  </si>
  <si>
    <t>29607</t>
  </si>
  <si>
    <t>Arnold</t>
  </si>
  <si>
    <t>Virginia</t>
  </si>
  <si>
    <t>249922005</t>
  </si>
  <si>
    <t>3164, Khale Street</t>
  </si>
  <si>
    <t>Kingstree</t>
  </si>
  <si>
    <t>29556</t>
  </si>
  <si>
    <t>Kalb</t>
  </si>
  <si>
    <t>Maxine</t>
  </si>
  <si>
    <t>250042050</t>
  </si>
  <si>
    <t>199, Hillview Street</t>
  </si>
  <si>
    <t>Lexington</t>
  </si>
  <si>
    <t>29072</t>
  </si>
  <si>
    <t>Deleon</t>
  </si>
  <si>
    <t>250454910</t>
  </si>
  <si>
    <t>4025, Kessla Way</t>
  </si>
  <si>
    <t>Florence</t>
  </si>
  <si>
    <t>29501</t>
  </si>
  <si>
    <t>Johns</t>
  </si>
  <si>
    <t>250993817</t>
  </si>
  <si>
    <t>4570, Kessla Way</t>
  </si>
  <si>
    <t>Brandon</t>
  </si>
  <si>
    <t>Pauline</t>
  </si>
  <si>
    <t>251148617</t>
  </si>
  <si>
    <t>4661, Khale Street</t>
  </si>
  <si>
    <t>Burgess</t>
  </si>
  <si>
    <t>29576</t>
  </si>
  <si>
    <t>Reyes</t>
  </si>
  <si>
    <t>251433430</t>
  </si>
  <si>
    <t>3095, Broadway Street</t>
  </si>
  <si>
    <t>Charleston</t>
  </si>
  <si>
    <t>29403</t>
  </si>
  <si>
    <t>Abraham</t>
  </si>
  <si>
    <t>252386607</t>
  </si>
  <si>
    <t>908, Austin Avenue</t>
  </si>
  <si>
    <t>Hinesville</t>
  </si>
  <si>
    <t>GA</t>
  </si>
  <si>
    <t>31313</t>
  </si>
  <si>
    <t>Tacker</t>
  </si>
  <si>
    <t>Anita</t>
  </si>
  <si>
    <t>252758569</t>
  </si>
  <si>
    <t>2780, Despard Street</t>
  </si>
  <si>
    <t>Atlanta</t>
  </si>
  <si>
    <t>30303</t>
  </si>
  <si>
    <t>Williamson</t>
  </si>
  <si>
    <t>Evelyn</t>
  </si>
  <si>
    <t>252948267</t>
  </si>
  <si>
    <t>2574, Holly Street</t>
  </si>
  <si>
    <t>Augusta</t>
  </si>
  <si>
    <t>30901</t>
  </si>
  <si>
    <t>Ingraham</t>
  </si>
  <si>
    <t>253182618</t>
  </si>
  <si>
    <t>4162, Austin Avenue</t>
  </si>
  <si>
    <t>Savannah</t>
  </si>
  <si>
    <t>31401</t>
  </si>
  <si>
    <t>Hatch</t>
  </si>
  <si>
    <t>Austin</t>
  </si>
  <si>
    <t>253859566</t>
  </si>
  <si>
    <t>625, Pine Garden Lane</t>
  </si>
  <si>
    <t>Canton</t>
  </si>
  <si>
    <t>30114</t>
  </si>
  <si>
    <t>Taylor</t>
  </si>
  <si>
    <t>Carolyn</t>
  </si>
  <si>
    <t>254111655</t>
  </si>
  <si>
    <t>4748, Neuport Lane</t>
  </si>
  <si>
    <t>Panola</t>
  </si>
  <si>
    <t>30058</t>
  </si>
  <si>
    <t>Tomko</t>
  </si>
  <si>
    <t>Freddie</t>
  </si>
  <si>
    <t>254301338</t>
  </si>
  <si>
    <t>1404, Locust Street</t>
  </si>
  <si>
    <t>Tifton</t>
  </si>
  <si>
    <t>31794</t>
  </si>
  <si>
    <t>Harden</t>
  </si>
  <si>
    <t>254550225</t>
  </si>
  <si>
    <t>4211, Adonais Way</t>
  </si>
  <si>
    <t>Marietta</t>
  </si>
  <si>
    <t>30067</t>
  </si>
  <si>
    <t>Wilson</t>
  </si>
  <si>
    <t>254979807</t>
  </si>
  <si>
    <t>1894, Layman Avenue</t>
  </si>
  <si>
    <t>31405</t>
  </si>
  <si>
    <t>Gerard</t>
  </si>
  <si>
    <t>256213075</t>
  </si>
  <si>
    <t>2232, Edington Drive</t>
  </si>
  <si>
    <t>Sevin</t>
  </si>
  <si>
    <t>Tabitha</t>
  </si>
  <si>
    <t>256548379</t>
  </si>
  <si>
    <t>1985, Radio Park Drive</t>
  </si>
  <si>
    <t>30906</t>
  </si>
  <si>
    <t>Phipps</t>
  </si>
  <si>
    <t>Alva</t>
  </si>
  <si>
    <t>257062179</t>
  </si>
  <si>
    <t>72, Heavner Avenue</t>
  </si>
  <si>
    <t>Eric</t>
  </si>
  <si>
    <t>257174186</t>
  </si>
  <si>
    <t>2989, Heavner Avenue</t>
  </si>
  <si>
    <t>Lilburn</t>
  </si>
  <si>
    <t>30247</t>
  </si>
  <si>
    <t>Lori</t>
  </si>
  <si>
    <t>257300141</t>
  </si>
  <si>
    <t>2926, Radio Park Drive</t>
  </si>
  <si>
    <t>30907</t>
  </si>
  <si>
    <t>Breeding</t>
  </si>
  <si>
    <t>Jason</t>
  </si>
  <si>
    <t>257506058</t>
  </si>
  <si>
    <t>3244, Hart Country Lane</t>
  </si>
  <si>
    <t>Waynesboro</t>
  </si>
  <si>
    <t>30830</t>
  </si>
  <si>
    <t>Mercier</t>
  </si>
  <si>
    <t>257894654</t>
  </si>
  <si>
    <t>834, Stroop Hill Road</t>
  </si>
  <si>
    <t>Roswell</t>
  </si>
  <si>
    <t>30076</t>
  </si>
  <si>
    <t>Nicholson</t>
  </si>
  <si>
    <t>Grant</t>
  </si>
  <si>
    <t>258021303</t>
  </si>
  <si>
    <t>3172, White Lane</t>
  </si>
  <si>
    <t>Macon</t>
  </si>
  <si>
    <t>31206</t>
  </si>
  <si>
    <t>Suiter</t>
  </si>
  <si>
    <t>Theodore</t>
  </si>
  <si>
    <t>258453059</t>
  </si>
  <si>
    <t>1994, Locust Street</t>
  </si>
  <si>
    <t>Americus</t>
  </si>
  <si>
    <t>31709</t>
  </si>
  <si>
    <t>Friedman</t>
  </si>
  <si>
    <t>Terry</t>
  </si>
  <si>
    <t>260412933</t>
  </si>
  <si>
    <t>3699, College Street</t>
  </si>
  <si>
    <t>Hill</t>
  </si>
  <si>
    <t>Patrick</t>
  </si>
  <si>
    <t>261032867</t>
  </si>
  <si>
    <t>2453, Willis Avenue</t>
  </si>
  <si>
    <t>Oak Hill</t>
  </si>
  <si>
    <t>FL</t>
  </si>
  <si>
    <t>32759</t>
  </si>
  <si>
    <t>Jessup</t>
  </si>
  <si>
    <t>Audrey</t>
  </si>
  <si>
    <t>261600239</t>
  </si>
  <si>
    <t>13, Arbutus Drive</t>
  </si>
  <si>
    <t>Miami</t>
  </si>
  <si>
    <t>33145</t>
  </si>
  <si>
    <t>Beres</t>
  </si>
  <si>
    <t>Jose</t>
  </si>
  <si>
    <t>261788787</t>
  </si>
  <si>
    <t>3040, Tetrick Road</t>
  </si>
  <si>
    <t>Avon Park</t>
  </si>
  <si>
    <t>33825</t>
  </si>
  <si>
    <t>Kendall</t>
  </si>
  <si>
    <t>Dora</t>
  </si>
  <si>
    <t>261945274</t>
  </si>
  <si>
    <t>4557, Marigold Lane</t>
  </si>
  <si>
    <t>33179</t>
  </si>
  <si>
    <t>262395508</t>
  </si>
  <si>
    <t>1215, Wyatt Street</t>
  </si>
  <si>
    <t>Miramar</t>
  </si>
  <si>
    <t>33025</t>
  </si>
  <si>
    <t>Perryman</t>
  </si>
  <si>
    <t>262818903</t>
  </si>
  <si>
    <t>3207, Chestnut Street</t>
  </si>
  <si>
    <t>Tampa</t>
  </si>
  <si>
    <t>33619</t>
  </si>
  <si>
    <t>Guthridge</t>
  </si>
  <si>
    <t>263018927</t>
  </si>
  <si>
    <t>3700, Kenwood Place</t>
  </si>
  <si>
    <t>Fort Lauderdale</t>
  </si>
  <si>
    <t>33301</t>
  </si>
  <si>
    <t>Walker</t>
  </si>
  <si>
    <t>Dave</t>
  </si>
  <si>
    <t>263778916</t>
  </si>
  <si>
    <t>3458, West Fork Drive</t>
  </si>
  <si>
    <t>33131</t>
  </si>
  <si>
    <t>Proto</t>
  </si>
  <si>
    <t>263943143</t>
  </si>
  <si>
    <t>4431, Marigold Lane</t>
  </si>
  <si>
    <t>33196</t>
  </si>
  <si>
    <t>Arrington</t>
  </si>
  <si>
    <t>Elizabeth</t>
  </si>
  <si>
    <t>263956174</t>
  </si>
  <si>
    <t>4624, Arbutus Drive</t>
  </si>
  <si>
    <t>33311</t>
  </si>
  <si>
    <t>Vachon</t>
  </si>
  <si>
    <t>264315645</t>
  </si>
  <si>
    <t>4879, Steve Hunt Road</t>
  </si>
  <si>
    <t>33128</t>
  </si>
  <si>
    <t>Bloch</t>
  </si>
  <si>
    <t>264549931</t>
  </si>
  <si>
    <t>3086, Half and Half Drive</t>
  </si>
  <si>
    <t>Jupiter</t>
  </si>
  <si>
    <t>33478</t>
  </si>
  <si>
    <t>Skinner</t>
  </si>
  <si>
    <t>264702153</t>
  </si>
  <si>
    <t>1601, Foley Street</t>
  </si>
  <si>
    <t>33132</t>
  </si>
  <si>
    <t>Manzo</t>
  </si>
  <si>
    <t>Joyce</t>
  </si>
  <si>
    <t>264727245</t>
  </si>
  <si>
    <t>553, Lunetta Street</t>
  </si>
  <si>
    <t>33634</t>
  </si>
  <si>
    <t>Herman</t>
  </si>
  <si>
    <t>264957036</t>
  </si>
  <si>
    <t>4253, Poplar Lane</t>
  </si>
  <si>
    <t>Whitaker</t>
  </si>
  <si>
    <t>Jessica</t>
  </si>
  <si>
    <t>265034811</t>
  </si>
  <si>
    <t>1725, Star Trek Drive</t>
  </si>
  <si>
    <t>Fort Walton Beach</t>
  </si>
  <si>
    <t>32548</t>
  </si>
  <si>
    <t>Galyean</t>
  </si>
  <si>
    <t>Bill</t>
  </si>
  <si>
    <t>265288118</t>
  </si>
  <si>
    <t>282, Pointe Lane</t>
  </si>
  <si>
    <t>Pompano Beach</t>
  </si>
  <si>
    <t>33060</t>
  </si>
  <si>
    <t>Glover</t>
  </si>
  <si>
    <t>265291390</t>
  </si>
  <si>
    <t>865, Rhapsody Street</t>
  </si>
  <si>
    <t>Leesburg</t>
  </si>
  <si>
    <t>32749</t>
  </si>
  <si>
    <t>266958863</t>
  </si>
  <si>
    <t>1077, American Drive</t>
  </si>
  <si>
    <t>Panama City</t>
  </si>
  <si>
    <t>32401</t>
  </si>
  <si>
    <t>Perkins</t>
  </si>
  <si>
    <t>Jeffery</t>
  </si>
  <si>
    <t>267042397</t>
  </si>
  <si>
    <t>1322, Virgil Street</t>
  </si>
  <si>
    <t>267542021</t>
  </si>
  <si>
    <t>379, Marigold Lane</t>
  </si>
  <si>
    <t>33309</t>
  </si>
  <si>
    <t>Janelle</t>
  </si>
  <si>
    <t>267543784</t>
  </si>
  <si>
    <t>710, Saints Alley</t>
  </si>
  <si>
    <t>Pinecrest</t>
  </si>
  <si>
    <t>33567</t>
  </si>
  <si>
    <t>Sailor</t>
  </si>
  <si>
    <t>Brent</t>
  </si>
  <si>
    <t>267691696</t>
  </si>
  <si>
    <t>4846, Medical Center Drive</t>
  </si>
  <si>
    <t>Port Charlotte</t>
  </si>
  <si>
    <t>33952</t>
  </si>
  <si>
    <t>Beerman</t>
  </si>
  <si>
    <t>Salvador</t>
  </si>
  <si>
    <t>268884946</t>
  </si>
  <si>
    <t>1253, Rainbow Drive</t>
  </si>
  <si>
    <t>North Jackson</t>
  </si>
  <si>
    <t>OH</t>
  </si>
  <si>
    <t>44451</t>
  </si>
  <si>
    <t>Mcmullen</t>
  </si>
  <si>
    <t>Denise</t>
  </si>
  <si>
    <t>269605333</t>
  </si>
  <si>
    <t>2283, Goldie Lane</t>
  </si>
  <si>
    <t>Cincinnati</t>
  </si>
  <si>
    <t>45202</t>
  </si>
  <si>
    <t>Martel</t>
  </si>
  <si>
    <t>Ted</t>
  </si>
  <si>
    <t>269743609</t>
  </si>
  <si>
    <t>2492, Irving Road</t>
  </si>
  <si>
    <t>Amsterdam</t>
  </si>
  <si>
    <t>43903</t>
  </si>
  <si>
    <t>Burns</t>
  </si>
  <si>
    <t>Allen</t>
  </si>
  <si>
    <t>270789765</t>
  </si>
  <si>
    <t>2606, Hiddenview Drive</t>
  </si>
  <si>
    <t>Warrensville Heights</t>
  </si>
  <si>
    <t>44128</t>
  </si>
  <si>
    <t>Eunice</t>
  </si>
  <si>
    <t>272503056</t>
  </si>
  <si>
    <t>383, Ralph Drive</t>
  </si>
  <si>
    <t>Westlake</t>
  </si>
  <si>
    <t>44145</t>
  </si>
  <si>
    <t>Morales</t>
  </si>
  <si>
    <t>273168924</t>
  </si>
  <si>
    <t>2941, Jessie Street</t>
  </si>
  <si>
    <t>Summerfield</t>
  </si>
  <si>
    <t>43788</t>
  </si>
  <si>
    <t>Bourgeois</t>
  </si>
  <si>
    <t>Derrick</t>
  </si>
  <si>
    <t>274074798</t>
  </si>
  <si>
    <t>3376, Irving Road</t>
  </si>
  <si>
    <t>Zanesville</t>
  </si>
  <si>
    <t>43701</t>
  </si>
  <si>
    <t>Fegley</t>
  </si>
  <si>
    <t>274098279</t>
  </si>
  <si>
    <t>3331, Irving Road</t>
  </si>
  <si>
    <t>Worthington</t>
  </si>
  <si>
    <t>43085</t>
  </si>
  <si>
    <t>Lipscomb</t>
  </si>
  <si>
    <t>275143073</t>
  </si>
  <si>
    <t>237, Briarhill Lane</t>
  </si>
  <si>
    <t>Wooster</t>
  </si>
  <si>
    <t>44691</t>
  </si>
  <si>
    <t>Chandler</t>
  </si>
  <si>
    <t>276011368</t>
  </si>
  <si>
    <t>4907, Old House Drive</t>
  </si>
  <si>
    <t>Plumwood</t>
  </si>
  <si>
    <t>43140</t>
  </si>
  <si>
    <t>Conti</t>
  </si>
  <si>
    <t>Julie</t>
  </si>
  <si>
    <t>276482634</t>
  </si>
  <si>
    <t>4808, Jenna Lane</t>
  </si>
  <si>
    <t>Lebanon</t>
  </si>
  <si>
    <t>45036</t>
  </si>
  <si>
    <t>Newby</t>
  </si>
  <si>
    <t>280112101</t>
  </si>
  <si>
    <t>4041, Langtown Road</t>
  </si>
  <si>
    <t>Toledo</t>
  </si>
  <si>
    <t>43609</t>
  </si>
  <si>
    <t>Carter</t>
  </si>
  <si>
    <t>Cyrus</t>
  </si>
  <si>
    <t>280117511</t>
  </si>
  <si>
    <t>4668, Rivendell Drive</t>
  </si>
  <si>
    <t>Minerva</t>
  </si>
  <si>
    <t>44657</t>
  </si>
  <si>
    <t>Williams</t>
  </si>
  <si>
    <t>Felicia</t>
  </si>
  <si>
    <t>280201083</t>
  </si>
  <si>
    <t>2368, Rogers Street</t>
  </si>
  <si>
    <t>45240</t>
  </si>
  <si>
    <t>Gregory</t>
  </si>
  <si>
    <t>281058101</t>
  </si>
  <si>
    <t>1994, Pursglove Court</t>
  </si>
  <si>
    <t>Dayton</t>
  </si>
  <si>
    <t>45402</t>
  </si>
  <si>
    <t>Augustine</t>
  </si>
  <si>
    <t>284442974</t>
  </si>
  <si>
    <t>664, Palmer Road</t>
  </si>
  <si>
    <t>Westerville</t>
  </si>
  <si>
    <t>43081</t>
  </si>
  <si>
    <t>Borden</t>
  </si>
  <si>
    <t>Kathleen</t>
  </si>
  <si>
    <t>284868356</t>
  </si>
  <si>
    <t>647, Olive Street</t>
  </si>
  <si>
    <t>Mansfield</t>
  </si>
  <si>
    <t>44903</t>
  </si>
  <si>
    <t>Rice</t>
  </si>
  <si>
    <t>Phyllis</t>
  </si>
  <si>
    <t>287052336</t>
  </si>
  <si>
    <t>3799, Flynn Street</t>
  </si>
  <si>
    <t>Brecksville</t>
  </si>
  <si>
    <t>44141</t>
  </si>
  <si>
    <t>Calvo</t>
  </si>
  <si>
    <t>Edward</t>
  </si>
  <si>
    <t>288052177</t>
  </si>
  <si>
    <t>1068, Parker Drive</t>
  </si>
  <si>
    <t>Cleveland</t>
  </si>
  <si>
    <t>44115</t>
  </si>
  <si>
    <t>Marquez</t>
  </si>
  <si>
    <t>288381516</t>
  </si>
  <si>
    <t>2958, Pursglove Court</t>
  </si>
  <si>
    <t>45459</t>
  </si>
  <si>
    <t>Alan</t>
  </si>
  <si>
    <t>288803466</t>
  </si>
  <si>
    <t>919, Parker Drive</t>
  </si>
  <si>
    <t>Wagoner</t>
  </si>
  <si>
    <t>288845549</t>
  </si>
  <si>
    <t>278, Lowes Alley</t>
  </si>
  <si>
    <t>Steubenville</t>
  </si>
  <si>
    <t>43952</t>
  </si>
  <si>
    <t>Case</t>
  </si>
  <si>
    <t>Owen</t>
  </si>
  <si>
    <t>289246328</t>
  </si>
  <si>
    <t>933, Jessie Street</t>
  </si>
  <si>
    <t>Burke</t>
  </si>
  <si>
    <t>Frederick</t>
  </si>
  <si>
    <t>291386892</t>
  </si>
  <si>
    <t>1135, Harter Street</t>
  </si>
  <si>
    <t>45407</t>
  </si>
  <si>
    <t>Prue</t>
  </si>
  <si>
    <t>291785059</t>
  </si>
  <si>
    <t>138, Hill Street</t>
  </si>
  <si>
    <t>43626</t>
  </si>
  <si>
    <t>Hall</t>
  </si>
  <si>
    <t>292809265</t>
  </si>
  <si>
    <t>848, Irving Road</t>
  </si>
  <si>
    <t>Ironton</t>
  </si>
  <si>
    <t>45638</t>
  </si>
  <si>
    <t>Foster</t>
  </si>
  <si>
    <t>Tiffany</t>
  </si>
  <si>
    <t>294344433</t>
  </si>
  <si>
    <t>821, Olive Street</t>
  </si>
  <si>
    <t>Shelby</t>
  </si>
  <si>
    <t>44875</t>
  </si>
  <si>
    <t>294660888</t>
  </si>
  <si>
    <t>4534, Flynn Street</t>
  </si>
  <si>
    <t>Rocky River</t>
  </si>
  <si>
    <t>44116</t>
  </si>
  <si>
    <t>Katz</t>
  </si>
  <si>
    <t>294949648</t>
  </si>
  <si>
    <t>4054, Stonecoal Road</t>
  </si>
  <si>
    <t>43607</t>
  </si>
  <si>
    <t>Thompson</t>
  </si>
  <si>
    <t>295289918</t>
  </si>
  <si>
    <t>656, Andell Road</t>
  </si>
  <si>
    <t>Hilliard</t>
  </si>
  <si>
    <t>43026</t>
  </si>
  <si>
    <t>Eldredge</t>
  </si>
  <si>
    <t>295369875</t>
  </si>
  <si>
    <t>4939, Harley Vincent Drive</t>
  </si>
  <si>
    <t>Garfield Heights</t>
  </si>
  <si>
    <t>44125</t>
  </si>
  <si>
    <t>295841780</t>
  </si>
  <si>
    <t>3625, Robinson Lane</t>
  </si>
  <si>
    <t>Delaware</t>
  </si>
  <si>
    <t>43015</t>
  </si>
  <si>
    <t>Nakayama</t>
  </si>
  <si>
    <t>Earl</t>
  </si>
  <si>
    <t>296126556</t>
  </si>
  <si>
    <t>4766, Derek Drive</t>
  </si>
  <si>
    <t>Lisbon</t>
  </si>
  <si>
    <t>44432</t>
  </si>
  <si>
    <t>Slone</t>
  </si>
  <si>
    <t>296509927</t>
  </si>
  <si>
    <t>2653, Robinson Lane</t>
  </si>
  <si>
    <t>43725</t>
  </si>
  <si>
    <t>George</t>
  </si>
  <si>
    <t>298038537</t>
  </si>
  <si>
    <t>2915, Rogers Street</t>
  </si>
  <si>
    <t>Yoo</t>
  </si>
  <si>
    <t>303729196</t>
  </si>
  <si>
    <t>71, Sand Fork Road</t>
  </si>
  <si>
    <t>Royal Center</t>
  </si>
  <si>
    <t>IN</t>
  </si>
  <si>
    <t>46978</t>
  </si>
  <si>
    <t>Lawless</t>
  </si>
  <si>
    <t>305160992</t>
  </si>
  <si>
    <t>3328, Stewart Street</t>
  </si>
  <si>
    <t>Indianapolis</t>
  </si>
  <si>
    <t>46204</t>
  </si>
  <si>
    <t>305342676</t>
  </si>
  <si>
    <t>4379, Windy Ridge Road</t>
  </si>
  <si>
    <t>Hamilton (steuben)</t>
  </si>
  <si>
    <t>46742</t>
  </si>
  <si>
    <t>Henderson</t>
  </si>
  <si>
    <t>Beverly</t>
  </si>
  <si>
    <t>305401215</t>
  </si>
  <si>
    <t>1665, Heliport Loop</t>
  </si>
  <si>
    <t>Dubois</t>
  </si>
  <si>
    <t>47527</t>
  </si>
  <si>
    <t>Ingalls</t>
  </si>
  <si>
    <t>Ann</t>
  </si>
  <si>
    <t>305903346</t>
  </si>
  <si>
    <t>3962, Sharon Lane</t>
  </si>
  <si>
    <t>South Bend</t>
  </si>
  <si>
    <t>46635</t>
  </si>
  <si>
    <t>Birch</t>
  </si>
  <si>
    <t>Willie</t>
  </si>
  <si>
    <t>307082556</t>
  </si>
  <si>
    <t>3884, Bernardo Street</t>
  </si>
  <si>
    <t>New Albany</t>
  </si>
  <si>
    <t>47150</t>
  </si>
  <si>
    <t>Phillips</t>
  </si>
  <si>
    <t>Lila</t>
  </si>
  <si>
    <t>307902759</t>
  </si>
  <si>
    <t>4819, Sugarfoot Lane</t>
  </si>
  <si>
    <t>Lafayette</t>
  </si>
  <si>
    <t>47905</t>
  </si>
  <si>
    <t>Michell</t>
  </si>
  <si>
    <t>308403972</t>
  </si>
  <si>
    <t>2635, Elk City Road</t>
  </si>
  <si>
    <t>Lizton</t>
  </si>
  <si>
    <t>46149</t>
  </si>
  <si>
    <t>309904117</t>
  </si>
  <si>
    <t>2181, Heliport Loop</t>
  </si>
  <si>
    <t>Bloomington</t>
  </si>
  <si>
    <t>47408</t>
  </si>
  <si>
    <t>Jo</t>
  </si>
  <si>
    <t>312133257</t>
  </si>
  <si>
    <t>4907, Charack Road</t>
  </si>
  <si>
    <t>Terre Haute</t>
  </si>
  <si>
    <t>47807</t>
  </si>
  <si>
    <t>Kinder</t>
  </si>
  <si>
    <t>312144564</t>
  </si>
  <si>
    <t>3874, Conaway Street</t>
  </si>
  <si>
    <t>Scipio</t>
  </si>
  <si>
    <t>47273</t>
  </si>
  <si>
    <t>312800144</t>
  </si>
  <si>
    <t>3198, Birch Street</t>
  </si>
  <si>
    <t>46168</t>
  </si>
  <si>
    <t>Knight</t>
  </si>
  <si>
    <t>Benjamin</t>
  </si>
  <si>
    <t>313092896</t>
  </si>
  <si>
    <t>1775, Stewart Street</t>
  </si>
  <si>
    <t>46220</t>
  </si>
  <si>
    <t>313229351</t>
  </si>
  <si>
    <t>848, Birch Street</t>
  </si>
  <si>
    <t>46268</t>
  </si>
  <si>
    <t>Curtis</t>
  </si>
  <si>
    <t>313231121</t>
  </si>
  <si>
    <t>3264, Overlook Drive</t>
  </si>
  <si>
    <t>47374</t>
  </si>
  <si>
    <t>Wood</t>
  </si>
  <si>
    <t>314129818</t>
  </si>
  <si>
    <t>3526, Barfield Lane</t>
  </si>
  <si>
    <t>46278</t>
  </si>
  <si>
    <t>Albers</t>
  </si>
  <si>
    <t>Frances</t>
  </si>
  <si>
    <t>314302479</t>
  </si>
  <si>
    <t>859, Neville Street</t>
  </si>
  <si>
    <t>Hope</t>
  </si>
  <si>
    <t>47246</t>
  </si>
  <si>
    <t>Niemi</t>
  </si>
  <si>
    <t>Lois</t>
  </si>
  <si>
    <t>314868002</t>
  </si>
  <si>
    <t>1924, Capitol Avenue</t>
  </si>
  <si>
    <t>46225</t>
  </si>
  <si>
    <t>Blair</t>
  </si>
  <si>
    <t>315235500</t>
  </si>
  <si>
    <t>4064, Duffy Street</t>
  </si>
  <si>
    <t>Hebron</t>
  </si>
  <si>
    <t>46341</t>
  </si>
  <si>
    <t>Cousins</t>
  </si>
  <si>
    <t>317239226</t>
  </si>
  <si>
    <t>4976, Barfield Lane</t>
  </si>
  <si>
    <t>46202</t>
  </si>
  <si>
    <t>319583743</t>
  </si>
  <si>
    <t>3633, Victoria Street</t>
  </si>
  <si>
    <t>Arlington Heights</t>
  </si>
  <si>
    <t>IL</t>
  </si>
  <si>
    <t>60004</t>
  </si>
  <si>
    <t>Larry</t>
  </si>
  <si>
    <t>319927722</t>
  </si>
  <si>
    <t>3340, Butternut Lane</t>
  </si>
  <si>
    <t>Patoka</t>
  </si>
  <si>
    <t>62875</t>
  </si>
  <si>
    <t>Moos</t>
  </si>
  <si>
    <t>320900594</t>
  </si>
  <si>
    <t>3968, Vesta Drive</t>
  </si>
  <si>
    <t>Chicago</t>
  </si>
  <si>
    <t>60657</t>
  </si>
  <si>
    <t>Hester</t>
  </si>
  <si>
    <t>Bennie</t>
  </si>
  <si>
    <t>322123389</t>
  </si>
  <si>
    <t>207, Steele Street</t>
  </si>
  <si>
    <t>Burr Ridge</t>
  </si>
  <si>
    <t>61257</t>
  </si>
  <si>
    <t>Hamilton</t>
  </si>
  <si>
    <t>322261668</t>
  </si>
  <si>
    <t>3759, Walkers Ridge Way</t>
  </si>
  <si>
    <t>Bartlett</t>
  </si>
  <si>
    <t>60103</t>
  </si>
  <si>
    <t>Lopes</t>
  </si>
  <si>
    <t>Peggy</t>
  </si>
  <si>
    <t>324446936</t>
  </si>
  <si>
    <t>4219, Emeral Dreams Drive</t>
  </si>
  <si>
    <t>Hickory Hills</t>
  </si>
  <si>
    <t>60457</t>
  </si>
  <si>
    <t>Gonzales</t>
  </si>
  <si>
    <t>325505943</t>
  </si>
  <si>
    <t>1751, Isaacs Creek Road</t>
  </si>
  <si>
    <t>Danville</t>
  </si>
  <si>
    <t>61832</t>
  </si>
  <si>
    <t>331280379</t>
  </si>
  <si>
    <t>1689, Pinewood Drive</t>
  </si>
  <si>
    <t>Evanston</t>
  </si>
  <si>
    <t>60219</t>
  </si>
  <si>
    <t>Tannenbaum</t>
  </si>
  <si>
    <t>Deborah</t>
  </si>
  <si>
    <t>331444628</t>
  </si>
  <si>
    <t>575, College View</t>
  </si>
  <si>
    <t>Metropolis</t>
  </si>
  <si>
    <t>62960</t>
  </si>
  <si>
    <t>Peters</t>
  </si>
  <si>
    <t>Veronica</t>
  </si>
  <si>
    <t>333010084</t>
  </si>
  <si>
    <t>1300, Bolman Court</t>
  </si>
  <si>
    <t>Champaign</t>
  </si>
  <si>
    <t>61820</t>
  </si>
  <si>
    <t>333383866</t>
  </si>
  <si>
    <t>4462, Walkers Ridge Way</t>
  </si>
  <si>
    <t>Bensenville</t>
  </si>
  <si>
    <t>60106</t>
  </si>
  <si>
    <t>334070590</t>
  </si>
  <si>
    <t>2501, Cecil Street</t>
  </si>
  <si>
    <t>60605</t>
  </si>
  <si>
    <t>Bono</t>
  </si>
  <si>
    <t>Heather</t>
  </si>
  <si>
    <t>335207460</t>
  </si>
  <si>
    <t>3497, Fraggle Drive</t>
  </si>
  <si>
    <t>Downers Grove</t>
  </si>
  <si>
    <t>60515</t>
  </si>
  <si>
    <t>Lara</t>
  </si>
  <si>
    <t>Kristine</t>
  </si>
  <si>
    <t>335387747</t>
  </si>
  <si>
    <t>1945, Hog Camp Road</t>
  </si>
  <si>
    <t>La Grange</t>
  </si>
  <si>
    <t>60525</t>
  </si>
  <si>
    <t>Brownell</t>
  </si>
  <si>
    <t>Karen</t>
  </si>
  <si>
    <t>335623829</t>
  </si>
  <si>
    <t>2967, Apple Lane</t>
  </si>
  <si>
    <t>Kewanee</t>
  </si>
  <si>
    <t>61443</t>
  </si>
  <si>
    <t>Reed</t>
  </si>
  <si>
    <t>Bea</t>
  </si>
  <si>
    <t>335945600</t>
  </si>
  <si>
    <t>4096, Rose Street</t>
  </si>
  <si>
    <t>Northbrook</t>
  </si>
  <si>
    <t>60062</t>
  </si>
  <si>
    <t>Evans</t>
  </si>
  <si>
    <t>Donna</t>
  </si>
  <si>
    <t>336024008</t>
  </si>
  <si>
    <t>3155, Fraggle Drive</t>
  </si>
  <si>
    <t>Wood Dale</t>
  </si>
  <si>
    <t>60191</t>
  </si>
  <si>
    <t>336169869</t>
  </si>
  <si>
    <t>842, Eagle Street</t>
  </si>
  <si>
    <t>Opdyke</t>
  </si>
  <si>
    <t>62872</t>
  </si>
  <si>
    <t>Mata</t>
  </si>
  <si>
    <t>337522327</t>
  </si>
  <si>
    <t>1163, Point Street</t>
  </si>
  <si>
    <t>60606</t>
  </si>
  <si>
    <t>338823445</t>
  </si>
  <si>
    <t>513, Butternut Lane</t>
  </si>
  <si>
    <t>Pittsburg</t>
  </si>
  <si>
    <t>62471</t>
  </si>
  <si>
    <t>Deckard</t>
  </si>
  <si>
    <t>Kathy</t>
  </si>
  <si>
    <t>342708971</t>
  </si>
  <si>
    <t>2557, Walkers Ridge Way</t>
  </si>
  <si>
    <t>Bunker</t>
  </si>
  <si>
    <t>343059325</t>
  </si>
  <si>
    <t>682, Arthur Avenue</t>
  </si>
  <si>
    <t>Lyndon</t>
  </si>
  <si>
    <t>61261</t>
  </si>
  <si>
    <t>Hernandez</t>
  </si>
  <si>
    <t>343962181</t>
  </si>
  <si>
    <t>3944, University Drive</t>
  </si>
  <si>
    <t>60610</t>
  </si>
  <si>
    <t>Comstock</t>
  </si>
  <si>
    <t>344424942</t>
  </si>
  <si>
    <t>1988, Hog Camp Road</t>
  </si>
  <si>
    <t>Seaman</t>
  </si>
  <si>
    <t>Meryl</t>
  </si>
  <si>
    <t>344600142</t>
  </si>
  <si>
    <t>678, University Hill Road</t>
  </si>
  <si>
    <t>62704</t>
  </si>
  <si>
    <t>Hunt</t>
  </si>
  <si>
    <t>344763522</t>
  </si>
  <si>
    <t>3084, Star Route</t>
  </si>
  <si>
    <t>60005</t>
  </si>
  <si>
    <t>344767362</t>
  </si>
  <si>
    <t>2489, Walkers Ridge Way</t>
  </si>
  <si>
    <t>Oak Brook</t>
  </si>
  <si>
    <t>60523</t>
  </si>
  <si>
    <t>Morgan</t>
  </si>
  <si>
    <t>346563740</t>
  </si>
  <si>
    <t>4515, Point Street</t>
  </si>
  <si>
    <t>Buffalo Grove</t>
  </si>
  <si>
    <t>60089</t>
  </si>
  <si>
    <t>Lott</t>
  </si>
  <si>
    <t>347121624</t>
  </si>
  <si>
    <t>4287, Thomas Street</t>
  </si>
  <si>
    <t>Nuckolls</t>
  </si>
  <si>
    <t>347686905</t>
  </si>
  <si>
    <t>4760, Kembery Drive</t>
  </si>
  <si>
    <t>60603</t>
  </si>
  <si>
    <t>Hopkins</t>
  </si>
  <si>
    <t>Taryn</t>
  </si>
  <si>
    <t>348144156</t>
  </si>
  <si>
    <t>3261, Kembery Drive</t>
  </si>
  <si>
    <t>Geneva</t>
  </si>
  <si>
    <t>60134</t>
  </si>
  <si>
    <t>Bowen</t>
  </si>
  <si>
    <t>Josephina</t>
  </si>
  <si>
    <t>349426334</t>
  </si>
  <si>
    <t>534, Butternut Lane</t>
  </si>
  <si>
    <t>Collinsville</t>
  </si>
  <si>
    <t>62234</t>
  </si>
  <si>
    <t>Maddox</t>
  </si>
  <si>
    <t>Alex</t>
  </si>
  <si>
    <t>349803868</t>
  </si>
  <si>
    <t>1092, Trainer Avenue</t>
  </si>
  <si>
    <t>Peoria</t>
  </si>
  <si>
    <t>61602</t>
  </si>
  <si>
    <t>Ruiz</t>
  </si>
  <si>
    <t>349940363</t>
  </si>
  <si>
    <t>2192, Davis Court</t>
  </si>
  <si>
    <t>Cobden</t>
  </si>
  <si>
    <t>62920</t>
  </si>
  <si>
    <t>Romero</t>
  </si>
  <si>
    <t>351202008</t>
  </si>
  <si>
    <t>2499, Poplar Street</t>
  </si>
  <si>
    <t>Ladd</t>
  </si>
  <si>
    <t>Myrna</t>
  </si>
  <si>
    <t>352281515</t>
  </si>
  <si>
    <t>3436, College View</t>
  </si>
  <si>
    <t>O Fallon</t>
  </si>
  <si>
    <t>62269</t>
  </si>
  <si>
    <t>Escalante</t>
  </si>
  <si>
    <t>354784163</t>
  </si>
  <si>
    <t>1754, Carter Street</t>
  </si>
  <si>
    <t>Olive Branch</t>
  </si>
  <si>
    <t>62969</t>
  </si>
  <si>
    <t>Phyliss</t>
  </si>
  <si>
    <t>355623621</t>
  </si>
  <si>
    <t>2452, Matthews Street</t>
  </si>
  <si>
    <t>Fulton</t>
  </si>
  <si>
    <t>61252</t>
  </si>
  <si>
    <t>Mcginnis</t>
  </si>
  <si>
    <t>Vera</t>
  </si>
  <si>
    <t>355921824</t>
  </si>
  <si>
    <t>3482, University Drive</t>
  </si>
  <si>
    <t>Howland</t>
  </si>
  <si>
    <t>Ricky</t>
  </si>
  <si>
    <t>356017102</t>
  </si>
  <si>
    <t>4308, Trainer Avenue</t>
  </si>
  <si>
    <t>Geneseo</t>
  </si>
  <si>
    <t>61254</t>
  </si>
  <si>
    <t>Coppola</t>
  </si>
  <si>
    <t>357341279</t>
  </si>
  <si>
    <t>228, Hickman Street</t>
  </si>
  <si>
    <t>Schaumburg</t>
  </si>
  <si>
    <t>60173</t>
  </si>
  <si>
    <t>Mahood</t>
  </si>
  <si>
    <t>Roger</t>
  </si>
  <si>
    <t>358264633</t>
  </si>
  <si>
    <t>2095, Jadewood Drive</t>
  </si>
  <si>
    <t>Lombard</t>
  </si>
  <si>
    <t>60148</t>
  </si>
  <si>
    <t>359148274</t>
  </si>
  <si>
    <t>3307, Johnstown Road</t>
  </si>
  <si>
    <t>Irvin</t>
  </si>
  <si>
    <t>359367700</t>
  </si>
  <si>
    <t>3073, West Drive</t>
  </si>
  <si>
    <t>Kay</t>
  </si>
  <si>
    <t>Eleanor</t>
  </si>
  <si>
    <t>360122423</t>
  </si>
  <si>
    <t>399, West Drive</t>
  </si>
  <si>
    <t>60661</t>
  </si>
  <si>
    <t>Robles</t>
  </si>
  <si>
    <t>362079238</t>
  </si>
  <si>
    <t>3871, Corpening Drive</t>
  </si>
  <si>
    <t>Detroit</t>
  </si>
  <si>
    <t>MI</t>
  </si>
  <si>
    <t>48226</t>
  </si>
  <si>
    <t>Webster</t>
  </si>
  <si>
    <t>August</t>
  </si>
  <si>
    <t>362384639</t>
  </si>
  <si>
    <t>2094, Summit Park Avenue</t>
  </si>
  <si>
    <t>Pontiac</t>
  </si>
  <si>
    <t>48342</t>
  </si>
  <si>
    <t>Cutshaw</t>
  </si>
  <si>
    <t>Timothy</t>
  </si>
  <si>
    <t>362548644</t>
  </si>
  <si>
    <t>2013, Tuna Street</t>
  </si>
  <si>
    <t>Southfield</t>
  </si>
  <si>
    <t>48034</t>
  </si>
  <si>
    <t>Barco</t>
  </si>
  <si>
    <t>Juan</t>
  </si>
  <si>
    <t>362661858</t>
  </si>
  <si>
    <t>1052, Amethyst Drive</t>
  </si>
  <si>
    <t>Okemos</t>
  </si>
  <si>
    <t>48864</t>
  </si>
  <si>
    <t>362822815</t>
  </si>
  <si>
    <t>4833, Corpening Drive</t>
  </si>
  <si>
    <t>Farmington</t>
  </si>
  <si>
    <t>48336</t>
  </si>
  <si>
    <t>363299581</t>
  </si>
  <si>
    <t>871, D Street</t>
  </si>
  <si>
    <t>Roseville</t>
  </si>
  <si>
    <t>48066</t>
  </si>
  <si>
    <t>Keith</t>
  </si>
  <si>
    <t>364546958</t>
  </si>
  <si>
    <t>411, Howard Street</t>
  </si>
  <si>
    <t>Grand Rapids</t>
  </si>
  <si>
    <t>49503</t>
  </si>
  <si>
    <t>Bloom</t>
  </si>
  <si>
    <t>Genevieve</t>
  </si>
  <si>
    <t>366606229</t>
  </si>
  <si>
    <t>2118, D Street</t>
  </si>
  <si>
    <t>Su</t>
  </si>
  <si>
    <t>Santa</t>
  </si>
  <si>
    <t>366621800</t>
  </si>
  <si>
    <t>3619, Ritter Avenue</t>
  </si>
  <si>
    <t>Strothers</t>
  </si>
  <si>
    <t>Edith</t>
  </si>
  <si>
    <t>366846131</t>
  </si>
  <si>
    <t>3842, Wetzel Lane</t>
  </si>
  <si>
    <t>Suttons Bay</t>
  </si>
  <si>
    <t>49682</t>
  </si>
  <si>
    <t>Aiello</t>
  </si>
  <si>
    <t>Laurence</t>
  </si>
  <si>
    <t>368088757</t>
  </si>
  <si>
    <t>3970, Wood Duck Drive</t>
  </si>
  <si>
    <t>Manistique</t>
  </si>
  <si>
    <t>49854</t>
  </si>
  <si>
    <t>Mayo</t>
  </si>
  <si>
    <t>Victor</t>
  </si>
  <si>
    <t>369106573</t>
  </si>
  <si>
    <t>3248, Wildrose Lane</t>
  </si>
  <si>
    <t>Highland Park</t>
  </si>
  <si>
    <t>48203</t>
  </si>
  <si>
    <t>369706861</t>
  </si>
  <si>
    <t>607, Pinewood Avenue</t>
  </si>
  <si>
    <t>Marquette</t>
  </si>
  <si>
    <t>49855</t>
  </si>
  <si>
    <t>Silva</t>
  </si>
  <si>
    <t>370028637</t>
  </si>
  <si>
    <t>4763, Wood Duck Drive</t>
  </si>
  <si>
    <t>Chatham</t>
  </si>
  <si>
    <t>49816</t>
  </si>
  <si>
    <t>Pamela</t>
  </si>
  <si>
    <t>370164088</t>
  </si>
  <si>
    <t>2150, Lakeland Terrace</t>
  </si>
  <si>
    <t>Livonia</t>
  </si>
  <si>
    <t>48150</t>
  </si>
  <si>
    <t>Anderson</t>
  </si>
  <si>
    <t>Sergio</t>
  </si>
  <si>
    <t>370261359</t>
  </si>
  <si>
    <t>3753, Daylene Drive</t>
  </si>
  <si>
    <t>Flint</t>
  </si>
  <si>
    <t>48548</t>
  </si>
  <si>
    <t>Danny</t>
  </si>
  <si>
    <t>370345299</t>
  </si>
  <si>
    <t>1469, West Street</t>
  </si>
  <si>
    <t>Casnovia</t>
  </si>
  <si>
    <t>49318</t>
  </si>
  <si>
    <t>Guzman</t>
  </si>
  <si>
    <t>370642290</t>
  </si>
  <si>
    <t>3525, Hart Ridge Road</t>
  </si>
  <si>
    <t>Saginaw</t>
  </si>
  <si>
    <t>48607</t>
  </si>
  <si>
    <t>Duprey</t>
  </si>
  <si>
    <t>370761599</t>
  </si>
  <si>
    <t>3805, Hart Ridge Road</t>
  </si>
  <si>
    <t>Elkton</t>
  </si>
  <si>
    <t>48731</t>
  </si>
  <si>
    <t>Woods</t>
  </si>
  <si>
    <t>Everett</t>
  </si>
  <si>
    <t>371608011</t>
  </si>
  <si>
    <t>2243, West Street</t>
  </si>
  <si>
    <t>Orleans</t>
  </si>
  <si>
    <t>48865</t>
  </si>
  <si>
    <t>Chaney</t>
  </si>
  <si>
    <t>Pedro</t>
  </si>
  <si>
    <t>372221701</t>
  </si>
  <si>
    <t>2845, Echo Lane</t>
  </si>
  <si>
    <t>Benton Harbor</t>
  </si>
  <si>
    <t>49022</t>
  </si>
  <si>
    <t>Clarence</t>
  </si>
  <si>
    <t>372442546</t>
  </si>
  <si>
    <t>2400, Ben Street</t>
  </si>
  <si>
    <t>Lansing</t>
  </si>
  <si>
    <t>48933</t>
  </si>
  <si>
    <t>Gary</t>
  </si>
  <si>
    <t>Rebecca</t>
  </si>
  <si>
    <t>372489791</t>
  </si>
  <si>
    <t>1854, Woodbridge Lane</t>
  </si>
  <si>
    <t>48219</t>
  </si>
  <si>
    <t>Nesbit</t>
  </si>
  <si>
    <t>Steven</t>
  </si>
  <si>
    <t>372924053</t>
  </si>
  <si>
    <t>3399, Perry Street</t>
  </si>
  <si>
    <t>48075</t>
  </si>
  <si>
    <t>Tice</t>
  </si>
  <si>
    <t>373245588</t>
  </si>
  <si>
    <t>2973, Hart Ridge Road</t>
  </si>
  <si>
    <t>Frankel</t>
  </si>
  <si>
    <t>Debbie</t>
  </si>
  <si>
    <t>375163876</t>
  </si>
  <si>
    <t>3901, Robinson Court</t>
  </si>
  <si>
    <t>Heisler</t>
  </si>
  <si>
    <t>376057851</t>
  </si>
  <si>
    <t>123, Howard Street</t>
  </si>
  <si>
    <t>Tucker</t>
  </si>
  <si>
    <t>376297507</t>
  </si>
  <si>
    <t>2118, Front Street</t>
  </si>
  <si>
    <t>48235</t>
  </si>
  <si>
    <t>Gardner</t>
  </si>
  <si>
    <t>Cyril</t>
  </si>
  <si>
    <t>377276742</t>
  </si>
  <si>
    <t>3888, Hart Ridge Road</t>
  </si>
  <si>
    <t>Vestaburg</t>
  </si>
  <si>
    <t>48891</t>
  </si>
  <si>
    <t>377823454</t>
  </si>
  <si>
    <t>4244, Corpening Drive</t>
  </si>
  <si>
    <t>Dahlen</t>
  </si>
  <si>
    <t>378360391</t>
  </si>
  <si>
    <t>2378, Daylene Drive</t>
  </si>
  <si>
    <t>48154</t>
  </si>
  <si>
    <t>Cartwright</t>
  </si>
  <si>
    <t>Irene</t>
  </si>
  <si>
    <t>379122915</t>
  </si>
  <si>
    <t>554, Wildrose Lane</t>
  </si>
  <si>
    <t>Eskew</t>
  </si>
  <si>
    <t>380307890</t>
  </si>
  <si>
    <t>1216, Jarvisville Road</t>
  </si>
  <si>
    <t>48906</t>
  </si>
  <si>
    <t>Hobbs</t>
  </si>
  <si>
    <t>382902824</t>
  </si>
  <si>
    <t>1884, Ritter Avenue</t>
  </si>
  <si>
    <t>Warren</t>
  </si>
  <si>
    <t>48092</t>
  </si>
  <si>
    <t>Frew</t>
  </si>
  <si>
    <t>Lin</t>
  </si>
  <si>
    <t>382922714</t>
  </si>
  <si>
    <t>2270, Ripple Street</t>
  </si>
  <si>
    <t>48601</t>
  </si>
  <si>
    <t>Frazier</t>
  </si>
  <si>
    <t>Lynn</t>
  </si>
  <si>
    <t>383704944</t>
  </si>
  <si>
    <t>3122, Tully Street</t>
  </si>
  <si>
    <t>Hudkins</t>
  </si>
  <si>
    <t>Jeremiah</t>
  </si>
  <si>
    <t>383886674</t>
  </si>
  <si>
    <t>1047, Pinewood Avenue</t>
  </si>
  <si>
    <t>Jordan</t>
  </si>
  <si>
    <t>384181010</t>
  </si>
  <si>
    <t>2531, Owen Lane</t>
  </si>
  <si>
    <t>Serrano</t>
  </si>
  <si>
    <t>384627912</t>
  </si>
  <si>
    <t>1891, Summit Park Avenue</t>
  </si>
  <si>
    <t>385154984</t>
  </si>
  <si>
    <t>4978, Tully Street</t>
  </si>
  <si>
    <t>385170657</t>
  </si>
  <si>
    <t>304, Twin Oaks Drive</t>
  </si>
  <si>
    <t>Hwang</t>
  </si>
  <si>
    <t>385237869</t>
  </si>
  <si>
    <t>1117, Wood Duck Drive</t>
  </si>
  <si>
    <t>Connolly</t>
  </si>
  <si>
    <t>Celeste</t>
  </si>
  <si>
    <t>385314207</t>
  </si>
  <si>
    <t>940, Perry Street</t>
  </si>
  <si>
    <t>Hackbarth</t>
  </si>
  <si>
    <t>386465366</t>
  </si>
  <si>
    <t>3160, Bee Street</t>
  </si>
  <si>
    <t>Flores</t>
  </si>
  <si>
    <t>Cheryl</t>
  </si>
  <si>
    <t>387239064</t>
  </si>
  <si>
    <t>4632, Abner Road</t>
  </si>
  <si>
    <t>Eau Claire</t>
  </si>
  <si>
    <t>WI</t>
  </si>
  <si>
    <t>54701</t>
  </si>
  <si>
    <t>Short</t>
  </si>
  <si>
    <t>Sara</t>
  </si>
  <si>
    <t>387687316</t>
  </si>
  <si>
    <t>1200, Highland Drive</t>
  </si>
  <si>
    <t>Appleton</t>
  </si>
  <si>
    <t>54911</t>
  </si>
  <si>
    <t>Maggie</t>
  </si>
  <si>
    <t>388769392</t>
  </si>
  <si>
    <t>1791, Larry Street</t>
  </si>
  <si>
    <t>Waukesha</t>
  </si>
  <si>
    <t>53186</t>
  </si>
  <si>
    <t>Brandl</t>
  </si>
  <si>
    <t>389215681</t>
  </si>
  <si>
    <t>3663, Larry Street</t>
  </si>
  <si>
    <t>Milwaukee</t>
  </si>
  <si>
    <t>53226</t>
  </si>
  <si>
    <t>Kenneth</t>
  </si>
  <si>
    <t>390827855</t>
  </si>
  <si>
    <t>3495, Irish Lane</t>
  </si>
  <si>
    <t>Middleton</t>
  </si>
  <si>
    <t>53562</t>
  </si>
  <si>
    <t>Caputo</t>
  </si>
  <si>
    <t>Rickey</t>
  </si>
  <si>
    <t>390966054</t>
  </si>
  <si>
    <t>1941, Lynch Street</t>
  </si>
  <si>
    <t>Fond Du Lac</t>
  </si>
  <si>
    <t>54935</t>
  </si>
  <si>
    <t>Waters</t>
  </si>
  <si>
    <t>391449168</t>
  </si>
  <si>
    <t>1320, Fairfield Road</t>
  </si>
  <si>
    <t>West Allis</t>
  </si>
  <si>
    <t>53227</t>
  </si>
  <si>
    <t>Richardson</t>
  </si>
  <si>
    <t>Faith</t>
  </si>
  <si>
    <t>392180821</t>
  </si>
  <si>
    <t>287, Oakridge Farm Lane</t>
  </si>
  <si>
    <t>53202</t>
  </si>
  <si>
    <t>Younker</t>
  </si>
  <si>
    <t>392349316</t>
  </si>
  <si>
    <t>1448, Hartland Avenue</t>
  </si>
  <si>
    <t>Pugh</t>
  </si>
  <si>
    <t>392922451</t>
  </si>
  <si>
    <t>4548, Oakridge Farm Lane</t>
  </si>
  <si>
    <t>Reeves</t>
  </si>
  <si>
    <t>Diana</t>
  </si>
  <si>
    <t>393256652</t>
  </si>
  <si>
    <t>2676, Saint Francis Way</t>
  </si>
  <si>
    <t>Brookfield</t>
  </si>
  <si>
    <t>53005</t>
  </si>
  <si>
    <t>394622949</t>
  </si>
  <si>
    <t>682, Highland Drive</t>
  </si>
  <si>
    <t>53225</t>
  </si>
  <si>
    <t>Stock</t>
  </si>
  <si>
    <t>395168574</t>
  </si>
  <si>
    <t>2125, Irish Lane</t>
  </si>
  <si>
    <t>Hazel Green</t>
  </si>
  <si>
    <t>53811</t>
  </si>
  <si>
    <t>397053727</t>
  </si>
  <si>
    <t>4720, Dark Hollow Road</t>
  </si>
  <si>
    <t>53115</t>
  </si>
  <si>
    <t>Boles</t>
  </si>
  <si>
    <t>Elmer</t>
  </si>
  <si>
    <t>397115730</t>
  </si>
  <si>
    <t>19, Hartland Avenue</t>
  </si>
  <si>
    <t>Cardona</t>
  </si>
  <si>
    <t>397233811</t>
  </si>
  <si>
    <t>4162, Lynn Avenue</t>
  </si>
  <si>
    <t>Means</t>
  </si>
  <si>
    <t>397251304</t>
  </si>
  <si>
    <t>2157, Oakridge Farm Lane</t>
  </si>
  <si>
    <t>Zehner</t>
  </si>
  <si>
    <t>397626427</t>
  </si>
  <si>
    <t>1974, Pearcy Avenue</t>
  </si>
  <si>
    <t>Leamon</t>
  </si>
  <si>
    <t>Darius</t>
  </si>
  <si>
    <t>398582095</t>
  </si>
  <si>
    <t>1524, Hartland Avenue</t>
  </si>
  <si>
    <t>New Berlin</t>
  </si>
  <si>
    <t>53151</t>
  </si>
  <si>
    <t>399118515</t>
  </si>
  <si>
    <t>846, Larry Street</t>
  </si>
  <si>
    <t>Turner</t>
  </si>
  <si>
    <t>Bridgett</t>
  </si>
  <si>
    <t>399500694</t>
  </si>
  <si>
    <t>2320, Irish Lane</t>
  </si>
  <si>
    <t>Platteville</t>
  </si>
  <si>
    <t>53818</t>
  </si>
  <si>
    <t>400721439</t>
  </si>
  <si>
    <t>1709, Meadowcrest Lane</t>
  </si>
  <si>
    <t>KY</t>
  </si>
  <si>
    <t>40507</t>
  </si>
  <si>
    <t>400989640</t>
  </si>
  <si>
    <t>4213, Cerullo Road</t>
  </si>
  <si>
    <t>Louisville</t>
  </si>
  <si>
    <t>40202</t>
  </si>
  <si>
    <t>Dement</t>
  </si>
  <si>
    <t>401159913</t>
  </si>
  <si>
    <t>3473, Coffman Alley</t>
  </si>
  <si>
    <t>Bowling Green</t>
  </si>
  <si>
    <t>42101</t>
  </si>
  <si>
    <t>Crites</t>
  </si>
  <si>
    <t>402088750</t>
  </si>
  <si>
    <t>4086, Glen Street</t>
  </si>
  <si>
    <t>42345</t>
  </si>
  <si>
    <t>Kirk</t>
  </si>
  <si>
    <t>402101743</t>
  </si>
  <si>
    <t>4949, Crosswind Drive</t>
  </si>
  <si>
    <t>Owensboro</t>
  </si>
  <si>
    <t>42301</t>
  </si>
  <si>
    <t>Brill</t>
  </si>
  <si>
    <t>402425270</t>
  </si>
  <si>
    <t>1014, Cerullo Road</t>
  </si>
  <si>
    <t>40299</t>
  </si>
  <si>
    <t>Sharp</t>
  </si>
  <si>
    <t>Roland</t>
  </si>
  <si>
    <t>402504120</t>
  </si>
  <si>
    <t>3455, May Street</t>
  </si>
  <si>
    <t>Inez</t>
  </si>
  <si>
    <t>41224</t>
  </si>
  <si>
    <t>Judi</t>
  </si>
  <si>
    <t>402686246</t>
  </si>
  <si>
    <t>2974, Carson Street</t>
  </si>
  <si>
    <t>40422</t>
  </si>
  <si>
    <t>Westfall</t>
  </si>
  <si>
    <t>Barbara</t>
  </si>
  <si>
    <t>403320680</t>
  </si>
  <si>
    <t>3174, Glen Street</t>
  </si>
  <si>
    <t>Paducah</t>
  </si>
  <si>
    <t>42003</t>
  </si>
  <si>
    <t>Ahart</t>
  </si>
  <si>
    <t>Alisa</t>
  </si>
  <si>
    <t>403903118</t>
  </si>
  <si>
    <t>3337, Glen Street</t>
  </si>
  <si>
    <t>Kelley</t>
  </si>
  <si>
    <t>405522799</t>
  </si>
  <si>
    <t>1280, Karen Lane</t>
  </si>
  <si>
    <t>40207</t>
  </si>
  <si>
    <t>405632983</t>
  </si>
  <si>
    <t>1379, Counts Lane</t>
  </si>
  <si>
    <t>Mike</t>
  </si>
  <si>
    <t>406020434</t>
  </si>
  <si>
    <t>1805, Straford Park</t>
  </si>
  <si>
    <t>Winchester</t>
  </si>
  <si>
    <t>40391</t>
  </si>
  <si>
    <t>Sweeney</t>
  </si>
  <si>
    <t>406525851</t>
  </si>
  <si>
    <t>1410, Crosswind Drive</t>
  </si>
  <si>
    <t>Leitchfield</t>
  </si>
  <si>
    <t>42754</t>
  </si>
  <si>
    <t>Blakely</t>
  </si>
  <si>
    <t>Joel</t>
  </si>
  <si>
    <t>407272387</t>
  </si>
  <si>
    <t>3854, North Bend River Road</t>
  </si>
  <si>
    <t>Brooksville</t>
  </si>
  <si>
    <t>41004</t>
  </si>
  <si>
    <t>Murdock</t>
  </si>
  <si>
    <t>407325504</t>
  </si>
  <si>
    <t>2339, Counts Lane</t>
  </si>
  <si>
    <t>45214</t>
  </si>
  <si>
    <t>Jeannine</t>
  </si>
  <si>
    <t>407519207</t>
  </si>
  <si>
    <t>2941, Mayo Street</t>
  </si>
  <si>
    <t>Hughes</t>
  </si>
  <si>
    <t>Eloise</t>
  </si>
  <si>
    <t>407669921</t>
  </si>
  <si>
    <t>95, Meadowcrest Lane</t>
  </si>
  <si>
    <t>41601</t>
  </si>
  <si>
    <t>Jenifer</t>
  </si>
  <si>
    <t>408237323</t>
  </si>
  <si>
    <t>3365, Raver Croft Drive</t>
  </si>
  <si>
    <t>La Follette</t>
  </si>
  <si>
    <t>TN</t>
  </si>
  <si>
    <t>37766</t>
  </si>
  <si>
    <t>Owenby</t>
  </si>
  <si>
    <t>Eileen</t>
  </si>
  <si>
    <t>409708209</t>
  </si>
  <si>
    <t>416, Lords Way</t>
  </si>
  <si>
    <t>Gleason</t>
  </si>
  <si>
    <t>38229</t>
  </si>
  <si>
    <t>Titus</t>
  </si>
  <si>
    <t>Juanita</t>
  </si>
  <si>
    <t>410746594</t>
  </si>
  <si>
    <t>782, Green Street</t>
  </si>
  <si>
    <t>Nashville</t>
  </si>
  <si>
    <t>37210</t>
  </si>
  <si>
    <t>Lanning</t>
  </si>
  <si>
    <t>411355323</t>
  </si>
  <si>
    <t>2144, Hidden Pond Road</t>
  </si>
  <si>
    <t>37201</t>
  </si>
  <si>
    <t>Ramsey</t>
  </si>
  <si>
    <t>411492588</t>
  </si>
  <si>
    <t>1868, Nixon Avenue</t>
  </si>
  <si>
    <t>Johnson City</t>
  </si>
  <si>
    <t>37615</t>
  </si>
  <si>
    <t>Brinkman</t>
  </si>
  <si>
    <t>414413659</t>
  </si>
  <si>
    <t>248, Wilkinson Street</t>
  </si>
  <si>
    <t>37211</t>
  </si>
  <si>
    <t>Herndon</t>
  </si>
  <si>
    <t>415010695</t>
  </si>
  <si>
    <t>4950, Edgewood Road</t>
  </si>
  <si>
    <t>Memphis</t>
  </si>
  <si>
    <t>38115</t>
  </si>
  <si>
    <t>Cooper</t>
  </si>
  <si>
    <t>Ethel</t>
  </si>
  <si>
    <t>415774476</t>
  </si>
  <si>
    <t>2064, Chenoweth Drive</t>
  </si>
  <si>
    <t>Clarksville</t>
  </si>
  <si>
    <t>37040</t>
  </si>
  <si>
    <t>Cline</t>
  </si>
  <si>
    <t>Guadalupe</t>
  </si>
  <si>
    <t>416081544</t>
  </si>
  <si>
    <t>1592, Ritter Street</t>
  </si>
  <si>
    <t>Huntsville</t>
  </si>
  <si>
    <t>AL</t>
  </si>
  <si>
    <t>35816</t>
  </si>
  <si>
    <t>416153672</t>
  </si>
  <si>
    <t>839, Petunia Way</t>
  </si>
  <si>
    <t>Lincoln</t>
  </si>
  <si>
    <t>35096</t>
  </si>
  <si>
    <t>Crume</t>
  </si>
  <si>
    <t>Tammy</t>
  </si>
  <si>
    <t>418172417</t>
  </si>
  <si>
    <t>2586, Willow Greene Drive</t>
  </si>
  <si>
    <t>36014</t>
  </si>
  <si>
    <t>Neff</t>
  </si>
  <si>
    <t>Christina</t>
  </si>
  <si>
    <t>418563829</t>
  </si>
  <si>
    <t>917, Petunia Way</t>
  </si>
  <si>
    <t>Thorsby</t>
  </si>
  <si>
    <t>35171</t>
  </si>
  <si>
    <t>418982379</t>
  </si>
  <si>
    <t>4573, Petunia Way</t>
  </si>
  <si>
    <t>Patsy</t>
  </si>
  <si>
    <t>419114979</t>
  </si>
  <si>
    <t>357, George Avenue</t>
  </si>
  <si>
    <t>Mobile</t>
  </si>
  <si>
    <t>36693</t>
  </si>
  <si>
    <t>Autumn</t>
  </si>
  <si>
    <t>419382569</t>
  </si>
  <si>
    <t>2664, Joyce Street</t>
  </si>
  <si>
    <t>36602</t>
  </si>
  <si>
    <t>Roundtree</t>
  </si>
  <si>
    <t>Nena</t>
  </si>
  <si>
    <t>419580990</t>
  </si>
  <si>
    <t>1760, Joyce Street</t>
  </si>
  <si>
    <t>Gulf Shores</t>
  </si>
  <si>
    <t>36542</t>
  </si>
  <si>
    <t>Betts</t>
  </si>
  <si>
    <t>Christine</t>
  </si>
  <si>
    <t>419988687</t>
  </si>
  <si>
    <t>508, Retreat Avenue</t>
  </si>
  <si>
    <t>Jasper</t>
  </si>
  <si>
    <t>35501</t>
  </si>
  <si>
    <t>Folden</t>
  </si>
  <si>
    <t>420051160</t>
  </si>
  <si>
    <t>4270, Retreat Avenue</t>
  </si>
  <si>
    <t>Birmingham</t>
  </si>
  <si>
    <t>35203</t>
  </si>
  <si>
    <t>Norman</t>
  </si>
  <si>
    <t>420411537</t>
  </si>
  <si>
    <t>339, Petunia Way</t>
  </si>
  <si>
    <t>35209</t>
  </si>
  <si>
    <t>Faulkner</t>
  </si>
  <si>
    <t>Marie</t>
  </si>
  <si>
    <t>421408050</t>
  </si>
  <si>
    <t>3893, Strother Street</t>
  </si>
  <si>
    <t>Soria</t>
  </si>
  <si>
    <t>422015942</t>
  </si>
  <si>
    <t>2680, Lonely Oak Drive</t>
  </si>
  <si>
    <t>Monroeville</t>
  </si>
  <si>
    <t>36460</t>
  </si>
  <si>
    <t>Miles</t>
  </si>
  <si>
    <t>422093974</t>
  </si>
  <si>
    <t>32, Maple Lane</t>
  </si>
  <si>
    <t>Gadsden</t>
  </si>
  <si>
    <t>35901</t>
  </si>
  <si>
    <t>Pritchard</t>
  </si>
  <si>
    <t>422341778</t>
  </si>
  <si>
    <t>1637, Maple Lane</t>
  </si>
  <si>
    <t>Alexander City</t>
  </si>
  <si>
    <t>35010</t>
  </si>
  <si>
    <t>Mahoney</t>
  </si>
  <si>
    <t>Johnnie</t>
  </si>
  <si>
    <t>422641974</t>
  </si>
  <si>
    <t>3057, Broad Street</t>
  </si>
  <si>
    <t>Moore</t>
  </si>
  <si>
    <t>422802747</t>
  </si>
  <si>
    <t>4085, Brookside Drive</t>
  </si>
  <si>
    <t>Pell City</t>
  </si>
  <si>
    <t>35125</t>
  </si>
  <si>
    <t>Stewart</t>
  </si>
  <si>
    <t>Allan</t>
  </si>
  <si>
    <t>423230133</t>
  </si>
  <si>
    <t>2872, Turkey Pen Lane</t>
  </si>
  <si>
    <t>Hartford</t>
  </si>
  <si>
    <t>36344</t>
  </si>
  <si>
    <t>Powell</t>
  </si>
  <si>
    <t>423235671</t>
  </si>
  <si>
    <t>4656, Ferry Street</t>
  </si>
  <si>
    <t>Doyle</t>
  </si>
  <si>
    <t>423254065</t>
  </si>
  <si>
    <t>70, Beeghley Street</t>
  </si>
  <si>
    <t>Scottsboro</t>
  </si>
  <si>
    <t>35768</t>
  </si>
  <si>
    <t>Odonnell</t>
  </si>
  <si>
    <t>423572227</t>
  </si>
  <si>
    <t>3034, Maple Lane</t>
  </si>
  <si>
    <t>35801</t>
  </si>
  <si>
    <t>424094469</t>
  </si>
  <si>
    <t>716, Quarry Drive</t>
  </si>
  <si>
    <t>Dothan</t>
  </si>
  <si>
    <t>36303</t>
  </si>
  <si>
    <t>Ray</t>
  </si>
  <si>
    <t>424609390</t>
  </si>
  <si>
    <t>2117, Strother Street</t>
  </si>
  <si>
    <t>Livingston</t>
  </si>
  <si>
    <t>35470</t>
  </si>
  <si>
    <t>Mclean</t>
  </si>
  <si>
    <t>424705951</t>
  </si>
  <si>
    <t>3352, Brookside Drive</t>
  </si>
  <si>
    <t>Carrollton</t>
  </si>
  <si>
    <t>35447</t>
  </si>
  <si>
    <t>Bourassa</t>
  </si>
  <si>
    <t>Perry</t>
  </si>
  <si>
    <t>424883351</t>
  </si>
  <si>
    <t>4176, Strother Street</t>
  </si>
  <si>
    <t>Montevallo</t>
  </si>
  <si>
    <t>35115</t>
  </si>
  <si>
    <t>Fox</t>
  </si>
  <si>
    <t>Kristina</t>
  </si>
  <si>
    <t>425105841</t>
  </si>
  <si>
    <t>3988, School House Road</t>
  </si>
  <si>
    <t>De Kalb</t>
  </si>
  <si>
    <t>MS</t>
  </si>
  <si>
    <t>39328</t>
  </si>
  <si>
    <t>Rollins</t>
  </si>
  <si>
    <t>Nathan</t>
  </si>
  <si>
    <t>425174288</t>
  </si>
  <si>
    <t>4272, Devils Hill Road</t>
  </si>
  <si>
    <t>39213</t>
  </si>
  <si>
    <t>Nelson</t>
  </si>
  <si>
    <t>Peter</t>
  </si>
  <si>
    <t>425374783</t>
  </si>
  <si>
    <t>1723, Rafe Lane</t>
  </si>
  <si>
    <t>Ruleville</t>
  </si>
  <si>
    <t>38771</t>
  </si>
  <si>
    <t>Monroe</t>
  </si>
  <si>
    <t>425504610</t>
  </si>
  <si>
    <t>1637, Lena Lane</t>
  </si>
  <si>
    <t>Meridian</t>
  </si>
  <si>
    <t>39301</t>
  </si>
  <si>
    <t>Costello</t>
  </si>
  <si>
    <t>425601717</t>
  </si>
  <si>
    <t>2298, Mcwhorter Road</t>
  </si>
  <si>
    <t>Greenwood</t>
  </si>
  <si>
    <t>38903</t>
  </si>
  <si>
    <t>Badgley</t>
  </si>
  <si>
    <t>Francine</t>
  </si>
  <si>
    <t>425679777</t>
  </si>
  <si>
    <t>326, Walnut Street</t>
  </si>
  <si>
    <t>Centreville</t>
  </si>
  <si>
    <t>39631</t>
  </si>
  <si>
    <t>Weathers</t>
  </si>
  <si>
    <t>425725707</t>
  </si>
  <si>
    <t>2891, School House Road</t>
  </si>
  <si>
    <t>39211</t>
  </si>
  <si>
    <t>Vincent</t>
  </si>
  <si>
    <t>425727053</t>
  </si>
  <si>
    <t>4474, Brownton Road</t>
  </si>
  <si>
    <t>38930</t>
  </si>
  <si>
    <t>Ingram</t>
  </si>
  <si>
    <t>426104880</t>
  </si>
  <si>
    <t>4972, Tanglewood Road</t>
  </si>
  <si>
    <t>Tupelo</t>
  </si>
  <si>
    <t>38801</t>
  </si>
  <si>
    <t>Rehkop</t>
  </si>
  <si>
    <t>Lucille</t>
  </si>
  <si>
    <t>426495938</t>
  </si>
  <si>
    <t>1505, Brownton Road</t>
  </si>
  <si>
    <t>38701</t>
  </si>
  <si>
    <t>426817368</t>
  </si>
  <si>
    <t>36, Gorby Lane</t>
  </si>
  <si>
    <t>Picayune</t>
  </si>
  <si>
    <t>39466</t>
  </si>
  <si>
    <t>Carrie</t>
  </si>
  <si>
    <t>426837794</t>
  </si>
  <si>
    <t>2936, Kelley Road</t>
  </si>
  <si>
    <t>Biloxi</t>
  </si>
  <si>
    <t>39531</t>
  </si>
  <si>
    <t>Edwards</t>
  </si>
  <si>
    <t>Laurel</t>
  </si>
  <si>
    <t>426859619</t>
  </si>
  <si>
    <t>4638, O Conner Street</t>
  </si>
  <si>
    <t>Dussault</t>
  </si>
  <si>
    <t>Amanda</t>
  </si>
  <si>
    <t>427195743</t>
  </si>
  <si>
    <t>310, Kelley Road</t>
  </si>
  <si>
    <t>Gulfport</t>
  </si>
  <si>
    <t>39503</t>
  </si>
  <si>
    <t>Parker</t>
  </si>
  <si>
    <t>427499276</t>
  </si>
  <si>
    <t>1976, Walnut Street</t>
  </si>
  <si>
    <t>39201</t>
  </si>
  <si>
    <t>Mccoy</t>
  </si>
  <si>
    <t>428458643</t>
  </si>
  <si>
    <t>2509, Rafe Lane</t>
  </si>
  <si>
    <t>Giles</t>
  </si>
  <si>
    <t>428885434</t>
  </si>
  <si>
    <t>34, Gorby Lane</t>
  </si>
  <si>
    <t>Kerr</t>
  </si>
  <si>
    <t>429115545</t>
  </si>
  <si>
    <t>631, Arlington Avenue</t>
  </si>
  <si>
    <t>Little Rock</t>
  </si>
  <si>
    <t>AR</t>
  </si>
  <si>
    <t>72211</t>
  </si>
  <si>
    <t>Bell</t>
  </si>
  <si>
    <t>Christy</t>
  </si>
  <si>
    <t>429374812</t>
  </si>
  <si>
    <t>333, Clinton Street</t>
  </si>
  <si>
    <t>72201</t>
  </si>
  <si>
    <t>Fuller</t>
  </si>
  <si>
    <t>430599827</t>
  </si>
  <si>
    <t>3007, Cambridge Court</t>
  </si>
  <si>
    <t>72830</t>
  </si>
  <si>
    <t>Dean</t>
  </si>
  <si>
    <t>Sterling</t>
  </si>
  <si>
    <t>432980391</t>
  </si>
  <si>
    <t>3606, Clinton Street</t>
  </si>
  <si>
    <t>433824539</t>
  </si>
  <si>
    <t>2055, Paul Wayne Haggerty Road</t>
  </si>
  <si>
    <t>Metairie</t>
  </si>
  <si>
    <t>LA</t>
  </si>
  <si>
    <t>70001</t>
  </si>
  <si>
    <t>435229303</t>
  </si>
  <si>
    <t>329, Washburn Street</t>
  </si>
  <si>
    <t>Zachary</t>
  </si>
  <si>
    <t>70791</t>
  </si>
  <si>
    <t>Hardiman</t>
  </si>
  <si>
    <t>435427126</t>
  </si>
  <si>
    <t>1252, Washburn Street</t>
  </si>
  <si>
    <t>Baton Rouge</t>
  </si>
  <si>
    <t>70801</t>
  </si>
  <si>
    <t>Cox</t>
  </si>
  <si>
    <t>436288521</t>
  </si>
  <si>
    <t>4554, Washburn Street</t>
  </si>
  <si>
    <t>70806</t>
  </si>
  <si>
    <t>436306108</t>
  </si>
  <si>
    <t>3222, Rose Avenue</t>
  </si>
  <si>
    <t>Harahan</t>
  </si>
  <si>
    <t>70123</t>
  </si>
  <si>
    <t>Donnelly</t>
  </si>
  <si>
    <t>Ashley</t>
  </si>
  <si>
    <t>439605251</t>
  </si>
  <si>
    <t>3050, August Lane</t>
  </si>
  <si>
    <t>71201</t>
  </si>
  <si>
    <t>Ford</t>
  </si>
  <si>
    <t>Maurice</t>
  </si>
  <si>
    <t>440064069</t>
  </si>
  <si>
    <t>2413, Philli Lane</t>
  </si>
  <si>
    <t>Tulsa</t>
  </si>
  <si>
    <t>OK</t>
  </si>
  <si>
    <t>74136</t>
  </si>
  <si>
    <t>Lineberger</t>
  </si>
  <si>
    <t>440561753</t>
  </si>
  <si>
    <t>2566, Ruckman Road</t>
  </si>
  <si>
    <t>Oklahoma City</t>
  </si>
  <si>
    <t>73008</t>
  </si>
  <si>
    <t>Rael</t>
  </si>
  <si>
    <t>441366278</t>
  </si>
  <si>
    <t>851, Heather Sees Way</t>
  </si>
  <si>
    <t>Muskogee</t>
  </si>
  <si>
    <t>74401</t>
  </si>
  <si>
    <t>Greenstein</t>
  </si>
  <si>
    <t>441483272</t>
  </si>
  <si>
    <t>1136, Ottis Street</t>
  </si>
  <si>
    <t>73102</t>
  </si>
  <si>
    <t>442011404</t>
  </si>
  <si>
    <t>3344, Hornor Avenue</t>
  </si>
  <si>
    <t>74120</t>
  </si>
  <si>
    <t>Sharron</t>
  </si>
  <si>
    <t>442114539</t>
  </si>
  <si>
    <t>2666, Ruckman Road</t>
  </si>
  <si>
    <t>73110</t>
  </si>
  <si>
    <t>Chelsea</t>
  </si>
  <si>
    <t>442365865</t>
  </si>
  <si>
    <t>1288, Ottis Street</t>
  </si>
  <si>
    <t>Luther</t>
  </si>
  <si>
    <t>73054</t>
  </si>
  <si>
    <t>442386504</t>
  </si>
  <si>
    <t>3728, Ottis Street</t>
  </si>
  <si>
    <t>Wellston</t>
  </si>
  <si>
    <t>74881</t>
  </si>
  <si>
    <t>442821607</t>
  </si>
  <si>
    <t>1459, Late Avenue</t>
  </si>
  <si>
    <t>Mangum</t>
  </si>
  <si>
    <t>73554</t>
  </si>
  <si>
    <t>443041696</t>
  </si>
  <si>
    <t>1425, Grove Avenue</t>
  </si>
  <si>
    <t>Stillwater</t>
  </si>
  <si>
    <t>74074</t>
  </si>
  <si>
    <t>Snyder</t>
  </si>
  <si>
    <t>444042211</t>
  </si>
  <si>
    <t>1081, Henry Ford Avenue</t>
  </si>
  <si>
    <t>Coweta</t>
  </si>
  <si>
    <t>74429</t>
  </si>
  <si>
    <t>444303805</t>
  </si>
  <si>
    <t>1544, Simpson Square</t>
  </si>
  <si>
    <t>Alfalfa</t>
  </si>
  <si>
    <t>73033</t>
  </si>
  <si>
    <t>Rust</t>
  </si>
  <si>
    <t>Luke</t>
  </si>
  <si>
    <t>444804138</t>
  </si>
  <si>
    <t>2587, Hott Street</t>
  </si>
  <si>
    <t>Hydro</t>
  </si>
  <si>
    <t>73048</t>
  </si>
  <si>
    <t>Abramowitz</t>
  </si>
  <si>
    <t>Francis</t>
  </si>
  <si>
    <t>445785882</t>
  </si>
  <si>
    <t>412, Musgrave Street</t>
  </si>
  <si>
    <t>Swanson</t>
  </si>
  <si>
    <t>Angie</t>
  </si>
  <si>
    <t>446025499</t>
  </si>
  <si>
    <t>2424, Cody Ridge Road</t>
  </si>
  <si>
    <t>Ardmore</t>
  </si>
  <si>
    <t>73401</t>
  </si>
  <si>
    <t>Overton</t>
  </si>
  <si>
    <t>446825069</t>
  </si>
  <si>
    <t>4698, Henry Ford Avenue</t>
  </si>
  <si>
    <t>Omar</t>
  </si>
  <si>
    <t>446968216</t>
  </si>
  <si>
    <t>2333, Grove Avenue</t>
  </si>
  <si>
    <t>Clinton</t>
  </si>
  <si>
    <t>73601</t>
  </si>
  <si>
    <t>Metzger</t>
  </si>
  <si>
    <t>Edmund</t>
  </si>
  <si>
    <t>447155895</t>
  </si>
  <si>
    <t>1858, Camel Back Road</t>
  </si>
  <si>
    <t>74536</t>
  </si>
  <si>
    <t>Nolasco</t>
  </si>
  <si>
    <t>449482494</t>
  </si>
  <si>
    <t>2575, Oliver Street</t>
  </si>
  <si>
    <t>Dallas</t>
  </si>
  <si>
    <t>TX</t>
  </si>
  <si>
    <t>75201</t>
  </si>
  <si>
    <t>Sylvester</t>
  </si>
  <si>
    <t>Katie</t>
  </si>
  <si>
    <t>449907394</t>
  </si>
  <si>
    <t>3304, Worthington Drive</t>
  </si>
  <si>
    <t>Farmers Branch</t>
  </si>
  <si>
    <t>75234</t>
  </si>
  <si>
    <t>Emily</t>
  </si>
  <si>
    <t>449985783</t>
  </si>
  <si>
    <t>2140, Bird Spring Lane</t>
  </si>
  <si>
    <t>Sugar Land</t>
  </si>
  <si>
    <t>77487</t>
  </si>
  <si>
    <t>451058566</t>
  </si>
  <si>
    <t>1478, Grant Street</t>
  </si>
  <si>
    <t>75670</t>
  </si>
  <si>
    <t>451747099</t>
  </si>
  <si>
    <t>2900, Adamsville Road</t>
  </si>
  <si>
    <t>Laredo</t>
  </si>
  <si>
    <t>78040</t>
  </si>
  <si>
    <t>Christiansen</t>
  </si>
  <si>
    <t>452152965</t>
  </si>
  <si>
    <t>965, Adamsville Road</t>
  </si>
  <si>
    <t>Raymondville</t>
  </si>
  <si>
    <t>78580</t>
  </si>
  <si>
    <t>Shewmaker</t>
  </si>
  <si>
    <t>Neva</t>
  </si>
  <si>
    <t>454556613</t>
  </si>
  <si>
    <t>2805, Wilson Avenue</t>
  </si>
  <si>
    <t>75040</t>
  </si>
  <si>
    <t>Woodberry</t>
  </si>
  <si>
    <t>454972381</t>
  </si>
  <si>
    <t>566, Washington Street</t>
  </si>
  <si>
    <t>Corpus Christi</t>
  </si>
  <si>
    <t>78476</t>
  </si>
  <si>
    <t>Lane</t>
  </si>
  <si>
    <t>457625019</t>
  </si>
  <si>
    <t>3649, Parrish Avenue</t>
  </si>
  <si>
    <t>Smithsons Valley</t>
  </si>
  <si>
    <t>78130</t>
  </si>
  <si>
    <t>Dufour</t>
  </si>
  <si>
    <t>Danielle</t>
  </si>
  <si>
    <t>458279954</t>
  </si>
  <si>
    <t>521, Hilltop Drive</t>
  </si>
  <si>
    <t>Fletcher Carter</t>
  </si>
  <si>
    <t>79373</t>
  </si>
  <si>
    <t>Wooten</t>
  </si>
  <si>
    <t>Max</t>
  </si>
  <si>
    <t>459842377</t>
  </si>
  <si>
    <t>459, Hill Haven Drive</t>
  </si>
  <si>
    <t>Waco</t>
  </si>
  <si>
    <t>76701</t>
  </si>
  <si>
    <t>Harrington</t>
  </si>
  <si>
    <t>Georgie</t>
  </si>
  <si>
    <t>460095943</t>
  </si>
  <si>
    <t>2215, Sundown Lane</t>
  </si>
  <si>
    <t>78756</t>
  </si>
  <si>
    <t>Bray</t>
  </si>
  <si>
    <t>460160237</t>
  </si>
  <si>
    <t>3518, Adamsville Road</t>
  </si>
  <si>
    <t>Moon</t>
  </si>
  <si>
    <t>Angel</t>
  </si>
  <si>
    <t>460202591</t>
  </si>
  <si>
    <t>852, Watson Lane</t>
  </si>
  <si>
    <t>San Antonio</t>
  </si>
  <si>
    <t>78212</t>
  </si>
  <si>
    <t>460660684</t>
  </si>
  <si>
    <t>1647, Clair Street</t>
  </si>
  <si>
    <t>Killeen</t>
  </si>
  <si>
    <t>76541</t>
  </si>
  <si>
    <t>Brooks</t>
  </si>
  <si>
    <t>Ramon</t>
  </si>
  <si>
    <t>461536762</t>
  </si>
  <si>
    <t>2060, Ash Street</t>
  </si>
  <si>
    <t>75240</t>
  </si>
  <si>
    <t>Holman</t>
  </si>
  <si>
    <t>Billie</t>
  </si>
  <si>
    <t>461692223</t>
  </si>
  <si>
    <t>2878, Sussex Court</t>
  </si>
  <si>
    <t>Ginsberg</t>
  </si>
  <si>
    <t>463145229</t>
  </si>
  <si>
    <t>4388, Margaret Street</t>
  </si>
  <si>
    <t>Houston</t>
  </si>
  <si>
    <t>77587</t>
  </si>
  <si>
    <t>Swiderski</t>
  </si>
  <si>
    <t>463207413</t>
  </si>
  <si>
    <t>768, Jerome Avenue</t>
  </si>
  <si>
    <t>Mcallen</t>
  </si>
  <si>
    <t>78501</t>
  </si>
  <si>
    <t>Mcgarry</t>
  </si>
  <si>
    <t>Gilbert</t>
  </si>
  <si>
    <t>463298322</t>
  </si>
  <si>
    <t>998, Carolina Avenue</t>
  </si>
  <si>
    <t>Hargill</t>
  </si>
  <si>
    <t>Fusco</t>
  </si>
  <si>
    <t>Clara</t>
  </si>
  <si>
    <t>463391921</t>
  </si>
  <si>
    <t>3483, Thrash Trail</t>
  </si>
  <si>
    <t>Longview</t>
  </si>
  <si>
    <t>75601</t>
  </si>
  <si>
    <t>Reid</t>
  </si>
  <si>
    <t>463809242</t>
  </si>
  <si>
    <t>1217, Brooke Street</t>
  </si>
  <si>
    <t>77021</t>
  </si>
  <si>
    <t>Mariano</t>
  </si>
  <si>
    <t>463979719</t>
  </si>
  <si>
    <t>1286, Formula Lane</t>
  </si>
  <si>
    <t>75002</t>
  </si>
  <si>
    <t>463983936</t>
  </si>
  <si>
    <t>1810, Crestview Terrace</t>
  </si>
  <si>
    <t>78205</t>
  </si>
  <si>
    <t>Langston</t>
  </si>
  <si>
    <t>464390746</t>
  </si>
  <si>
    <t>861, Thrash Trail</t>
  </si>
  <si>
    <t>Deadwood</t>
  </si>
  <si>
    <t>75633</t>
  </si>
  <si>
    <t>Parada</t>
  </si>
  <si>
    <t>Tricia</t>
  </si>
  <si>
    <t>464531345</t>
  </si>
  <si>
    <t>3695, Liberty Street</t>
  </si>
  <si>
    <t>Plano</t>
  </si>
  <si>
    <t>75074</t>
  </si>
  <si>
    <t>Ortiz</t>
  </si>
  <si>
    <t>465305838</t>
  </si>
  <si>
    <t>1981, Burwell Heights Road</t>
  </si>
  <si>
    <t>Beaumont</t>
  </si>
  <si>
    <t>77701</t>
  </si>
  <si>
    <t>Gooch</t>
  </si>
  <si>
    <t>465491939</t>
  </si>
  <si>
    <t>4824, Sussex Court</t>
  </si>
  <si>
    <t>Malone</t>
  </si>
  <si>
    <t>76660</t>
  </si>
  <si>
    <t>Engel</t>
  </si>
  <si>
    <t>466452379</t>
  </si>
  <si>
    <t>299, Circle Drive</t>
  </si>
  <si>
    <t>77027</t>
  </si>
  <si>
    <t>Yi</t>
  </si>
  <si>
    <t>Zack</t>
  </si>
  <si>
    <t>467084102</t>
  </si>
  <si>
    <t>3454, Gambler Lane</t>
  </si>
  <si>
    <t>77060</t>
  </si>
  <si>
    <t>Ralph</t>
  </si>
  <si>
    <t>467215994</t>
  </si>
  <si>
    <t>4040, Laurel Lane</t>
  </si>
  <si>
    <t>El Paso</t>
  </si>
  <si>
    <t>79901</t>
  </si>
  <si>
    <t>467340747</t>
  </si>
  <si>
    <t>1665, Patterson Street</t>
  </si>
  <si>
    <t>77063</t>
  </si>
  <si>
    <t>Stanford</t>
  </si>
  <si>
    <t>468245947</t>
  </si>
  <si>
    <t>3596, Murphy Court</t>
  </si>
  <si>
    <t>Eagan</t>
  </si>
  <si>
    <t>MN</t>
  </si>
  <si>
    <t>55121</t>
  </si>
  <si>
    <t>Alma</t>
  </si>
  <si>
    <t>468454372</t>
  </si>
  <si>
    <t>4066, Hillcrest Circle</t>
  </si>
  <si>
    <t>Elk River</t>
  </si>
  <si>
    <t>55330</t>
  </si>
  <si>
    <t>Robertson</t>
  </si>
  <si>
    <t>Kristie</t>
  </si>
  <si>
    <t>469318941</t>
  </si>
  <si>
    <t>473, Eagle Lane</t>
  </si>
  <si>
    <t>Wadena</t>
  </si>
  <si>
    <t>56482</t>
  </si>
  <si>
    <t>Jennings</t>
  </si>
  <si>
    <t>Patricia</t>
  </si>
  <si>
    <t>470014539</t>
  </si>
  <si>
    <t>3745, Orchard Street</t>
  </si>
  <si>
    <t>55420</t>
  </si>
  <si>
    <t>Palma</t>
  </si>
  <si>
    <t>470150044</t>
  </si>
  <si>
    <t>446, Laurel Lee</t>
  </si>
  <si>
    <t>North St Paul</t>
  </si>
  <si>
    <t>55109</t>
  </si>
  <si>
    <t>Ellis</t>
  </si>
  <si>
    <t>470209904</t>
  </si>
  <si>
    <t>1171, Brighton Circle Road</t>
  </si>
  <si>
    <t>Annandale</t>
  </si>
  <si>
    <t>55302</t>
  </si>
  <si>
    <t>Wegener</t>
  </si>
  <si>
    <t>Sarah</t>
  </si>
  <si>
    <t>470358490</t>
  </si>
  <si>
    <t>2202, Eagle Lane</t>
  </si>
  <si>
    <t>Duluth</t>
  </si>
  <si>
    <t>55811</t>
  </si>
  <si>
    <t>Capuano</t>
  </si>
  <si>
    <t>Sheena</t>
  </si>
  <si>
    <t>473045834</t>
  </si>
  <si>
    <t>4938, Laurel Lee</t>
  </si>
  <si>
    <t>Yates</t>
  </si>
  <si>
    <t>Rosemary</t>
  </si>
  <si>
    <t>473054030</t>
  </si>
  <si>
    <t>1812, Ferrell Street</t>
  </si>
  <si>
    <t>Deer Creek</t>
  </si>
  <si>
    <t>56527</t>
  </si>
  <si>
    <t>Harris</t>
  </si>
  <si>
    <t>473082857</t>
  </si>
  <si>
    <t>803, Trymore Road</t>
  </si>
  <si>
    <t>Mankato</t>
  </si>
  <si>
    <t>56001</t>
  </si>
  <si>
    <t>Taber</t>
  </si>
  <si>
    <t>473178643</t>
  </si>
  <si>
    <t>3320, Sycamore Fork Road</t>
  </si>
  <si>
    <t>55437</t>
  </si>
  <si>
    <t>473300253</t>
  </si>
  <si>
    <t>3384, Ashmor Drive</t>
  </si>
  <si>
    <t>Deer River</t>
  </si>
  <si>
    <t>56636</t>
  </si>
  <si>
    <t>Cann</t>
  </si>
  <si>
    <t>473312197</t>
  </si>
  <si>
    <t>2275, Red Hawk Road</t>
  </si>
  <si>
    <t>Buffalo Lake</t>
  </si>
  <si>
    <t>55314</t>
  </si>
  <si>
    <t>Whisman</t>
  </si>
  <si>
    <t>473601031</t>
  </si>
  <si>
    <t>4343, Hillcrest Circle</t>
  </si>
  <si>
    <t>Fridley</t>
  </si>
  <si>
    <t>55432</t>
  </si>
  <si>
    <t>Mays</t>
  </si>
  <si>
    <t>473987985</t>
  </si>
  <si>
    <t>632, Progress Way</t>
  </si>
  <si>
    <t>Saint Cloud</t>
  </si>
  <si>
    <t>56303</t>
  </si>
  <si>
    <t>Estrada</t>
  </si>
  <si>
    <t>Angeles</t>
  </si>
  <si>
    <t>474325397</t>
  </si>
  <si>
    <t>3245, Jewell Road</t>
  </si>
  <si>
    <t>Minneapolis</t>
  </si>
  <si>
    <t>55402</t>
  </si>
  <si>
    <t>Cosme</t>
  </si>
  <si>
    <t>475077149</t>
  </si>
  <si>
    <t>141, Willison Street</t>
  </si>
  <si>
    <t>Plymouth</t>
  </si>
  <si>
    <t>55441</t>
  </si>
  <si>
    <t>Watson</t>
  </si>
  <si>
    <t>475198114</t>
  </si>
  <si>
    <t>2831, Pineview Drive</t>
  </si>
  <si>
    <t>Winona</t>
  </si>
  <si>
    <t>55987</t>
  </si>
  <si>
    <t>Danielson</t>
  </si>
  <si>
    <t>Erik</t>
  </si>
  <si>
    <t>475307558</t>
  </si>
  <si>
    <t>2123, Ferrell Street</t>
  </si>
  <si>
    <t>Barnesville</t>
  </si>
  <si>
    <t>56514</t>
  </si>
  <si>
    <t>475725580</t>
  </si>
  <si>
    <t>3205, Terra Cotta Street</t>
  </si>
  <si>
    <t>Elbow Lake</t>
  </si>
  <si>
    <t>56531</t>
  </si>
  <si>
    <t>Keller</t>
  </si>
  <si>
    <t>Caroline</t>
  </si>
  <si>
    <t>476702791</t>
  </si>
  <si>
    <t>1648, Jewell Road</t>
  </si>
  <si>
    <t>Ramos</t>
  </si>
  <si>
    <t>Judy</t>
  </si>
  <si>
    <t>477264059</t>
  </si>
  <si>
    <t>568, Pritchard Court</t>
  </si>
  <si>
    <t>Owatonna</t>
  </si>
  <si>
    <t>55060</t>
  </si>
  <si>
    <t>Brennan</t>
  </si>
  <si>
    <t>Dale</t>
  </si>
  <si>
    <t>477546125</t>
  </si>
  <si>
    <t>253, Hillcrest Circle</t>
  </si>
  <si>
    <t>Saint Michael</t>
  </si>
  <si>
    <t>55376</t>
  </si>
  <si>
    <t>478727081</t>
  </si>
  <si>
    <t>1280, Nutters Barn Lane</t>
  </si>
  <si>
    <t>Kanawha</t>
  </si>
  <si>
    <t>IA</t>
  </si>
  <si>
    <t>50447</t>
  </si>
  <si>
    <t>479298481</t>
  </si>
  <si>
    <t>2643, Pyramid Valley Road</t>
  </si>
  <si>
    <t>Cedar Rapids</t>
  </si>
  <si>
    <t>52404</t>
  </si>
  <si>
    <t>482035008</t>
  </si>
  <si>
    <t>4949, Pin Oak Drive</t>
  </si>
  <si>
    <t>52732</t>
  </si>
  <si>
    <t>Koehler</t>
  </si>
  <si>
    <t>483389109</t>
  </si>
  <si>
    <t>2104, Woodland Drive</t>
  </si>
  <si>
    <t>Sioux City</t>
  </si>
  <si>
    <t>51101</t>
  </si>
  <si>
    <t>Eisner</t>
  </si>
  <si>
    <t>485194951</t>
  </si>
  <si>
    <t>2345, Progress Way</t>
  </si>
  <si>
    <t>52402</t>
  </si>
  <si>
    <t>Hurst</t>
  </si>
  <si>
    <t>485406610</t>
  </si>
  <si>
    <t>655, Summit Street</t>
  </si>
  <si>
    <t>Mechanicsville</t>
  </si>
  <si>
    <t>52306</t>
  </si>
  <si>
    <t>Hottinger</t>
  </si>
  <si>
    <t>486424854</t>
  </si>
  <si>
    <t>583, Nutter Street</t>
  </si>
  <si>
    <t>Kansas City</t>
  </si>
  <si>
    <t>MO</t>
  </si>
  <si>
    <t>64106</t>
  </si>
  <si>
    <t>487584295</t>
  </si>
  <si>
    <t>522, Traders Alley</t>
  </si>
  <si>
    <t>488235779</t>
  </si>
  <si>
    <t>4333, Bruce Street</t>
  </si>
  <si>
    <t>Saint Louis</t>
  </si>
  <si>
    <t>63120</t>
  </si>
  <si>
    <t>Lambert</t>
  </si>
  <si>
    <t>488760342</t>
  </si>
  <si>
    <t>3006, Oak Ridge Drive</t>
  </si>
  <si>
    <t>63102</t>
  </si>
  <si>
    <t>489244580</t>
  </si>
  <si>
    <t>852, Blair Court</t>
  </si>
  <si>
    <t>La Belle</t>
  </si>
  <si>
    <t>63447</t>
  </si>
  <si>
    <t>Harold</t>
  </si>
  <si>
    <t>489864305</t>
  </si>
  <si>
    <t>4860, White Oak Drive</t>
  </si>
  <si>
    <t>64151</t>
  </si>
  <si>
    <t>Burrus</t>
  </si>
  <si>
    <t>490528030</t>
  </si>
  <si>
    <t>2105, Penn Street</t>
  </si>
  <si>
    <t>Camdenton</t>
  </si>
  <si>
    <t>65020</t>
  </si>
  <si>
    <t>Palazzo</t>
  </si>
  <si>
    <t>Jeff</t>
  </si>
  <si>
    <t>492017141</t>
  </si>
  <si>
    <t>4571, Blair Court</t>
  </si>
  <si>
    <t>Creighton</t>
  </si>
  <si>
    <t>64739</t>
  </si>
  <si>
    <t>492140720</t>
  </si>
  <si>
    <t>4896, Briarwood Road</t>
  </si>
  <si>
    <t>Bradleyville</t>
  </si>
  <si>
    <t>65614</t>
  </si>
  <si>
    <t>Riley</t>
  </si>
  <si>
    <t>493780879</t>
  </si>
  <si>
    <t>4935, Rodney Street</t>
  </si>
  <si>
    <t>Chesterfield</t>
  </si>
  <si>
    <t>63005</t>
  </si>
  <si>
    <t>494322138</t>
  </si>
  <si>
    <t>3518, Harvest Lane</t>
  </si>
  <si>
    <t>65340</t>
  </si>
  <si>
    <t>Fletcher</t>
  </si>
  <si>
    <t>494881469</t>
  </si>
  <si>
    <t>3598, Big Elm</t>
  </si>
  <si>
    <t>Kearney</t>
  </si>
  <si>
    <t>64060</t>
  </si>
  <si>
    <t>Tylor</t>
  </si>
  <si>
    <t>495324402</t>
  </si>
  <si>
    <t>1125, Blair Court</t>
  </si>
  <si>
    <t>Hardin</t>
  </si>
  <si>
    <t>64035</t>
  </si>
  <si>
    <t>Morris</t>
  </si>
  <si>
    <t>Alycia</t>
  </si>
  <si>
    <t>497386298</t>
  </si>
  <si>
    <t>4000, Cottrill Lane</t>
  </si>
  <si>
    <t>63101</t>
  </si>
  <si>
    <t>Reder</t>
  </si>
  <si>
    <t>Hugo</t>
  </si>
  <si>
    <t>497823130</t>
  </si>
  <si>
    <t>2013, Irving Place</t>
  </si>
  <si>
    <t>Pacific</t>
  </si>
  <si>
    <t>63069</t>
  </si>
  <si>
    <t>Herrera</t>
  </si>
  <si>
    <t>Leah</t>
  </si>
  <si>
    <t>501055227</t>
  </si>
  <si>
    <t>3655, Courtright Street</t>
  </si>
  <si>
    <t>ND</t>
  </si>
  <si>
    <t>58735</t>
  </si>
  <si>
    <t>Love</t>
  </si>
  <si>
    <t>501055524</t>
  </si>
  <si>
    <t>3351, Findley Avenue</t>
  </si>
  <si>
    <t>Lansford</t>
  </si>
  <si>
    <t>58750</t>
  </si>
  <si>
    <t>Avelar</t>
  </si>
  <si>
    <t>501486343</t>
  </si>
  <si>
    <t>4492, Courtright Street</t>
  </si>
  <si>
    <t>Dunn Center</t>
  </si>
  <si>
    <t>58626</t>
  </si>
  <si>
    <t>Schweizer</t>
  </si>
  <si>
    <t>502078944</t>
  </si>
  <si>
    <t>2947, Courtright Street</t>
  </si>
  <si>
    <t>Milton</t>
  </si>
  <si>
    <t>58260</t>
  </si>
  <si>
    <t>Holcomb</t>
  </si>
  <si>
    <t>502166441</t>
  </si>
  <si>
    <t>515, Walnut Drive</t>
  </si>
  <si>
    <t>Strasburg</t>
  </si>
  <si>
    <t>58573</t>
  </si>
  <si>
    <t>Orellana</t>
  </si>
  <si>
    <t>502215478</t>
  </si>
  <si>
    <t>871, Walnut Drive</t>
  </si>
  <si>
    <t>Fargo</t>
  </si>
  <si>
    <t>58102</t>
  </si>
  <si>
    <t>Welcome</t>
  </si>
  <si>
    <t>502965379</t>
  </si>
  <si>
    <t>1844, Walnut Drive</t>
  </si>
  <si>
    <t>Pardue</t>
  </si>
  <si>
    <t>Leslie</t>
  </si>
  <si>
    <t>503249096</t>
  </si>
  <si>
    <t>4437, Leroy Lane</t>
  </si>
  <si>
    <t>Mound City</t>
  </si>
  <si>
    <t>SD</t>
  </si>
  <si>
    <t>57646</t>
  </si>
  <si>
    <t>Coley</t>
  </si>
  <si>
    <t>Marlene</t>
  </si>
  <si>
    <t>503390826</t>
  </si>
  <si>
    <t>1689, Hartway Street</t>
  </si>
  <si>
    <t>Browns Valley</t>
  </si>
  <si>
    <t>56219</t>
  </si>
  <si>
    <t>Arevalo</t>
  </si>
  <si>
    <t>Rodney</t>
  </si>
  <si>
    <t>505940393</t>
  </si>
  <si>
    <t>57, North Avenue</t>
  </si>
  <si>
    <t>Bennet</t>
  </si>
  <si>
    <t>NE</t>
  </si>
  <si>
    <t>68317</t>
  </si>
  <si>
    <t>Quigley</t>
  </si>
  <si>
    <t>506068774</t>
  </si>
  <si>
    <t>2053, Kyle Street</t>
  </si>
  <si>
    <t>North Platte</t>
  </si>
  <si>
    <t>69101</t>
  </si>
  <si>
    <t>Schmalz</t>
  </si>
  <si>
    <t>506727954</t>
  </si>
  <si>
    <t>3183, Rollins Road</t>
  </si>
  <si>
    <t>Wellfleet</t>
  </si>
  <si>
    <t>69170</t>
  </si>
  <si>
    <t>Gillard</t>
  </si>
  <si>
    <t>Samantha</t>
  </si>
  <si>
    <t>507288196</t>
  </si>
  <si>
    <t>4302, Crummit Lane</t>
  </si>
  <si>
    <t>Omaha</t>
  </si>
  <si>
    <t>68102</t>
  </si>
  <si>
    <t>Wulff</t>
  </si>
  <si>
    <t>Kurt</t>
  </si>
  <si>
    <t>510060036</t>
  </si>
  <si>
    <t>4015, Ridge Road</t>
  </si>
  <si>
    <t>Cherryvale</t>
  </si>
  <si>
    <t>KS</t>
  </si>
  <si>
    <t>67335</t>
  </si>
  <si>
    <t>Kemp</t>
  </si>
  <si>
    <t>511141672</t>
  </si>
  <si>
    <t>1026, James Avenue</t>
  </si>
  <si>
    <t>Wichita</t>
  </si>
  <si>
    <t>67202</t>
  </si>
  <si>
    <t>511142344</t>
  </si>
  <si>
    <t>446, Maloy Court</t>
  </si>
  <si>
    <t>Holton</t>
  </si>
  <si>
    <t>66436</t>
  </si>
  <si>
    <t>Redmond</t>
  </si>
  <si>
    <t>512767906</t>
  </si>
  <si>
    <t>3404, Better Street</t>
  </si>
  <si>
    <t>66102</t>
  </si>
  <si>
    <t>Amador</t>
  </si>
  <si>
    <t>513587739</t>
  </si>
  <si>
    <t>388, Better Street</t>
  </si>
  <si>
    <t>Fort Worth</t>
  </si>
  <si>
    <t>76102</t>
  </si>
  <si>
    <t>513647621</t>
  </si>
  <si>
    <t>4573, James Avenue</t>
  </si>
  <si>
    <t>67213</t>
  </si>
  <si>
    <t>Bullock</t>
  </si>
  <si>
    <t>514624484</t>
  </si>
  <si>
    <t>723, Charter Street</t>
  </si>
  <si>
    <t>Overland Park</t>
  </si>
  <si>
    <t>66210</t>
  </si>
  <si>
    <t>Durkin</t>
  </si>
  <si>
    <t>515222267</t>
  </si>
  <si>
    <t>4296, Nicholas Street</t>
  </si>
  <si>
    <t>66968</t>
  </si>
  <si>
    <t>Jacquline</t>
  </si>
  <si>
    <t>515746456</t>
  </si>
  <si>
    <t>4373, Sherman Street</t>
  </si>
  <si>
    <t>Topeka</t>
  </si>
  <si>
    <t>66605</t>
  </si>
  <si>
    <t>Solorzano</t>
  </si>
  <si>
    <t>Rosa</t>
  </si>
  <si>
    <t>516295372</t>
  </si>
  <si>
    <t>3922, West Fork Street</t>
  </si>
  <si>
    <t>Great Falls</t>
  </si>
  <si>
    <t>MT</t>
  </si>
  <si>
    <t>59401</t>
  </si>
  <si>
    <t>Keifer</t>
  </si>
  <si>
    <t>516303059</t>
  </si>
  <si>
    <t>3934, West Fork Street</t>
  </si>
  <si>
    <t>Power</t>
  </si>
  <si>
    <t>59468</t>
  </si>
  <si>
    <t>516785344</t>
  </si>
  <si>
    <t>3690, Tibbs Avenue</t>
  </si>
  <si>
    <t>Gable</t>
  </si>
  <si>
    <t>516865273</t>
  </si>
  <si>
    <t>3640, Masonic Drive</t>
  </si>
  <si>
    <t>Glasgow A.f.b.</t>
  </si>
  <si>
    <t>59231</t>
  </si>
  <si>
    <t>Barber</t>
  </si>
  <si>
    <t>Jess</t>
  </si>
  <si>
    <t>517076235</t>
  </si>
  <si>
    <t>2860, Coolidge Street</t>
  </si>
  <si>
    <t>Billings</t>
  </si>
  <si>
    <t>59101</t>
  </si>
  <si>
    <t>Nance</t>
  </si>
  <si>
    <t>Bernice</t>
  </si>
  <si>
    <t>517333756</t>
  </si>
  <si>
    <t>2683, Masonic Drive</t>
  </si>
  <si>
    <t>59102</t>
  </si>
  <si>
    <t>Norwood</t>
  </si>
  <si>
    <t>519684241</t>
  </si>
  <si>
    <t>3911, Science Center Drive</t>
  </si>
  <si>
    <t>Coeur D Alene</t>
  </si>
  <si>
    <t>ID</t>
  </si>
  <si>
    <t>83814</t>
  </si>
  <si>
    <t>Orth</t>
  </si>
  <si>
    <t>520121418</t>
  </si>
  <si>
    <t>2963, Thorn Street</t>
  </si>
  <si>
    <t>Campbell County</t>
  </si>
  <si>
    <t>WY</t>
  </si>
  <si>
    <t>82716</t>
  </si>
  <si>
    <t>Dahlia</t>
  </si>
  <si>
    <t>520187852</t>
  </si>
  <si>
    <t>4131, Archwood Avenue</t>
  </si>
  <si>
    <t>Cheyenne</t>
  </si>
  <si>
    <t>82001</t>
  </si>
  <si>
    <t>Armas</t>
  </si>
  <si>
    <t>Willard</t>
  </si>
  <si>
    <t>520499329</t>
  </si>
  <si>
    <t>847, Archwood Avenue</t>
  </si>
  <si>
    <t>Riverton</t>
  </si>
  <si>
    <t>82501</t>
  </si>
  <si>
    <t>521086017</t>
  </si>
  <si>
    <t>4858, Logan Lane</t>
  </si>
  <si>
    <t>Denver</t>
  </si>
  <si>
    <t>CO</t>
  </si>
  <si>
    <t>80022</t>
  </si>
  <si>
    <t>Layton</t>
  </si>
  <si>
    <t>521643209</t>
  </si>
  <si>
    <t>4693, Logan Lane</t>
  </si>
  <si>
    <t>Lakewood</t>
  </si>
  <si>
    <t>80214</t>
  </si>
  <si>
    <t>Leyva</t>
  </si>
  <si>
    <t>Javier</t>
  </si>
  <si>
    <t>522919682</t>
  </si>
  <si>
    <t>2222, Carolina Avenue</t>
  </si>
  <si>
    <t>Westminster</t>
  </si>
  <si>
    <t>80030</t>
  </si>
  <si>
    <t>Cummings</t>
  </si>
  <si>
    <t>523072335</t>
  </si>
  <si>
    <t>4736, Clay Lick Road</t>
  </si>
  <si>
    <t>Centennial</t>
  </si>
  <si>
    <t>80112</t>
  </si>
  <si>
    <t>523078476</t>
  </si>
  <si>
    <t>49, Stark Hollow Road</t>
  </si>
  <si>
    <t>80216</t>
  </si>
  <si>
    <t>Dukes</t>
  </si>
  <si>
    <t>Argentina</t>
  </si>
  <si>
    <t>523193953</t>
  </si>
  <si>
    <t>862, Clay Lick Road</t>
  </si>
  <si>
    <t>80202</t>
  </si>
  <si>
    <t>Andrews</t>
  </si>
  <si>
    <t>523655219</t>
  </si>
  <si>
    <t>2462, Snider Street</t>
  </si>
  <si>
    <t>Branson</t>
  </si>
  <si>
    <t>81027</t>
  </si>
  <si>
    <t>Baldwin</t>
  </si>
  <si>
    <t>Gloria</t>
  </si>
  <si>
    <t>524172624</t>
  </si>
  <si>
    <t>354, Logan Lane</t>
  </si>
  <si>
    <t>80218</t>
  </si>
  <si>
    <t>Stevenson</t>
  </si>
  <si>
    <t>Belinda</t>
  </si>
  <si>
    <t>524465317</t>
  </si>
  <si>
    <t>2021, Clover Drive</t>
  </si>
  <si>
    <t>Colorado Springs</t>
  </si>
  <si>
    <t>80918</t>
  </si>
  <si>
    <t>Bounds</t>
  </si>
  <si>
    <t>Victoria</t>
  </si>
  <si>
    <t>524986712</t>
  </si>
  <si>
    <t>619, Roy Alley</t>
  </si>
  <si>
    <t>Englewood</t>
  </si>
  <si>
    <t>Long</t>
  </si>
  <si>
    <t>Darlene</t>
  </si>
  <si>
    <t>525306412</t>
  </si>
  <si>
    <t>913, Byrd Lane</t>
  </si>
  <si>
    <t>Albuquerque</t>
  </si>
  <si>
    <t>NM</t>
  </si>
  <si>
    <t>87108</t>
  </si>
  <si>
    <t>Goetz</t>
  </si>
  <si>
    <t>526111570</t>
  </si>
  <si>
    <t>1239, East Avenue</t>
  </si>
  <si>
    <t>Tempe</t>
  </si>
  <si>
    <t>AZ</t>
  </si>
  <si>
    <t>85284</t>
  </si>
  <si>
    <t>Goldsmith</t>
  </si>
  <si>
    <t>Miguel</t>
  </si>
  <si>
    <t>526185411</t>
  </si>
  <si>
    <t>3471, Dye Street</t>
  </si>
  <si>
    <t>85225</t>
  </si>
  <si>
    <t>Varner</t>
  </si>
  <si>
    <t>526464664</t>
  </si>
  <si>
    <t>443, Clarksburg Park Road</t>
  </si>
  <si>
    <t>Phoenix</t>
  </si>
  <si>
    <t>85008</t>
  </si>
  <si>
    <t>Morse</t>
  </si>
  <si>
    <t>526927008</t>
  </si>
  <si>
    <t>2958, Crowfield Road</t>
  </si>
  <si>
    <t>85018</t>
  </si>
  <si>
    <t>527159237</t>
  </si>
  <si>
    <t>4605, Crowfield Road</t>
  </si>
  <si>
    <t>85233</t>
  </si>
  <si>
    <t>Cole</t>
  </si>
  <si>
    <t>Mario</t>
  </si>
  <si>
    <t>528460050</t>
  </si>
  <si>
    <t>102, Austin Secret Lane</t>
  </si>
  <si>
    <t>Bicknell</t>
  </si>
  <si>
    <t>UT</t>
  </si>
  <si>
    <t>84715</t>
  </si>
  <si>
    <t>Nigro</t>
  </si>
  <si>
    <t>Tana</t>
  </si>
  <si>
    <t>528576054</t>
  </si>
  <si>
    <t>174, Burnside Avenue</t>
  </si>
  <si>
    <t>Brigham City</t>
  </si>
  <si>
    <t>84302</t>
  </si>
  <si>
    <t>Wendt</t>
  </si>
  <si>
    <t>Catherine</t>
  </si>
  <si>
    <t>528693854</t>
  </si>
  <si>
    <t>4483, Burnside Avenue</t>
  </si>
  <si>
    <t>Price</t>
  </si>
  <si>
    <t>84501</t>
  </si>
  <si>
    <t>529034151</t>
  </si>
  <si>
    <t>216, Burnside Avenue</t>
  </si>
  <si>
    <t>84518</t>
  </si>
  <si>
    <t>Roberts</t>
  </si>
  <si>
    <t>Marcia</t>
  </si>
  <si>
    <t>530080770</t>
  </si>
  <si>
    <t>4723, Sheila Lane</t>
  </si>
  <si>
    <t>Imlay</t>
  </si>
  <si>
    <t>NV</t>
  </si>
  <si>
    <t>89418</t>
  </si>
  <si>
    <t>Foust</t>
  </si>
  <si>
    <t>530188311</t>
  </si>
  <si>
    <t>4073, Wescam Court</t>
  </si>
  <si>
    <t>Reno</t>
  </si>
  <si>
    <t>89501</t>
  </si>
  <si>
    <t>Amerson</t>
  </si>
  <si>
    <t>Fay</t>
  </si>
  <si>
    <t>530904748</t>
  </si>
  <si>
    <t>4161, Sheila Lane</t>
  </si>
  <si>
    <t>Las Vegas</t>
  </si>
  <si>
    <t>89101</t>
  </si>
  <si>
    <t>Spaulding</t>
  </si>
  <si>
    <t>Olga</t>
  </si>
  <si>
    <t>530925178</t>
  </si>
  <si>
    <t>4891, Wescam Court</t>
  </si>
  <si>
    <t>531096198</t>
  </si>
  <si>
    <t>1519, Goodwin Avenue</t>
  </si>
  <si>
    <t>Spokane</t>
  </si>
  <si>
    <t>WA</t>
  </si>
  <si>
    <t>99205</t>
  </si>
  <si>
    <t>Kaiser</t>
  </si>
  <si>
    <t>Troy</t>
  </si>
  <si>
    <t>531189497</t>
  </si>
  <si>
    <t>1083, Ryder Avenue</t>
  </si>
  <si>
    <t>Silver Lake (snohomish)</t>
  </si>
  <si>
    <t>98208</t>
  </si>
  <si>
    <t>Moffet</t>
  </si>
  <si>
    <t>Carlo</t>
  </si>
  <si>
    <t>531361627</t>
  </si>
  <si>
    <t>3114, Union Street</t>
  </si>
  <si>
    <t>Seattle</t>
  </si>
  <si>
    <t>98101</t>
  </si>
  <si>
    <t>Monzo</t>
  </si>
  <si>
    <t>531535373</t>
  </si>
  <si>
    <t>1857, Hershell Hollow Road</t>
  </si>
  <si>
    <t>98203</t>
  </si>
  <si>
    <t>531649217</t>
  </si>
  <si>
    <t>551, Conifer Drive</t>
  </si>
  <si>
    <t>Bellevue</t>
  </si>
  <si>
    <t>98004</t>
  </si>
  <si>
    <t>532392181</t>
  </si>
  <si>
    <t>1256, Elliot Avenue</t>
  </si>
  <si>
    <t>98105</t>
  </si>
  <si>
    <t>Croll</t>
  </si>
  <si>
    <t>532809105</t>
  </si>
  <si>
    <t>2517, Ryder Avenue</t>
  </si>
  <si>
    <t>533230521</t>
  </si>
  <si>
    <t>1719, Union Street</t>
  </si>
  <si>
    <t>98109</t>
  </si>
  <si>
    <t>Regan</t>
  </si>
  <si>
    <t>533513273</t>
  </si>
  <si>
    <t>2766, Main Street</t>
  </si>
  <si>
    <t>Tukwila</t>
  </si>
  <si>
    <t>98168</t>
  </si>
  <si>
    <t>Eduardo</t>
  </si>
  <si>
    <t>534043956</t>
  </si>
  <si>
    <t>1258, Ryder Avenue</t>
  </si>
  <si>
    <t>98201</t>
  </si>
  <si>
    <t>Hayes</t>
  </si>
  <si>
    <t>534127832</t>
  </si>
  <si>
    <t>14, Stockert Hollow Road</t>
  </si>
  <si>
    <t>Lynnwood</t>
  </si>
  <si>
    <t>98036</t>
  </si>
  <si>
    <t>534215975</t>
  </si>
  <si>
    <t>1243, Chardonnay Drive</t>
  </si>
  <si>
    <t>98119</t>
  </si>
  <si>
    <t>534880916</t>
  </si>
  <si>
    <t>2060, Chardonnay Drive</t>
  </si>
  <si>
    <t>98161</t>
  </si>
  <si>
    <t>Ayala</t>
  </si>
  <si>
    <t>534885108</t>
  </si>
  <si>
    <t>4732, Horizon Circle</t>
  </si>
  <si>
    <t>Tacoma</t>
  </si>
  <si>
    <t>98402</t>
  </si>
  <si>
    <t>535143521</t>
  </si>
  <si>
    <t>355, Hill Haven Drive</t>
  </si>
  <si>
    <t>Federal Way</t>
  </si>
  <si>
    <t>98003</t>
  </si>
  <si>
    <t>Crews</t>
  </si>
  <si>
    <t>535179736</t>
  </si>
  <si>
    <t>2863, Mutton Town Road</t>
  </si>
  <si>
    <t>98133</t>
  </si>
  <si>
    <t>Velma</t>
  </si>
  <si>
    <t>535315606</t>
  </si>
  <si>
    <t>3475, Horizon Circle</t>
  </si>
  <si>
    <t>Herdon</t>
  </si>
  <si>
    <t>536327314</t>
  </si>
  <si>
    <t>489, Calico Drive</t>
  </si>
  <si>
    <t>Wenatchee</t>
  </si>
  <si>
    <t>98801</t>
  </si>
  <si>
    <t>538045620</t>
  </si>
  <si>
    <t>3617, Horizon Circle</t>
  </si>
  <si>
    <t>Wall</t>
  </si>
  <si>
    <t>538361114</t>
  </si>
  <si>
    <t>4762, Dale Avenue</t>
  </si>
  <si>
    <t>98188</t>
  </si>
  <si>
    <t>Leach</t>
  </si>
  <si>
    <t>538407533</t>
  </si>
  <si>
    <t>3526, Goodwin Avenue</t>
  </si>
  <si>
    <t>Warden</t>
  </si>
  <si>
    <t>98857</t>
  </si>
  <si>
    <t>Salazar</t>
  </si>
  <si>
    <t>540947051</t>
  </si>
  <si>
    <t>305, Buena Vista Avenue</t>
  </si>
  <si>
    <t>Salem</t>
  </si>
  <si>
    <t>OR</t>
  </si>
  <si>
    <t>97301</t>
  </si>
  <si>
    <t>Ridenhour</t>
  </si>
  <si>
    <t>541671528</t>
  </si>
  <si>
    <t>274, Seneca Drive</t>
  </si>
  <si>
    <t>Roxanne</t>
  </si>
  <si>
    <t>541907597</t>
  </si>
  <si>
    <t>4078, Gateway Road</t>
  </si>
  <si>
    <t>Portland</t>
  </si>
  <si>
    <t>97205</t>
  </si>
  <si>
    <t>Winters</t>
  </si>
  <si>
    <t>Tyrone</t>
  </si>
  <si>
    <t>542249370</t>
  </si>
  <si>
    <t>906, Karen Lane</t>
  </si>
  <si>
    <t>Bird</t>
  </si>
  <si>
    <t>543686527</t>
  </si>
  <si>
    <t>3004, Godfrey Street</t>
  </si>
  <si>
    <t>Sheats</t>
  </si>
  <si>
    <t>544271133</t>
  </si>
  <si>
    <t>2595, Mattson Street</t>
  </si>
  <si>
    <t>Forest Grove</t>
  </si>
  <si>
    <t>97116</t>
  </si>
  <si>
    <t>545100291</t>
  </si>
  <si>
    <t>1150, Denver Avenue</t>
  </si>
  <si>
    <t>Santa Ana</t>
  </si>
  <si>
    <t>CA</t>
  </si>
  <si>
    <t>92705</t>
  </si>
  <si>
    <t>Velazquez</t>
  </si>
  <si>
    <t>548571480</t>
  </si>
  <si>
    <t>839, Norman Street</t>
  </si>
  <si>
    <t>Santa Fe Springs</t>
  </si>
  <si>
    <t>90670</t>
  </si>
  <si>
    <t>Mello</t>
  </si>
  <si>
    <t>548833258</t>
  </si>
  <si>
    <t>972, Rainbow Road</t>
  </si>
  <si>
    <t>Los Angeles</t>
  </si>
  <si>
    <t>90017</t>
  </si>
  <si>
    <t>Dangerfield</t>
  </si>
  <si>
    <t>548844731</t>
  </si>
  <si>
    <t>2057, Duck Creek Road</t>
  </si>
  <si>
    <t>Palo Alto</t>
  </si>
  <si>
    <t>94306</t>
  </si>
  <si>
    <t>Melanie</t>
  </si>
  <si>
    <t>548900785</t>
  </si>
  <si>
    <t>4616, Roosevelt Street</t>
  </si>
  <si>
    <t>San Francisco</t>
  </si>
  <si>
    <t>94108</t>
  </si>
  <si>
    <t>Gonzalez</t>
  </si>
  <si>
    <t>549589254</t>
  </si>
  <si>
    <t>4712, Wayside Lane</t>
  </si>
  <si>
    <t>94612</t>
  </si>
  <si>
    <t>550230346</t>
  </si>
  <si>
    <t>840, Quiet Valley Lane</t>
  </si>
  <si>
    <t>Pacoima</t>
  </si>
  <si>
    <t>91331</t>
  </si>
  <si>
    <t>Sandberg</t>
  </si>
  <si>
    <t>550258928</t>
  </si>
  <si>
    <t>1237, Hide A Way Road</t>
  </si>
  <si>
    <t>San Jose</t>
  </si>
  <si>
    <t>95134</t>
  </si>
  <si>
    <t>Howard</t>
  </si>
  <si>
    <t>550454672</t>
  </si>
  <si>
    <t>670, Green Avenue</t>
  </si>
  <si>
    <t>Hayward</t>
  </si>
  <si>
    <t>94545</t>
  </si>
  <si>
    <t>Gatlin</t>
  </si>
  <si>
    <t>551142410</t>
  </si>
  <si>
    <t>3740, Roosevelt Street</t>
  </si>
  <si>
    <t>San Rafael</t>
  </si>
  <si>
    <t>94909</t>
  </si>
  <si>
    <t>Bryan</t>
  </si>
  <si>
    <t>Leona</t>
  </si>
  <si>
    <t>551793566</t>
  </si>
  <si>
    <t>944, Joy Lane</t>
  </si>
  <si>
    <t>Burbank</t>
  </si>
  <si>
    <t>91502</t>
  </si>
  <si>
    <t>Carl</t>
  </si>
  <si>
    <t>552279814</t>
  </si>
  <si>
    <t>2644, Ventura Drive</t>
  </si>
  <si>
    <t>Santa Cruz</t>
  </si>
  <si>
    <t>95062</t>
  </si>
  <si>
    <t>Mclawhorn</t>
  </si>
  <si>
    <t>Gerry</t>
  </si>
  <si>
    <t>553012009</t>
  </si>
  <si>
    <t>1633, Poplar Avenue</t>
  </si>
  <si>
    <t>Santee</t>
  </si>
  <si>
    <t>92071</t>
  </si>
  <si>
    <t>Barnes</t>
  </si>
  <si>
    <t>553341150</t>
  </si>
  <si>
    <t>4356, Wolf Pen Road</t>
  </si>
  <si>
    <t>San Mateo</t>
  </si>
  <si>
    <t>94403</t>
  </si>
  <si>
    <t>Rizzo</t>
  </si>
  <si>
    <t>553350623</t>
  </si>
  <si>
    <t>19, Hide A Way Road</t>
  </si>
  <si>
    <t>95136</t>
  </si>
  <si>
    <t>Kott</t>
  </si>
  <si>
    <t>553689663</t>
  </si>
  <si>
    <t>3795, Jett Lane</t>
  </si>
  <si>
    <t>Hawthorne</t>
  </si>
  <si>
    <t>90250</t>
  </si>
  <si>
    <t>Ferrell</t>
  </si>
  <si>
    <t>554162317</t>
  </si>
  <si>
    <t>4484, Center Avenue</t>
  </si>
  <si>
    <t>Fresno</t>
  </si>
  <si>
    <t>93702</t>
  </si>
  <si>
    <t>Bishop</t>
  </si>
  <si>
    <t>554481344</t>
  </si>
  <si>
    <t>82, Red Maple Drive</t>
  </si>
  <si>
    <t>Alhambra</t>
  </si>
  <si>
    <t>91801</t>
  </si>
  <si>
    <t>554904686</t>
  </si>
  <si>
    <t>2315, Poplar Avenue</t>
  </si>
  <si>
    <t>San Diego</t>
  </si>
  <si>
    <t>92101</t>
  </si>
  <si>
    <t>Nguyen</t>
  </si>
  <si>
    <t>Pansy</t>
  </si>
  <si>
    <t>555134409</t>
  </si>
  <si>
    <t>3476, Friendship Lane</t>
  </si>
  <si>
    <t>Santa Clara</t>
  </si>
  <si>
    <t>95050</t>
  </si>
  <si>
    <t>555295762</t>
  </si>
  <si>
    <t>4227, Parkview Drive</t>
  </si>
  <si>
    <t>Anaheim</t>
  </si>
  <si>
    <t>92801</t>
  </si>
  <si>
    <t>Delacruz</t>
  </si>
  <si>
    <t>Mark</t>
  </si>
  <si>
    <t>55648492</t>
  </si>
  <si>
    <t>2264, Abia Martin Drive</t>
  </si>
  <si>
    <t>Bayliss</t>
  </si>
  <si>
    <t>Beau</t>
  </si>
  <si>
    <t>556991839</t>
  </si>
  <si>
    <t>3425, Wayside Lane</t>
  </si>
  <si>
    <t>Harvey</t>
  </si>
  <si>
    <t>557301111</t>
  </si>
  <si>
    <t>4940, Fincham Road</t>
  </si>
  <si>
    <t>La Mesa</t>
  </si>
  <si>
    <t>91941</t>
  </si>
  <si>
    <t>557646311</t>
  </si>
  <si>
    <t>906, Edsel Road</t>
  </si>
  <si>
    <t>557891854</t>
  </si>
  <si>
    <t>1422, Park Street</t>
  </si>
  <si>
    <t>Pleasanton</t>
  </si>
  <si>
    <t>94588</t>
  </si>
  <si>
    <t>Stanley</t>
  </si>
  <si>
    <t>Tereasa</t>
  </si>
  <si>
    <t>557978064</t>
  </si>
  <si>
    <t>4806, Zimmerman Lane</t>
  </si>
  <si>
    <t>90071</t>
  </si>
  <si>
    <t>559475157</t>
  </si>
  <si>
    <t>398, Parkway Street</t>
  </si>
  <si>
    <t>Sarver</t>
  </si>
  <si>
    <t>561779668</t>
  </si>
  <si>
    <t>3351, Quiet Valley Lane</t>
  </si>
  <si>
    <t>North Hollywood</t>
  </si>
  <si>
    <t>91605</t>
  </si>
  <si>
    <t>Bowden</t>
  </si>
  <si>
    <t>Emilia</t>
  </si>
  <si>
    <t>562283038</t>
  </si>
  <si>
    <t>907, Byers Lane</t>
  </si>
  <si>
    <t>Marysville</t>
  </si>
  <si>
    <t>95901</t>
  </si>
  <si>
    <t>Lester</t>
  </si>
  <si>
    <t>562466608</t>
  </si>
  <si>
    <t>2383, Ventura Drive</t>
  </si>
  <si>
    <t>Salinas</t>
  </si>
  <si>
    <t>93901</t>
  </si>
  <si>
    <t>Ton</t>
  </si>
  <si>
    <t>Lydia</t>
  </si>
  <si>
    <t>562808447</t>
  </si>
  <si>
    <t>4256, Byers Lane</t>
  </si>
  <si>
    <t>Knights Landing</t>
  </si>
  <si>
    <t>95645</t>
  </si>
  <si>
    <t>Owens</t>
  </si>
  <si>
    <t>Kelly</t>
  </si>
  <si>
    <t>563092353</t>
  </si>
  <si>
    <t>4092, Murphy Court</t>
  </si>
  <si>
    <t>92223</t>
  </si>
  <si>
    <t>Eun</t>
  </si>
  <si>
    <t>563459716</t>
  </si>
  <si>
    <t>1881, Jail Drive</t>
  </si>
  <si>
    <t>90024</t>
  </si>
  <si>
    <t>Coffman</t>
  </si>
  <si>
    <t>564553041</t>
  </si>
  <si>
    <t>850, Beech Street</t>
  </si>
  <si>
    <t>95131</t>
  </si>
  <si>
    <t>Higgins</t>
  </si>
  <si>
    <t>564631656</t>
  </si>
  <si>
    <t>3416, Williams Avenue</t>
  </si>
  <si>
    <t>565119156</t>
  </si>
  <si>
    <t>1267, Jett Lane</t>
  </si>
  <si>
    <t>Rancho Dominguez</t>
  </si>
  <si>
    <t>90220</t>
  </si>
  <si>
    <t>Longoria</t>
  </si>
  <si>
    <t>565225430</t>
  </si>
  <si>
    <t>2602, Jett Lane</t>
  </si>
  <si>
    <t>Irvine</t>
  </si>
  <si>
    <t>92614</t>
  </si>
  <si>
    <t>Andrea</t>
  </si>
  <si>
    <t>566187058</t>
  </si>
  <si>
    <t>2456, Freshour Circle</t>
  </si>
  <si>
    <t>Stockton</t>
  </si>
  <si>
    <t>95207</t>
  </si>
  <si>
    <t>Marian</t>
  </si>
  <si>
    <t>566253937</t>
  </si>
  <si>
    <t>767, Duck Creek Road</t>
  </si>
  <si>
    <t>San Bruno</t>
  </si>
  <si>
    <t>94066</t>
  </si>
  <si>
    <t>Fitzpatrick</t>
  </si>
  <si>
    <t>566685012</t>
  </si>
  <si>
    <t>1344, Zimmerman Lane</t>
  </si>
  <si>
    <t>Swindler</t>
  </si>
  <si>
    <t>Helen</t>
  </si>
  <si>
    <t>567986588</t>
  </si>
  <si>
    <t>641, Edsel Road</t>
  </si>
  <si>
    <t>Haag</t>
  </si>
  <si>
    <t>568558782</t>
  </si>
  <si>
    <t>2084, Reynolds Alley</t>
  </si>
  <si>
    <t>Cypress</t>
  </si>
  <si>
    <t>90630</t>
  </si>
  <si>
    <t>Morey</t>
  </si>
  <si>
    <t>569137537</t>
  </si>
  <si>
    <t>3719, Riverwood Drive</t>
  </si>
  <si>
    <t>Sacramento</t>
  </si>
  <si>
    <t>95814</t>
  </si>
  <si>
    <t>Mayfield</t>
  </si>
  <si>
    <t>569965651</t>
  </si>
  <si>
    <t>2239, Black Oak Hollow Road</t>
  </si>
  <si>
    <t>569975370</t>
  </si>
  <si>
    <t>2700, Thompson Street</t>
  </si>
  <si>
    <t>Enriquez</t>
  </si>
  <si>
    <t>570918857</t>
  </si>
  <si>
    <t>288, Woodland Terrace</t>
  </si>
  <si>
    <t>Fair Oaks</t>
  </si>
  <si>
    <t>95628</t>
  </si>
  <si>
    <t>Megan</t>
  </si>
  <si>
    <t>572238751</t>
  </si>
  <si>
    <t>4807, Southside Lane</t>
  </si>
  <si>
    <t>90044</t>
  </si>
  <si>
    <t>Chambers</t>
  </si>
  <si>
    <t>572340637</t>
  </si>
  <si>
    <t>2650, Euclid Avenue</t>
  </si>
  <si>
    <t>Santa Barbara</t>
  </si>
  <si>
    <t>93101</t>
  </si>
  <si>
    <t>573487478</t>
  </si>
  <si>
    <t>780, Meadow Lane</t>
  </si>
  <si>
    <t>Pendleton</t>
  </si>
  <si>
    <t>Rachele</t>
  </si>
  <si>
    <t>574055045</t>
  </si>
  <si>
    <t>2237, Blackwell Street</t>
  </si>
  <si>
    <t>Fairbanks</t>
  </si>
  <si>
    <t>AK</t>
  </si>
  <si>
    <t>99701</t>
  </si>
  <si>
    <t>Delgado</t>
  </si>
  <si>
    <t>574057406</t>
  </si>
  <si>
    <t>2764, Blackwell Street</t>
  </si>
  <si>
    <t>Anchorage</t>
  </si>
  <si>
    <t>99502</t>
  </si>
  <si>
    <t>Adams</t>
  </si>
  <si>
    <t>Nellie</t>
  </si>
  <si>
    <t>574267857</t>
  </si>
  <si>
    <t>78, Kidd Avenue</t>
  </si>
  <si>
    <t>Venetie</t>
  </si>
  <si>
    <t>99781</t>
  </si>
  <si>
    <t>Holden</t>
  </si>
  <si>
    <t>574282220</t>
  </si>
  <si>
    <t>2866, Veltri Drive</t>
  </si>
  <si>
    <t>99501</t>
  </si>
  <si>
    <t>Ober</t>
  </si>
  <si>
    <t>Maria</t>
  </si>
  <si>
    <t>574521203</t>
  </si>
  <si>
    <t>3932, Kidd Avenue</t>
  </si>
  <si>
    <t>Yon</t>
  </si>
  <si>
    <t>Shaun</t>
  </si>
  <si>
    <t>574942232</t>
  </si>
  <si>
    <t>240, Blackwell Street</t>
  </si>
  <si>
    <t>Armstrong</t>
  </si>
  <si>
    <t>Joan</t>
  </si>
  <si>
    <t>576824694</t>
  </si>
  <si>
    <t>1386, Randall Drive</t>
  </si>
  <si>
    <t>Honolulu</t>
  </si>
  <si>
    <t>HI</t>
  </si>
  <si>
    <t>96819</t>
  </si>
  <si>
    <t>Person</t>
  </si>
  <si>
    <t>577336360</t>
  </si>
  <si>
    <t>3560, Passaic Street</t>
  </si>
  <si>
    <t>DC</t>
  </si>
  <si>
    <t>20036</t>
  </si>
  <si>
    <t>577789141</t>
  </si>
  <si>
    <t>2093, Massachusetts Avenue</t>
  </si>
  <si>
    <t>Silver Spring</t>
  </si>
  <si>
    <t>20904</t>
  </si>
  <si>
    <t>Christian</t>
  </si>
  <si>
    <t>578203228</t>
  </si>
  <si>
    <t>1632, Rhode Island Avenue</t>
  </si>
  <si>
    <t>22070</t>
  </si>
  <si>
    <t>Cody</t>
  </si>
  <si>
    <t>585084356</t>
  </si>
  <si>
    <t>2885, Reel Avenue</t>
  </si>
  <si>
    <t>Angel Fire</t>
  </si>
  <si>
    <t>87710</t>
  </si>
  <si>
    <t>Ramsay</t>
  </si>
  <si>
    <t>587630980</t>
  </si>
  <si>
    <t>1702, Gorby Lane</t>
  </si>
  <si>
    <t>Miler</t>
  </si>
  <si>
    <t>589287217</t>
  </si>
  <si>
    <t>2941, Oakdale Avenue</t>
  </si>
  <si>
    <t>Polk City</t>
  </si>
  <si>
    <t>33868</t>
  </si>
  <si>
    <t>Brett</t>
  </si>
  <si>
    <t>589487283</t>
  </si>
  <si>
    <t>4058, Holt Street</t>
  </si>
  <si>
    <t>Stratton</t>
  </si>
  <si>
    <t>Mathew</t>
  </si>
  <si>
    <t>589553868</t>
  </si>
  <si>
    <t>363, Bagwell Avenue</t>
  </si>
  <si>
    <t>Ocala</t>
  </si>
  <si>
    <t>34471</t>
  </si>
  <si>
    <t>Penton</t>
  </si>
  <si>
    <t>Lloyd</t>
  </si>
  <si>
    <t>589755614</t>
  </si>
  <si>
    <t>133, George Street</t>
  </si>
  <si>
    <t>Gainesville</t>
  </si>
  <si>
    <t>32601</t>
  </si>
  <si>
    <t>Epp</t>
  </si>
  <si>
    <t>589802848</t>
  </si>
  <si>
    <t>3613, Barnes Street</t>
  </si>
  <si>
    <t>Orlando</t>
  </si>
  <si>
    <t>32805</t>
  </si>
  <si>
    <t>Felder</t>
  </si>
  <si>
    <t>590038990</t>
  </si>
  <si>
    <t>4076, Medical Center Drive</t>
  </si>
  <si>
    <t>Fort Myers</t>
  </si>
  <si>
    <t>33901</t>
  </si>
  <si>
    <t>Culbreath</t>
  </si>
  <si>
    <t>Therese</t>
  </si>
  <si>
    <t>590286490</t>
  </si>
  <si>
    <t>2796, Saints Alley</t>
  </si>
  <si>
    <t>Zephyrhills</t>
  </si>
  <si>
    <t>33541</t>
  </si>
  <si>
    <t>Festa</t>
  </si>
  <si>
    <t>Rachel</t>
  </si>
  <si>
    <t>591063921</t>
  </si>
  <si>
    <t>245, Marion Drive</t>
  </si>
  <si>
    <t>33607</t>
  </si>
  <si>
    <t>Willis</t>
  </si>
  <si>
    <t>591724310</t>
  </si>
  <si>
    <t>2332, Pleasant Hill Road</t>
  </si>
  <si>
    <t>Boca Raton</t>
  </si>
  <si>
    <t>33487</t>
  </si>
  <si>
    <t>Steel</t>
  </si>
  <si>
    <t>Ruby</t>
  </si>
  <si>
    <t>591779723</t>
  </si>
  <si>
    <t>1155, Holt Street</t>
  </si>
  <si>
    <t>Boynton Beach</t>
  </si>
  <si>
    <t>33435</t>
  </si>
  <si>
    <t>Lewis</t>
  </si>
  <si>
    <t>592328046</t>
  </si>
  <si>
    <t>759, Maryland Avenue</t>
  </si>
  <si>
    <t>Plant City</t>
  </si>
  <si>
    <t>33566</t>
  </si>
  <si>
    <t>Doug</t>
  </si>
  <si>
    <t>592494988</t>
  </si>
  <si>
    <t>750, Morgan Street</t>
  </si>
  <si>
    <t>Meany</t>
  </si>
  <si>
    <t>592544066</t>
  </si>
  <si>
    <t>1333, Virgil Street</t>
  </si>
  <si>
    <t>Port St Joe</t>
  </si>
  <si>
    <t>32456</t>
  </si>
  <si>
    <t>Dyer</t>
  </si>
  <si>
    <t>Todd</t>
  </si>
  <si>
    <t>593010372</t>
  </si>
  <si>
    <t>4046, Monroe Avenue</t>
  </si>
  <si>
    <t>Bradenton</t>
  </si>
  <si>
    <t>34205</t>
  </si>
  <si>
    <t>Eggert</t>
  </si>
  <si>
    <t>Kitty</t>
  </si>
  <si>
    <t>593759376</t>
  </si>
  <si>
    <t>2780, Village View Drive</t>
  </si>
  <si>
    <t>Lawrence</t>
  </si>
  <si>
    <t>594124862</t>
  </si>
  <si>
    <t>2324, Rinehart Road</t>
  </si>
  <si>
    <t>Sunrise</t>
  </si>
  <si>
    <t>33323</t>
  </si>
  <si>
    <t>Buchholtz</t>
  </si>
  <si>
    <t>594273272</t>
  </si>
  <si>
    <t>2308, Trails End Road</t>
  </si>
  <si>
    <t>Mendoza</t>
  </si>
  <si>
    <t>Silvia</t>
  </si>
  <si>
    <t>594401681</t>
  </si>
  <si>
    <t>796, Foley Street</t>
  </si>
  <si>
    <t>Harless</t>
  </si>
  <si>
    <t>594693143</t>
  </si>
  <si>
    <t>4047, George Street</t>
  </si>
  <si>
    <t>Archer</t>
  </si>
  <si>
    <t>32618</t>
  </si>
  <si>
    <t>595176452</t>
  </si>
  <si>
    <t>649, Tetrick Road</t>
  </si>
  <si>
    <t>Cypress Gardens</t>
  </si>
  <si>
    <t>33884</t>
  </si>
  <si>
    <t>Orange</t>
  </si>
  <si>
    <t>Martha</t>
  </si>
  <si>
    <t>595356798</t>
  </si>
  <si>
    <t>4748, Alpha Avenue</t>
  </si>
  <si>
    <t>Jacksonville</t>
  </si>
  <si>
    <t>32216</t>
  </si>
  <si>
    <t>Currie</t>
  </si>
  <si>
    <t>Cristobal</t>
  </si>
  <si>
    <t>595395891</t>
  </si>
  <si>
    <t>2077, Grand Avenue</t>
  </si>
  <si>
    <t>32801</t>
  </si>
  <si>
    <t>Jay</t>
  </si>
  <si>
    <t>595814537</t>
  </si>
  <si>
    <t>4511, Travis Street</t>
  </si>
  <si>
    <t>Vero Beach</t>
  </si>
  <si>
    <t>32960</t>
  </si>
  <si>
    <t>Mandy</t>
  </si>
  <si>
    <t>600168008</t>
  </si>
  <si>
    <t>2621, Dogwood Road</t>
  </si>
  <si>
    <t>Snapp</t>
  </si>
  <si>
    <t>601341085</t>
  </si>
  <si>
    <t>3380, Dye Street</t>
  </si>
  <si>
    <t>85283</t>
  </si>
  <si>
    <t>Peachey</t>
  </si>
  <si>
    <t xml:space="preserve"> Christopher</t>
  </si>
  <si>
    <t>601476421</t>
  </si>
  <si>
    <t>847, Polk Street</t>
  </si>
  <si>
    <t>Sasabe</t>
  </si>
  <si>
    <t>85633</t>
  </si>
  <si>
    <t>Sidney</t>
  </si>
  <si>
    <t>601859710</t>
  </si>
  <si>
    <t>3805, Hillside Street</t>
  </si>
  <si>
    <t>85034</t>
  </si>
  <si>
    <t>602159649</t>
  </si>
  <si>
    <t>2465, Byers Lane</t>
  </si>
  <si>
    <t>95616</t>
  </si>
  <si>
    <t>Compos</t>
  </si>
  <si>
    <t>602467045</t>
  </si>
  <si>
    <t>3023, Rainbow Road</t>
  </si>
  <si>
    <t>Ranck</t>
  </si>
  <si>
    <t>Rebeca</t>
  </si>
  <si>
    <t>603035256</t>
  </si>
  <si>
    <t>4210, Larry Street</t>
  </si>
  <si>
    <t>94104</t>
  </si>
  <si>
    <t>603558598</t>
  </si>
  <si>
    <t>241, Reynolds Alley</t>
  </si>
  <si>
    <t>603642385</t>
  </si>
  <si>
    <t>298, Chicago Avenue</t>
  </si>
  <si>
    <t>Visalia</t>
  </si>
  <si>
    <t>93291</t>
  </si>
  <si>
    <t>Finnie</t>
  </si>
  <si>
    <t>Robin</t>
  </si>
  <si>
    <t>603987625</t>
  </si>
  <si>
    <t>4638, Red Maple Drive</t>
  </si>
  <si>
    <t>90033</t>
  </si>
  <si>
    <t>Edick</t>
  </si>
  <si>
    <t>604354118</t>
  </si>
  <si>
    <t>1253, Ventura Drive</t>
  </si>
  <si>
    <t>King City</t>
  </si>
  <si>
    <t>93930</t>
  </si>
  <si>
    <t>Meyer</t>
  </si>
  <si>
    <t>604382257</t>
  </si>
  <si>
    <t>1888, Pearl Street</t>
  </si>
  <si>
    <t>95823</t>
  </si>
  <si>
    <t>Jacobs</t>
  </si>
  <si>
    <t>Alonzo</t>
  </si>
  <si>
    <t>604788602</t>
  </si>
  <si>
    <t>3207, Diane Street</t>
  </si>
  <si>
    <t>Camarillo</t>
  </si>
  <si>
    <t>93010</t>
  </si>
  <si>
    <t>605014687</t>
  </si>
  <si>
    <t>2885, Glendale Avenue</t>
  </si>
  <si>
    <t>Bonnie</t>
  </si>
  <si>
    <t>605988544</t>
  </si>
  <si>
    <t>810, Poplar Avenue</t>
  </si>
  <si>
    <t>Gailey</t>
  </si>
  <si>
    <t>606080664</t>
  </si>
  <si>
    <t>1611, Maple Avenue</t>
  </si>
  <si>
    <t>95202</t>
  </si>
  <si>
    <t>Butler</t>
  </si>
  <si>
    <t>Nidia</t>
  </si>
  <si>
    <t>606442374</t>
  </si>
  <si>
    <t>3647, Reynolds Alley</t>
  </si>
  <si>
    <t>Gardena</t>
  </si>
  <si>
    <t>90248</t>
  </si>
  <si>
    <t>Hamer</t>
  </si>
  <si>
    <t>Shannon</t>
  </si>
  <si>
    <t>608184680</t>
  </si>
  <si>
    <t>512, Meadow Lane</t>
  </si>
  <si>
    <t>Fremont</t>
  </si>
  <si>
    <t>94539</t>
  </si>
  <si>
    <t>Sue</t>
  </si>
  <si>
    <t>608382832</t>
  </si>
  <si>
    <t>356, Richards Avenue</t>
  </si>
  <si>
    <t>Tracy</t>
  </si>
  <si>
    <t>95376</t>
  </si>
  <si>
    <t>Erica</t>
  </si>
  <si>
    <t>610238751</t>
  </si>
  <si>
    <t>1800, Diane Street</t>
  </si>
  <si>
    <t>El Rio</t>
  </si>
  <si>
    <t>93030</t>
  </si>
  <si>
    <t>Stotler</t>
  </si>
  <si>
    <t>610403600</t>
  </si>
  <si>
    <t>4541, Center Avenue</t>
  </si>
  <si>
    <t>93710</t>
  </si>
  <si>
    <t>611414812</t>
  </si>
  <si>
    <t>639, Meadowbrook Mall Road</t>
  </si>
  <si>
    <t>90067</t>
  </si>
  <si>
    <t>Oney</t>
  </si>
  <si>
    <t>611470952</t>
  </si>
  <si>
    <t>2313, Water Street</t>
  </si>
  <si>
    <t>Concord</t>
  </si>
  <si>
    <t>94520</t>
  </si>
  <si>
    <t>Farrar</t>
  </si>
  <si>
    <t>612297875</t>
  </si>
  <si>
    <t>1974, Pin Oak Drive</t>
  </si>
  <si>
    <t>Long Beach</t>
  </si>
  <si>
    <t>90804</t>
  </si>
  <si>
    <t>Brand</t>
  </si>
  <si>
    <t>612428454</t>
  </si>
  <si>
    <t>984, Hillcrest Lane</t>
  </si>
  <si>
    <t>92714</t>
  </si>
  <si>
    <t>Craig</t>
  </si>
  <si>
    <t>612498369</t>
  </si>
  <si>
    <t>3772, Hamill Avenue</t>
  </si>
  <si>
    <t>92110</t>
  </si>
  <si>
    <t>Jeannette</t>
  </si>
  <si>
    <t>613012856</t>
  </si>
  <si>
    <t>824, Haul Road</t>
  </si>
  <si>
    <t>Daly City</t>
  </si>
  <si>
    <t>94015</t>
  </si>
  <si>
    <t>Ferguson</t>
  </si>
  <si>
    <t>Emelia</t>
  </si>
  <si>
    <t>613324227</t>
  </si>
  <si>
    <t>838, Eagles Nest Drive</t>
  </si>
  <si>
    <t>Chico</t>
  </si>
  <si>
    <t>95926</t>
  </si>
  <si>
    <t>614069628</t>
  </si>
  <si>
    <t>3577, Thunder Road</t>
  </si>
  <si>
    <t>Glenda</t>
  </si>
  <si>
    <t>614111921</t>
  </si>
  <si>
    <t>4761, Evergreen Lane</t>
  </si>
  <si>
    <t>614350984</t>
  </si>
  <si>
    <t>1204, Norman Street</t>
  </si>
  <si>
    <t>Stein</t>
  </si>
  <si>
    <t>Leonardo</t>
  </si>
  <si>
    <t>615117226</t>
  </si>
  <si>
    <t>4876, Lowndes Hill Park Road</t>
  </si>
  <si>
    <t>Archie</t>
  </si>
  <si>
    <t>615547158</t>
  </si>
  <si>
    <t>3790, Fairway Drive</t>
  </si>
  <si>
    <t>Suisun</t>
  </si>
  <si>
    <t>94585</t>
  </si>
  <si>
    <t>615804581</t>
  </si>
  <si>
    <t>1662, Cemetery Street</t>
  </si>
  <si>
    <t>Lam</t>
  </si>
  <si>
    <t>Carmine</t>
  </si>
  <si>
    <t>616081911</t>
  </si>
  <si>
    <t>4948, Lindale Avenue</t>
  </si>
  <si>
    <t>94107</t>
  </si>
  <si>
    <t>Corina</t>
  </si>
  <si>
    <t>616100918</t>
  </si>
  <si>
    <t>865, Jim Rosa Lane</t>
  </si>
  <si>
    <t>94122</t>
  </si>
  <si>
    <t>Alvarado</t>
  </si>
  <si>
    <t>616224472</t>
  </si>
  <si>
    <t>2406, Marietta Street</t>
  </si>
  <si>
    <t>618909913</t>
  </si>
  <si>
    <t>1473, Sunny Day Drive</t>
  </si>
  <si>
    <t>Tustin</t>
  </si>
  <si>
    <t>92680</t>
  </si>
  <si>
    <t>Fields</t>
  </si>
  <si>
    <t>619114975</t>
  </si>
  <si>
    <t>1882, Holden Street</t>
  </si>
  <si>
    <t>Chula Vista</t>
  </si>
  <si>
    <t>92010</t>
  </si>
  <si>
    <t>Palumbo</t>
  </si>
  <si>
    <t>619331586</t>
  </si>
  <si>
    <t>1479, Emily Renzelli Boulevard</t>
  </si>
  <si>
    <t>619518050</t>
  </si>
  <si>
    <t>1610, Liberty Avenue</t>
  </si>
  <si>
    <t>Placentia</t>
  </si>
  <si>
    <t>92670</t>
  </si>
  <si>
    <t>Kiley</t>
  </si>
  <si>
    <t>620120279</t>
  </si>
  <si>
    <t>3839, Lowndes Hill Park Road</t>
  </si>
  <si>
    <t>Bakersfield</t>
  </si>
  <si>
    <t>93301</t>
  </si>
  <si>
    <t>Mcauley</t>
  </si>
  <si>
    <t>Odilia</t>
  </si>
  <si>
    <t>621279160</t>
  </si>
  <si>
    <t>2662, Euclid Avenue</t>
  </si>
  <si>
    <t>City Of Commerce</t>
  </si>
  <si>
    <t>90040</t>
  </si>
  <si>
    <t>Stone</t>
  </si>
  <si>
    <t>Erika</t>
  </si>
  <si>
    <t>621646828</t>
  </si>
  <si>
    <t>4154, Parkview Drive</t>
  </si>
  <si>
    <t>Floyd</t>
  </si>
  <si>
    <t>621720337</t>
  </si>
  <si>
    <t>554, Friendship Lane</t>
  </si>
  <si>
    <t>Hudson</t>
  </si>
  <si>
    <t>621921141</t>
  </si>
  <si>
    <t>2827, Cemetery Street</t>
  </si>
  <si>
    <t>Morrison</t>
  </si>
  <si>
    <t>Kris</t>
  </si>
  <si>
    <t>622468018</t>
  </si>
  <si>
    <t>850, Center Street</t>
  </si>
  <si>
    <t>93704</t>
  </si>
  <si>
    <t>Acosta</t>
  </si>
  <si>
    <t>622709767</t>
  </si>
  <si>
    <t>4438, Williams Avenue</t>
  </si>
  <si>
    <t>Beth</t>
  </si>
  <si>
    <t>622805228</t>
  </si>
  <si>
    <t>2569, Elk Street</t>
  </si>
  <si>
    <t>Newport Beach</t>
  </si>
  <si>
    <t>92661</t>
  </si>
  <si>
    <t>Pape</t>
  </si>
  <si>
    <t>622980387</t>
  </si>
  <si>
    <t>3328, Pleasant Hill Road</t>
  </si>
  <si>
    <t>Broadwater</t>
  </si>
  <si>
    <t>623333598</t>
  </si>
  <si>
    <t>3161, Alpaca Way</t>
  </si>
  <si>
    <t>Fullerton</t>
  </si>
  <si>
    <t>92632</t>
  </si>
  <si>
    <t>Ogburn</t>
  </si>
  <si>
    <t>624824506</t>
  </si>
  <si>
    <t>2707, Cimmaron Road</t>
  </si>
  <si>
    <t>92805</t>
  </si>
  <si>
    <t>Lackey</t>
  </si>
  <si>
    <t>625077898</t>
  </si>
  <si>
    <t>74, Duck Creek Road</t>
  </si>
  <si>
    <t>Los Altos</t>
  </si>
  <si>
    <t>94022</t>
  </si>
  <si>
    <t>Espinoza</t>
  </si>
  <si>
    <t>625303604</t>
  </si>
  <si>
    <t>967, Edsel Road</t>
  </si>
  <si>
    <t>626017592</t>
  </si>
  <si>
    <t>3911, Green Avenue</t>
  </si>
  <si>
    <t>Berkeley</t>
  </si>
  <si>
    <t>94704</t>
  </si>
  <si>
    <t>Lau</t>
  </si>
  <si>
    <t>Juliette</t>
  </si>
  <si>
    <t>626196286</t>
  </si>
  <si>
    <t>1834, Fairway Drive</t>
  </si>
  <si>
    <t>Nadine</t>
  </si>
  <si>
    <t>627283851</t>
  </si>
  <si>
    <t>4028, Bird Spring Lane</t>
  </si>
  <si>
    <t>77014</t>
  </si>
  <si>
    <t>Chung</t>
  </si>
  <si>
    <t>Olivia</t>
  </si>
  <si>
    <t>627962460</t>
  </si>
  <si>
    <t>1892, Liberty Street</t>
  </si>
  <si>
    <t>75225</t>
  </si>
  <si>
    <t>628403319</t>
  </si>
  <si>
    <t>1826, Bubby Drive</t>
  </si>
  <si>
    <t>Stephens</t>
  </si>
  <si>
    <t>Devin</t>
  </si>
  <si>
    <t>629243322</t>
  </si>
  <si>
    <t>3345, Short Street</t>
  </si>
  <si>
    <t>Georgetown</t>
  </si>
  <si>
    <t>78626</t>
  </si>
  <si>
    <t>Thomson</t>
  </si>
  <si>
    <t>Noel</t>
  </si>
  <si>
    <t>629244578</t>
  </si>
  <si>
    <t>720, Scenicview Drive</t>
  </si>
  <si>
    <t>Midlands</t>
  </si>
  <si>
    <t>79756</t>
  </si>
  <si>
    <t>629789789</t>
  </si>
  <si>
    <t>2520, Sycamore Circle</t>
  </si>
  <si>
    <t>75247</t>
  </si>
  <si>
    <t>Mukai</t>
  </si>
  <si>
    <t>Amelia</t>
  </si>
  <si>
    <t>629924505</t>
  </si>
  <si>
    <t>3360, Grey Fox Farm Road</t>
  </si>
  <si>
    <t>Beatrice</t>
  </si>
  <si>
    <t>630016430</t>
  </si>
  <si>
    <t>4601, Weekley Street</t>
  </si>
  <si>
    <t>Christofferso</t>
  </si>
  <si>
    <t>630249920</t>
  </si>
  <si>
    <t>4488, Washington Street</t>
  </si>
  <si>
    <t>631165563</t>
  </si>
  <si>
    <t>622, Fidler Drive</t>
  </si>
  <si>
    <t>Kendrick</t>
  </si>
  <si>
    <t>Harriet</t>
  </si>
  <si>
    <t>633322994</t>
  </si>
  <si>
    <t>3252, Circle Drive</t>
  </si>
  <si>
    <t>77002</t>
  </si>
  <si>
    <t>633748956</t>
  </si>
  <si>
    <t>552, Boone Street</t>
  </si>
  <si>
    <t>Tilden</t>
  </si>
  <si>
    <t>78072</t>
  </si>
  <si>
    <t>Clement</t>
  </si>
  <si>
    <t>633863932</t>
  </si>
  <si>
    <t>931, Worthington Drive</t>
  </si>
  <si>
    <t>75081</t>
  </si>
  <si>
    <t>Stokes</t>
  </si>
  <si>
    <t>634011056</t>
  </si>
  <si>
    <t>4256, Waldeck Street</t>
  </si>
  <si>
    <t>Fansler</t>
  </si>
  <si>
    <t>634073192</t>
  </si>
  <si>
    <t>1535, Romines Mill Road</t>
  </si>
  <si>
    <t>75212</t>
  </si>
  <si>
    <t>636079317</t>
  </si>
  <si>
    <t>767, Washington Street</t>
  </si>
  <si>
    <t>78401</t>
  </si>
  <si>
    <t>Hong</t>
  </si>
  <si>
    <t>636627460</t>
  </si>
  <si>
    <t>912, Charmaine Lane</t>
  </si>
  <si>
    <t>Lubbock</t>
  </si>
  <si>
    <t>79410</t>
  </si>
  <si>
    <t>Kipp</t>
  </si>
  <si>
    <t>636982756</t>
  </si>
  <si>
    <t>575, Ashton Lane</t>
  </si>
  <si>
    <t>78746</t>
  </si>
  <si>
    <t>Blunt</t>
  </si>
  <si>
    <t>637220520</t>
  </si>
  <si>
    <t>512, Werninger Street</t>
  </si>
  <si>
    <t>77032</t>
  </si>
  <si>
    <t>Clark</t>
  </si>
  <si>
    <t>Stacy</t>
  </si>
  <si>
    <t>637523409</t>
  </si>
  <si>
    <t>1219, Hill Haven Drive</t>
  </si>
  <si>
    <t>76706</t>
  </si>
  <si>
    <t>Fontenot</t>
  </si>
  <si>
    <t>638862452</t>
  </si>
  <si>
    <t>1826, Cinnamon Lane</t>
  </si>
  <si>
    <t>Shearer</t>
  </si>
  <si>
    <t>Lynette</t>
  </si>
  <si>
    <t>639525717</t>
  </si>
  <si>
    <t>4476, Gladwell Street</t>
  </si>
  <si>
    <t>Cleburne</t>
  </si>
  <si>
    <t>76031</t>
  </si>
  <si>
    <t>Sistrunk</t>
  </si>
  <si>
    <t>640090669</t>
  </si>
  <si>
    <t>2306, Liberty Street</t>
  </si>
  <si>
    <t>75204</t>
  </si>
  <si>
    <t>640807281</t>
  </si>
  <si>
    <t>4357, Mulberry Street</t>
  </si>
  <si>
    <t>Conroe</t>
  </si>
  <si>
    <t>77301</t>
  </si>
  <si>
    <t>Arlen</t>
  </si>
  <si>
    <t>640821040</t>
  </si>
  <si>
    <t>3671, Charla Lane</t>
  </si>
  <si>
    <t>Cathy</t>
  </si>
  <si>
    <t>640947544</t>
  </si>
  <si>
    <t>877, Grant Street</t>
  </si>
  <si>
    <t>Sulphur Springs</t>
  </si>
  <si>
    <t>75482</t>
  </si>
  <si>
    <t>Wilkie</t>
  </si>
  <si>
    <t>641052269</t>
  </si>
  <si>
    <t>110, Hill Haven Drive</t>
  </si>
  <si>
    <t>Strawn</t>
  </si>
  <si>
    <t>76475</t>
  </si>
  <si>
    <t>Nester</t>
  </si>
  <si>
    <t>641098942</t>
  </si>
  <si>
    <t>3128, Clair Street</t>
  </si>
  <si>
    <t>Rosebud</t>
  </si>
  <si>
    <t>76570</t>
  </si>
  <si>
    <t>Sutter</t>
  </si>
  <si>
    <t>Ronnie</t>
  </si>
  <si>
    <t>641182894</t>
  </si>
  <si>
    <t>418, Weekley Street</t>
  </si>
  <si>
    <t>78222</t>
  </si>
  <si>
    <t>Janine</t>
  </si>
  <si>
    <t>641569566</t>
  </si>
  <si>
    <t>2924, Colonial Drive</t>
  </si>
  <si>
    <t>77803</t>
  </si>
  <si>
    <t>Groce</t>
  </si>
  <si>
    <t>642825484</t>
  </si>
  <si>
    <t>4438, Moore Avenue</t>
  </si>
  <si>
    <t>76107</t>
  </si>
  <si>
    <t>Calder</t>
  </si>
  <si>
    <t>642923150</t>
  </si>
  <si>
    <t>1464, Brookview Drive</t>
  </si>
  <si>
    <t>Trantham</t>
  </si>
  <si>
    <t>643260816</t>
  </si>
  <si>
    <t>3606, Circle Drive</t>
  </si>
  <si>
    <t>Luetta</t>
  </si>
  <si>
    <t>643563002</t>
  </si>
  <si>
    <t>1751, Fidler Drive</t>
  </si>
  <si>
    <t>Rita</t>
  </si>
  <si>
    <t>644687770</t>
  </si>
  <si>
    <t>2720, Farland Avenue</t>
  </si>
  <si>
    <t>77901</t>
  </si>
  <si>
    <t>Houghton</t>
  </si>
  <si>
    <t>645053357</t>
  </si>
  <si>
    <t>3052, Sussex Court</t>
  </si>
  <si>
    <t>646226287</t>
  </si>
  <si>
    <t>4023, Walton Street</t>
  </si>
  <si>
    <t>West Valley City</t>
  </si>
  <si>
    <t>84120</t>
  </si>
  <si>
    <t>Sanchez</t>
  </si>
  <si>
    <t>646522610</t>
  </si>
  <si>
    <t>663, Walton Street</t>
  </si>
  <si>
    <t>Provo</t>
  </si>
  <si>
    <t>84606</t>
  </si>
  <si>
    <t>Sheller</t>
  </si>
  <si>
    <t>647163444</t>
  </si>
  <si>
    <t>869, Austin Secret Lane</t>
  </si>
  <si>
    <t>Montezuma Creek</t>
  </si>
  <si>
    <t>84534</t>
  </si>
  <si>
    <t>Sloan</t>
  </si>
  <si>
    <t>Elma</t>
  </si>
  <si>
    <t>650285490</t>
  </si>
  <si>
    <t>3881, Carolina Avenue</t>
  </si>
  <si>
    <t>Maas</t>
  </si>
  <si>
    <t>650321669</t>
  </si>
  <si>
    <t>911, Pick Street</t>
  </si>
  <si>
    <t>80203</t>
  </si>
  <si>
    <t>Menchaca</t>
  </si>
  <si>
    <t>651038038</t>
  </si>
  <si>
    <t>4608, Lady Bug Drive</t>
  </si>
  <si>
    <t>80907</t>
  </si>
  <si>
    <t>Seale</t>
  </si>
  <si>
    <t>651285711</t>
  </si>
  <si>
    <t>827, Leo Street</t>
  </si>
  <si>
    <t>Skelton</t>
  </si>
  <si>
    <t>652303493</t>
  </si>
  <si>
    <t>1450, Clover Drive</t>
  </si>
  <si>
    <t>80920</t>
  </si>
  <si>
    <t>Stephanie</t>
  </si>
  <si>
    <t>652322320</t>
  </si>
  <si>
    <t>4155, Logan Lane</t>
  </si>
  <si>
    <t>80111</t>
  </si>
  <si>
    <t>Brice</t>
  </si>
  <si>
    <t>Adelina</t>
  </si>
  <si>
    <t>653385285</t>
  </si>
  <si>
    <t>1501, Davis Lane</t>
  </si>
  <si>
    <t>Moroney</t>
  </si>
  <si>
    <t>Harry</t>
  </si>
  <si>
    <t>654078521</t>
  </si>
  <si>
    <t>399, Khale Street</t>
  </si>
  <si>
    <t>Tolliver</t>
  </si>
  <si>
    <t>655095260</t>
  </si>
  <si>
    <t>3992, Jerry Dove Drive</t>
  </si>
  <si>
    <t>North Charleston</t>
  </si>
  <si>
    <t>29405</t>
  </si>
  <si>
    <t>Pryor</t>
  </si>
  <si>
    <t>657078506</t>
  </si>
  <si>
    <t>2456, Emily Drive</t>
  </si>
  <si>
    <t>Beech Island</t>
  </si>
  <si>
    <t>29842</t>
  </si>
  <si>
    <t>Searles</t>
  </si>
  <si>
    <t>Marilyn</t>
  </si>
  <si>
    <t>657229871</t>
  </si>
  <si>
    <t>4616, Hillview Street</t>
  </si>
  <si>
    <t>Columbia</t>
  </si>
  <si>
    <t>29201</t>
  </si>
  <si>
    <t>Kreitzer</t>
  </si>
  <si>
    <t>658010514</t>
  </si>
  <si>
    <t>36, Wexford Way</t>
  </si>
  <si>
    <t>Wehner</t>
  </si>
  <si>
    <t>658106614</t>
  </si>
  <si>
    <t>2317, Wexford Way</t>
  </si>
  <si>
    <t>Lancaster</t>
  </si>
  <si>
    <t>29720</t>
  </si>
  <si>
    <t>Saavedra</t>
  </si>
  <si>
    <t>658221374</t>
  </si>
  <si>
    <t>1237, Kessla Way</t>
  </si>
  <si>
    <t>Schrantz</t>
  </si>
  <si>
    <t>662012962</t>
  </si>
  <si>
    <t>924, Woodland Avenue</t>
  </si>
  <si>
    <t>New Orleans</t>
  </si>
  <si>
    <t>70112</t>
  </si>
  <si>
    <t>663032810</t>
  </si>
  <si>
    <t>1634, Bassel Street</t>
  </si>
  <si>
    <t>Lowell</t>
  </si>
  <si>
    <t>663090873</t>
  </si>
  <si>
    <t>2434, Norma Lane</t>
  </si>
  <si>
    <t>Shreveport</t>
  </si>
  <si>
    <t>71101</t>
  </si>
  <si>
    <t>Coleman</t>
  </si>
  <si>
    <t>663104179</t>
  </si>
  <si>
    <t>4726, Shadowmar Drive</t>
  </si>
  <si>
    <t>70006</t>
  </si>
  <si>
    <t>664013330</t>
  </si>
  <si>
    <t>3560, Sherwood Circle</t>
  </si>
  <si>
    <t>70501</t>
  </si>
  <si>
    <t>Werth</t>
  </si>
  <si>
    <t>Ma</t>
  </si>
  <si>
    <t>664055168</t>
  </si>
  <si>
    <t>2555, Eva Pearl Street</t>
  </si>
  <si>
    <t>70815</t>
  </si>
  <si>
    <t>665031788</t>
  </si>
  <si>
    <t>3765, Bridge Avenue</t>
  </si>
  <si>
    <t>Findlay</t>
  </si>
  <si>
    <t>Marion</t>
  </si>
  <si>
    <t>665106729</t>
  </si>
  <si>
    <t>384, Emerson Road</t>
  </si>
  <si>
    <t>Lecompte</t>
  </si>
  <si>
    <t>71346</t>
  </si>
  <si>
    <t>Mcclintock</t>
  </si>
  <si>
    <t>667108286</t>
  </si>
  <si>
    <t>4231, Private Lane</t>
  </si>
  <si>
    <t>Valdosta</t>
  </si>
  <si>
    <t>31601</t>
  </si>
  <si>
    <t>668010962</t>
  </si>
  <si>
    <t>4024, Holly Street</t>
  </si>
  <si>
    <t>Dalton</t>
  </si>
  <si>
    <t>30721</t>
  </si>
  <si>
    <t>Chau</t>
  </si>
  <si>
    <t>Debora</t>
  </si>
  <si>
    <t>668056760</t>
  </si>
  <si>
    <t>3156, Layman Court</t>
  </si>
  <si>
    <t>Norcross</t>
  </si>
  <si>
    <t>30071</t>
  </si>
  <si>
    <t>Olson</t>
  </si>
  <si>
    <t>668207036</t>
  </si>
  <si>
    <t>3700, Yorkie Lane</t>
  </si>
  <si>
    <t>Statesboro</t>
  </si>
  <si>
    <t>30458</t>
  </si>
  <si>
    <t>Negron</t>
  </si>
  <si>
    <t>670102994</t>
  </si>
  <si>
    <t>3517, Graystone Lakes</t>
  </si>
  <si>
    <t>Cadwell</t>
  </si>
  <si>
    <t>31009</t>
  </si>
  <si>
    <t>Andrus</t>
  </si>
  <si>
    <t>Suzanne</t>
  </si>
  <si>
    <t>670161407</t>
  </si>
  <si>
    <t>4989, Stroop Hill Road</t>
  </si>
  <si>
    <t>Decatur</t>
  </si>
  <si>
    <t>30030</t>
  </si>
  <si>
    <t>Nunley</t>
  </si>
  <si>
    <t>671076128</t>
  </si>
  <si>
    <t>3884, Mount Olive Road</t>
  </si>
  <si>
    <t>30097</t>
  </si>
  <si>
    <t>671126351</t>
  </si>
  <si>
    <t>1453, Musgrave Street</t>
  </si>
  <si>
    <t>Sheilds</t>
  </si>
  <si>
    <t>672019524</t>
  </si>
  <si>
    <t>4860, Private Lane</t>
  </si>
  <si>
    <t>Albany</t>
  </si>
  <si>
    <t>31701</t>
  </si>
  <si>
    <t>Epstein</t>
  </si>
  <si>
    <t>673264243</t>
  </si>
  <si>
    <t>930, Graystone Lakes</t>
  </si>
  <si>
    <t>Milledgeville</t>
  </si>
  <si>
    <t>31061</t>
  </si>
  <si>
    <t>Angelica</t>
  </si>
  <si>
    <t>673284464</t>
  </si>
  <si>
    <t>4779, Fowler Avenue</t>
  </si>
  <si>
    <t>Viveiros</t>
  </si>
  <si>
    <t>674076845</t>
  </si>
  <si>
    <t>45, Oakridge Lane</t>
  </si>
  <si>
    <t>31201</t>
  </si>
  <si>
    <t>Mcdowell</t>
  </si>
  <si>
    <t>Hector</t>
  </si>
  <si>
    <t>675035047</t>
  </si>
  <si>
    <t>1682, Edington Drive</t>
  </si>
  <si>
    <t>30093</t>
  </si>
  <si>
    <t>676055178</t>
  </si>
  <si>
    <t>1416, Green Hill Road</t>
  </si>
  <si>
    <t>72730</t>
  </si>
  <si>
    <t>Cruz</t>
  </si>
  <si>
    <t>676102599</t>
  </si>
  <si>
    <t>2354, Green Hill Road</t>
  </si>
  <si>
    <t>Maysville</t>
  </si>
  <si>
    <t>72747</t>
  </si>
  <si>
    <t>677108589</t>
  </si>
  <si>
    <t>3724, Edgewood Road</t>
  </si>
  <si>
    <t>Pocahontas</t>
  </si>
  <si>
    <t>72455</t>
  </si>
  <si>
    <t>Vaughn</t>
  </si>
  <si>
    <t>Tonya</t>
  </si>
  <si>
    <t>678055611</t>
  </si>
  <si>
    <t>2988, Barrington Court</t>
  </si>
  <si>
    <t>Joiner</t>
  </si>
  <si>
    <t>72395</t>
  </si>
  <si>
    <t>Eddy</t>
  </si>
  <si>
    <t>678100635</t>
  </si>
  <si>
    <t>3209, Barrington Court</t>
  </si>
  <si>
    <t>72212</t>
  </si>
  <si>
    <t>680241297</t>
  </si>
  <si>
    <t>32, Mesa Drive</t>
  </si>
  <si>
    <t>89119</t>
  </si>
  <si>
    <t>Mcclay</t>
  </si>
  <si>
    <t>Joe</t>
  </si>
  <si>
    <t>680268546</t>
  </si>
  <si>
    <t>1611, Wescam Court</t>
  </si>
  <si>
    <t>Fernley</t>
  </si>
  <si>
    <t>89408</t>
  </si>
  <si>
    <t>Leonard</t>
  </si>
  <si>
    <t>680700919</t>
  </si>
  <si>
    <t>3813, Hickory Ridge Drive</t>
  </si>
  <si>
    <t>Potts</t>
  </si>
  <si>
    <t>Tom</t>
  </si>
  <si>
    <t>681031782</t>
  </si>
  <si>
    <t>3591, Watson Lane</t>
  </si>
  <si>
    <t>Boone</t>
  </si>
  <si>
    <t>28607</t>
  </si>
  <si>
    <t>682091252</t>
  </si>
  <si>
    <t>3259, Johnson Street</t>
  </si>
  <si>
    <t>Raleigh</t>
  </si>
  <si>
    <t>27604</t>
  </si>
  <si>
    <t>683098775</t>
  </si>
  <si>
    <t>2771, Bryan Street</t>
  </si>
  <si>
    <t>27407</t>
  </si>
  <si>
    <t>684075070</t>
  </si>
  <si>
    <t>337, Kelly Street</t>
  </si>
  <si>
    <t>28206</t>
  </si>
  <si>
    <t>Barr</t>
  </si>
  <si>
    <t>685010936</t>
  </si>
  <si>
    <t>2440, Keyser Ridge Road</t>
  </si>
  <si>
    <t>Criswell</t>
  </si>
  <si>
    <t>686036120</t>
  </si>
  <si>
    <t>3332, Fire Access Road</t>
  </si>
  <si>
    <t>Elkin</t>
  </si>
  <si>
    <t>28621</t>
  </si>
  <si>
    <t>Rothschild</t>
  </si>
  <si>
    <t>690031973</t>
  </si>
  <si>
    <t>1681, Kelly Street</t>
  </si>
  <si>
    <t>Gastonia</t>
  </si>
  <si>
    <t>28052</t>
  </si>
  <si>
    <t>690038725</t>
  </si>
  <si>
    <t>526, Yorkshire Circle</t>
  </si>
  <si>
    <t>Whiting</t>
  </si>
  <si>
    <t>690072073</t>
  </si>
  <si>
    <t>766, Bryan Street</t>
  </si>
  <si>
    <t>27409</t>
  </si>
  <si>
    <t>Cavanaugh</t>
  </si>
  <si>
    <t>692018223</t>
  </si>
  <si>
    <t>4946, Ashford Drive</t>
  </si>
  <si>
    <t>Eaves</t>
  </si>
  <si>
    <t>693012136</t>
  </si>
  <si>
    <t>2657, Lawman Avenue</t>
  </si>
  <si>
    <t>Alexandria</t>
  </si>
  <si>
    <t>22312</t>
  </si>
  <si>
    <t>Weber</t>
  </si>
  <si>
    <t>Opal</t>
  </si>
  <si>
    <t>693031299</t>
  </si>
  <si>
    <t>4918, Perine Street</t>
  </si>
  <si>
    <t>22075</t>
  </si>
  <si>
    <t>Carlson</t>
  </si>
  <si>
    <t>Darrel</t>
  </si>
  <si>
    <t>694016440</t>
  </si>
  <si>
    <t>3455, Daffodil Lane</t>
  </si>
  <si>
    <t>695011029</t>
  </si>
  <si>
    <t>2665, Golf Course Drive</t>
  </si>
  <si>
    <t>Rand</t>
  </si>
  <si>
    <t>Bernardo</t>
  </si>
  <si>
    <t>695037298</t>
  </si>
  <si>
    <t>1135, Broadcast Drive</t>
  </si>
  <si>
    <t>20005</t>
  </si>
  <si>
    <t>696037206</t>
  </si>
  <si>
    <t>4724, Golf Course Drive</t>
  </si>
  <si>
    <t>20170</t>
  </si>
  <si>
    <t>Kimsey</t>
  </si>
  <si>
    <t>697033204</t>
  </si>
  <si>
    <t>918, Kildeer Drive</t>
  </si>
  <si>
    <t>23601</t>
  </si>
  <si>
    <t>697034899</t>
  </si>
  <si>
    <t>3805, Ashford Drive</t>
  </si>
  <si>
    <t>Emberton</t>
  </si>
  <si>
    <t>698038520</t>
  </si>
  <si>
    <t>3380, Kildeer Drive</t>
  </si>
  <si>
    <t>Suffolk</t>
  </si>
  <si>
    <t>23432</t>
  </si>
  <si>
    <t>Carino</t>
  </si>
  <si>
    <t>758010824</t>
  </si>
  <si>
    <t>2429, Wilkinson Street</t>
  </si>
  <si>
    <t>Torres</t>
  </si>
  <si>
    <t>758018647</t>
  </si>
  <si>
    <t>4575, Raver Croft Drive</t>
  </si>
  <si>
    <t>Chattanooga</t>
  </si>
  <si>
    <t>37421</t>
  </si>
  <si>
    <t>Elie</t>
  </si>
  <si>
    <t>761015596</t>
  </si>
  <si>
    <t>2524, Green Street</t>
  </si>
  <si>
    <t>761017866</t>
  </si>
  <si>
    <t>459, Lightning Point Drive</t>
  </si>
  <si>
    <t>38138</t>
  </si>
  <si>
    <t>762012197</t>
  </si>
  <si>
    <t>3294, Melville Street</t>
  </si>
  <si>
    <t>38320</t>
  </si>
  <si>
    <t>Chester</t>
  </si>
  <si>
    <t>762013753</t>
  </si>
  <si>
    <t>471, Lords Way</t>
  </si>
  <si>
    <t>Latham</t>
  </si>
  <si>
    <t>38237</t>
  </si>
  <si>
    <t>763010959</t>
  </si>
  <si>
    <t>3638, Nixon Avenue</t>
  </si>
  <si>
    <t>37403</t>
  </si>
  <si>
    <t>763013895</t>
  </si>
  <si>
    <t>2492, Corbin Branch Road</t>
  </si>
  <si>
    <t>Knoxville</t>
  </si>
  <si>
    <t>37917</t>
  </si>
  <si>
    <t>Mackey</t>
  </si>
  <si>
    <t>Daryl</t>
  </si>
  <si>
    <t>763015537</t>
  </si>
  <si>
    <t>3774, Wiseman Street</t>
  </si>
  <si>
    <t>37929</t>
  </si>
  <si>
    <t>Lundgren</t>
  </si>
  <si>
    <t>764322488</t>
  </si>
  <si>
    <t>4617, Dogwood Road</t>
  </si>
  <si>
    <t>766035018</t>
  </si>
  <si>
    <t>2641, Red Hawk Road</t>
  </si>
  <si>
    <t>Maitland</t>
  </si>
  <si>
    <t>32751</t>
  </si>
  <si>
    <t>Koch</t>
  </si>
  <si>
    <t>766380850</t>
  </si>
  <si>
    <t>4925, Barnes Street</t>
  </si>
  <si>
    <t>767203083</t>
  </si>
  <si>
    <t>4741, Ridenour Street</t>
  </si>
  <si>
    <t>33169</t>
  </si>
  <si>
    <t>Roach</t>
  </si>
  <si>
    <t>767322048</t>
  </si>
  <si>
    <t>626, Pointe Lane</t>
  </si>
  <si>
    <t>Sample</t>
  </si>
  <si>
    <t>Becky</t>
  </si>
  <si>
    <t>767323099</t>
  </si>
  <si>
    <t>3018, Sycamore Circle</t>
  </si>
  <si>
    <t>Noell</t>
  </si>
  <si>
    <t>Alfonso</t>
  </si>
  <si>
    <t>768104150</t>
  </si>
  <si>
    <t>514, Trails End Road</t>
  </si>
  <si>
    <t>33064</t>
  </si>
  <si>
    <t>Egan</t>
  </si>
  <si>
    <t>768141839</t>
  </si>
  <si>
    <t>2608, Grand Avenue</t>
  </si>
  <si>
    <t>Sanford</t>
  </si>
  <si>
    <t>32771</t>
  </si>
  <si>
    <t>Karg</t>
  </si>
  <si>
    <t>Santiago</t>
  </si>
  <si>
    <t>768180338</t>
  </si>
  <si>
    <t>390, Stoneybrook Road</t>
  </si>
  <si>
    <t>32803</t>
  </si>
  <si>
    <t>Boyer</t>
  </si>
  <si>
    <t>Steve</t>
  </si>
  <si>
    <t>769030341</t>
  </si>
  <si>
    <t>1196, Chestnut Street</t>
  </si>
  <si>
    <t>33602</t>
  </si>
  <si>
    <t>Sherrill</t>
  </si>
  <si>
    <t>769056722</t>
  </si>
  <si>
    <t>2100, Cherry Tree Drive</t>
  </si>
  <si>
    <t>32202</t>
  </si>
  <si>
    <t>769185333</t>
  </si>
  <si>
    <t>3914, Golden Street</t>
  </si>
  <si>
    <t>Opa Locka</t>
  </si>
  <si>
    <t>33056</t>
  </si>
  <si>
    <t>Chretien</t>
  </si>
  <si>
    <t>769281029</t>
  </si>
  <si>
    <t>3088, Spirit Drive</t>
  </si>
  <si>
    <t>Orange City</t>
  </si>
  <si>
    <t>Michale</t>
  </si>
  <si>
    <t>770033783</t>
  </si>
  <si>
    <t>1088, Steve Hunt Road</t>
  </si>
  <si>
    <t>Bunch</t>
  </si>
  <si>
    <t>Kandis</t>
  </si>
  <si>
    <t>770077837</t>
  </si>
  <si>
    <t>4482, Drainer Avenue</t>
  </si>
  <si>
    <t>Crestview</t>
  </si>
  <si>
    <t>32536</t>
  </si>
  <si>
    <t>Tickle</t>
  </si>
  <si>
    <t>770090776</t>
  </si>
  <si>
    <t>2521, McDonald Avenue</t>
  </si>
  <si>
    <t>Altamonte Springs</t>
  </si>
  <si>
    <t>32701</t>
  </si>
  <si>
    <t>Mattie</t>
  </si>
  <si>
    <t>770125751</t>
  </si>
  <si>
    <t>3220, Bagwell Avenue</t>
  </si>
  <si>
    <t>Homosassa Springs</t>
  </si>
  <si>
    <t>34448</t>
  </si>
  <si>
    <t>Wamsley</t>
  </si>
  <si>
    <t>770267242</t>
  </si>
  <si>
    <t>3241, Stoneybrook Road</t>
  </si>
  <si>
    <t>Ardelia</t>
  </si>
  <si>
    <t>771051556</t>
  </si>
  <si>
    <t>3414, Bernardo Street</t>
  </si>
  <si>
    <t>Peacock</t>
  </si>
  <si>
    <t>771058579</t>
  </si>
  <si>
    <t>2081, Mulberry Lane</t>
  </si>
  <si>
    <t>Jerry</t>
  </si>
  <si>
    <t>771363374</t>
  </si>
  <si>
    <t>2728, Kenwood Place</t>
  </si>
  <si>
    <t>Deerfield Beach</t>
  </si>
  <si>
    <t>33442</t>
  </si>
  <si>
    <t>GPA1</t>
  </si>
  <si>
    <t>GPA2</t>
  </si>
  <si>
    <t>GPA3</t>
  </si>
  <si>
    <t>GPA4</t>
  </si>
  <si>
    <t>DOB</t>
  </si>
  <si>
    <t>Thingabobs</t>
  </si>
  <si>
    <t>Geegaws</t>
  </si>
  <si>
    <t>Widgets</t>
  </si>
  <si>
    <t>Dodads</t>
  </si>
  <si>
    <t>Q4</t>
  </si>
  <si>
    <t>Q3</t>
  </si>
  <si>
    <t>Q2</t>
  </si>
  <si>
    <t>Q1</t>
  </si>
  <si>
    <t>Product</t>
  </si>
  <si>
    <t>0000</t>
  </si>
  <si>
    <t>0123</t>
  </si>
  <si>
    <t>1010</t>
  </si>
  <si>
    <t>1404</t>
  </si>
  <si>
    <t>1405</t>
  </si>
  <si>
    <t>1406</t>
  </si>
  <si>
    <t>1407</t>
  </si>
  <si>
    <t>1408</t>
  </si>
  <si>
    <t>1409</t>
  </si>
  <si>
    <t>1854</t>
  </si>
  <si>
    <t>1871</t>
  </si>
  <si>
    <t>1889</t>
  </si>
  <si>
    <t>1890</t>
  </si>
  <si>
    <t>1894</t>
  </si>
  <si>
    <t>1895</t>
  </si>
  <si>
    <t>1896</t>
  </si>
  <si>
    <t>1897</t>
  </si>
  <si>
    <t>1898</t>
  </si>
  <si>
    <t>1899</t>
  </si>
  <si>
    <t>1900</t>
  </si>
  <si>
    <t>1972</t>
  </si>
  <si>
    <t>2000</t>
  </si>
  <si>
    <t>2033</t>
  </si>
  <si>
    <t>2042</t>
  </si>
  <si>
    <t>2137</t>
  </si>
  <si>
    <t>2138</t>
  </si>
  <si>
    <t>2332</t>
  </si>
  <si>
    <t>2353</t>
  </si>
  <si>
    <t>2553</t>
  </si>
  <si>
    <t>2606</t>
  </si>
  <si>
    <t>2607</t>
  </si>
  <si>
    <t>2608</t>
  </si>
  <si>
    <t>3201</t>
  </si>
  <si>
    <t>3204</t>
  </si>
  <si>
    <t>3323</t>
  </si>
  <si>
    <t>4466</t>
  </si>
  <si>
    <t>6022</t>
  </si>
  <si>
    <t>6044</t>
  </si>
  <si>
    <t>7895</t>
  </si>
  <si>
    <t>8564</t>
  </si>
  <si>
    <t>8666</t>
  </si>
  <si>
    <t>8777</t>
  </si>
  <si>
    <t>8789</t>
  </si>
  <si>
    <t>9696</t>
  </si>
  <si>
    <t>FACE</t>
  </si>
  <si>
    <t>Lookup2CRN</t>
  </si>
  <si>
    <t>Letter Grades</t>
  </si>
  <si>
    <t>F</t>
  </si>
  <si>
    <t>D</t>
  </si>
  <si>
    <t>C</t>
  </si>
  <si>
    <t>B</t>
  </si>
  <si>
    <t>A</t>
  </si>
  <si>
    <t>Simple Range</t>
  </si>
  <si>
    <t>Simple range of quarterly sales figures for four products.</t>
  </si>
  <si>
    <t>Students</t>
  </si>
  <si>
    <t>ClassRegistration</t>
  </si>
  <si>
    <t>GradeLookup</t>
  </si>
  <si>
    <t>Worksheet</t>
  </si>
  <si>
    <t>Description</t>
  </si>
  <si>
    <t>Unnamed array of numeric grades and their corresponding letter grades (for VLookup)</t>
  </si>
  <si>
    <t>CourseNum</t>
  </si>
  <si>
    <t>SectionNum</t>
  </si>
  <si>
    <t>Department</t>
  </si>
  <si>
    <t>CTitle</t>
  </si>
  <si>
    <t>CreditHours</t>
  </si>
  <si>
    <t>ClassDays</t>
  </si>
  <si>
    <t>ClassTime</t>
  </si>
  <si>
    <t>Instructor</t>
  </si>
  <si>
    <t>Building</t>
  </si>
  <si>
    <t>RoomNum</t>
  </si>
  <si>
    <t>0000-00</t>
  </si>
  <si>
    <t>Exploring Singularity</t>
  </si>
  <si>
    <t>TBD</t>
  </si>
  <si>
    <t>3182</t>
  </si>
  <si>
    <t>Muon</t>
  </si>
  <si>
    <t>0123-05</t>
  </si>
  <si>
    <t>Exploring Fibonacci Sequences</t>
  </si>
  <si>
    <t>MW</t>
  </si>
  <si>
    <t>4939</t>
  </si>
  <si>
    <t>Fibonacci</t>
  </si>
  <si>
    <t>1010-10</t>
  </si>
  <si>
    <t>Binary Mathematics</t>
  </si>
  <si>
    <t>MWF</t>
  </si>
  <si>
    <t>6887</t>
  </si>
  <si>
    <t>0093-02</t>
  </si>
  <si>
    <t>General Math</t>
  </si>
  <si>
    <t>TR</t>
  </si>
  <si>
    <t>6448</t>
  </si>
  <si>
    <t>1001</t>
  </si>
  <si>
    <t>0094-02</t>
  </si>
  <si>
    <t>Pre-Algebra</t>
  </si>
  <si>
    <t>9260</t>
  </si>
  <si>
    <t>1050</t>
  </si>
  <si>
    <t>0094-04</t>
  </si>
  <si>
    <t>1407-01</t>
  </si>
  <si>
    <t>Calculus I</t>
  </si>
  <si>
    <t>TTh</t>
  </si>
  <si>
    <t>4482</t>
  </si>
  <si>
    <t>1060</t>
  </si>
  <si>
    <t>1408-01</t>
  </si>
  <si>
    <t>Calculus II</t>
  </si>
  <si>
    <t>4904</t>
  </si>
  <si>
    <t>1080</t>
  </si>
  <si>
    <t>1409-10</t>
  </si>
  <si>
    <t>Differential Equations</t>
  </si>
  <si>
    <t>2937</t>
  </si>
  <si>
    <t>1090</t>
  </si>
  <si>
    <t>1101-03</t>
  </si>
  <si>
    <t>General Chemistry</t>
  </si>
  <si>
    <t>5669</t>
  </si>
  <si>
    <t>Bunsen</t>
  </si>
  <si>
    <t>2120</t>
  </si>
  <si>
    <t>2202-02</t>
  </si>
  <si>
    <t>Organic Chemistry II</t>
  </si>
  <si>
    <t>8141</t>
  </si>
  <si>
    <t>2070</t>
  </si>
  <si>
    <t>1101-01</t>
  </si>
  <si>
    <t>Applied Tech Programming</t>
  </si>
  <si>
    <t>8022</t>
  </si>
  <si>
    <t>Ebcdic</t>
  </si>
  <si>
    <t>1235</t>
  </si>
  <si>
    <t>1102-01</t>
  </si>
  <si>
    <t>Principles of Programming</t>
  </si>
  <si>
    <t>3226</t>
  </si>
  <si>
    <t>3305</t>
  </si>
  <si>
    <t>2230-01</t>
  </si>
  <si>
    <t>Java &amp; Internet Applications</t>
  </si>
  <si>
    <t>6958</t>
  </si>
  <si>
    <t>3110</t>
  </si>
  <si>
    <t>2270-01</t>
  </si>
  <si>
    <t>3310-01</t>
  </si>
  <si>
    <t>Artificial Intelligence</t>
  </si>
  <si>
    <t>1884</t>
  </si>
  <si>
    <t>Physical Geology</t>
  </si>
  <si>
    <t>0109</t>
  </si>
  <si>
    <t>Mohs-Hardness</t>
  </si>
  <si>
    <t>2308</t>
  </si>
  <si>
    <t>1101-02</t>
  </si>
  <si>
    <t>2200-01</t>
  </si>
  <si>
    <t>Structural Geology</t>
  </si>
  <si>
    <t>3334</t>
  </si>
  <si>
    <t>4300</t>
  </si>
  <si>
    <t>2200-02</t>
  </si>
  <si>
    <t>1234-01</t>
  </si>
  <si>
    <t>Introduction to Particle Physics</t>
  </si>
  <si>
    <t>1316</t>
  </si>
  <si>
    <t>2020</t>
  </si>
  <si>
    <t>Historical Geology</t>
  </si>
  <si>
    <t>0947</t>
  </si>
  <si>
    <t>0093-05</t>
  </si>
  <si>
    <t>6215</t>
  </si>
  <si>
    <t>3302-01</t>
  </si>
  <si>
    <t>Physical Chemistry II</t>
  </si>
  <si>
    <t>MF</t>
  </si>
  <si>
    <t>3128</t>
  </si>
  <si>
    <t>2180</t>
  </si>
  <si>
    <t>4421-01</t>
  </si>
  <si>
    <t>Comp Sci Special Project</t>
  </si>
  <si>
    <t>Arranged</t>
  </si>
  <si>
    <t>5798</t>
  </si>
  <si>
    <t>4421-02</t>
  </si>
  <si>
    <t>2332-04</t>
  </si>
  <si>
    <t>Field Theory</t>
  </si>
  <si>
    <t>4048</t>
  </si>
  <si>
    <t>1347</t>
  </si>
  <si>
    <t>0093-03</t>
  </si>
  <si>
    <t>M</t>
  </si>
  <si>
    <t>Introduction to Physics I</t>
  </si>
  <si>
    <t>4201</t>
  </si>
  <si>
    <t>1040</t>
  </si>
  <si>
    <t>W</t>
  </si>
  <si>
    <t>1187</t>
  </si>
  <si>
    <t>4444-01</t>
  </si>
  <si>
    <t>Muon Collider Project</t>
  </si>
  <si>
    <t>8162</t>
  </si>
  <si>
    <t>4488</t>
  </si>
  <si>
    <t>1106-03</t>
  </si>
  <si>
    <t>Principles of Physics II</t>
  </si>
  <si>
    <t>4936</t>
  </si>
  <si>
    <t>3080</t>
  </si>
  <si>
    <t>1234-05</t>
  </si>
  <si>
    <t>Walking the Planck's</t>
  </si>
  <si>
    <t>8749</t>
  </si>
  <si>
    <t>2121</t>
  </si>
  <si>
    <t>1023-03</t>
  </si>
  <si>
    <t>Intoduction to Coulometry</t>
  </si>
  <si>
    <t>4311</t>
  </si>
  <si>
    <t>6044-01</t>
  </si>
  <si>
    <t>Carbon Nanotubes</t>
  </si>
  <si>
    <t>3412</t>
  </si>
  <si>
    <t>3245-43</t>
  </si>
  <si>
    <t>Search for Charm Particles</t>
  </si>
  <si>
    <t>4545</t>
  </si>
  <si>
    <t>5642</t>
  </si>
  <si>
    <t>1100-02</t>
  </si>
  <si>
    <t>Planetary Geomorphology</t>
  </si>
  <si>
    <t>MTWThF</t>
  </si>
  <si>
    <t>8860</t>
  </si>
  <si>
    <t>5501</t>
  </si>
  <si>
    <t>6600-04</t>
  </si>
  <si>
    <t>Hydrogeology</t>
  </si>
  <si>
    <t>2134</t>
  </si>
  <si>
    <t>8777-03</t>
  </si>
  <si>
    <t>Geologic Survey</t>
  </si>
  <si>
    <t>TTR</t>
  </si>
  <si>
    <t>4013</t>
  </si>
  <si>
    <t>8789-04</t>
  </si>
  <si>
    <t>Field Practicum</t>
  </si>
  <si>
    <t>8750</t>
  </si>
  <si>
    <t>9696-04</t>
  </si>
  <si>
    <t>Fluid Dynamics</t>
  </si>
  <si>
    <t>9273</t>
  </si>
  <si>
    <t>6420-60</t>
  </si>
  <si>
    <t>Readings in Hexadecimal</t>
  </si>
  <si>
    <t>2813</t>
  </si>
  <si>
    <t>6420</t>
  </si>
  <si>
    <t>Classes</t>
  </si>
  <si>
    <t>Imported Access table, Table_Faculty.accdb2, containing list of fake classes with titles, times, and locations.  CourseNum corresponds to Lookup2CRN in ClassRegistration table.  Data connection is severed.</t>
  </si>
  <si>
    <t>Worksheet data to accompany Excel for Database tutorial.</t>
  </si>
  <si>
    <t>Min</t>
  </si>
  <si>
    <t>Count</t>
  </si>
  <si>
    <t>Majors</t>
  </si>
  <si>
    <t>Average</t>
  </si>
  <si>
    <t>Statistics for</t>
  </si>
  <si>
    <t>Oldest</t>
  </si>
  <si>
    <t>Youngest</t>
  </si>
  <si>
    <t>Ranks</t>
  </si>
  <si>
    <t>Dashboard</t>
  </si>
  <si>
    <t>Aggregates for</t>
  </si>
  <si>
    <t>Total</t>
  </si>
  <si>
    <t>StateList</t>
  </si>
  <si>
    <t>Contains data table named StateTable, with states sorted in alphabitical order.  Referenced by StateLookup Name and used in State validation rule in StudentTable.</t>
  </si>
  <si>
    <t>Imported Access table, Table_Faculty.accdb, containing 2960 fake student IDs associated with classes they are registered in.  Data connection is severed.  First Name and Last Name columns get their data from indexing the Student ID and matching it to data from StudentTable.</t>
  </si>
  <si>
    <t>LetterGrade1</t>
  </si>
  <si>
    <t>Row Labels</t>
  </si>
  <si>
    <t>Grand Total</t>
  </si>
  <si>
    <t>Count of Student ID</t>
  </si>
  <si>
    <t>StudentTable Pivot</t>
  </si>
  <si>
    <t>Pivot Table showing distribution of students (Student ID) based on Major and Rank.  Rank has a custom format, spelling out class rank.</t>
  </si>
  <si>
    <t>Count of LetterGrade1</t>
  </si>
  <si>
    <t>Pick a Major:</t>
  </si>
  <si>
    <t>Pivot of Enrollment Grouped by Major and Class Rank</t>
  </si>
  <si>
    <t>Count of Letter Grade</t>
  </si>
  <si>
    <t>The Dashboard applies a number of techniques that are covered in the tutorial but not explicitly mentioned.  First, note that there are hidden columns (G:J) to the right of the visible data.  "Major" is a picklist that gets its data from a hidden range, Major, and feeds that data to the hidden Criteria cell E2 in the Students worksheet.  The subsequent Dashboard statistics are derived dynamically, based upon the hidden criteria results determined by the Major picker.  The Letter Grade statistics demonstrate how to count complex data values (e.g., Major=Geology and LetterGrade="A") that really can't be dynamically handled in a single Criteria name in a dashboard.</t>
  </si>
  <si>
    <t>PivorChart of Grade Distribution</t>
  </si>
  <si>
    <t>An alternative approach to calculating grade distribution from the way that it was done in the Dashboard.</t>
  </si>
  <si>
    <t>YearTotal</t>
  </si>
  <si>
    <t>Gadgets</t>
  </si>
  <si>
    <t>Table Total</t>
  </si>
  <si>
    <t>Q1 Total</t>
  </si>
  <si>
    <t>Sales Total</t>
  </si>
  <si>
    <t>Quarterly Total</t>
  </si>
  <si>
    <t>This worksheet is a completed (and then some) version of ExcelTablesData</t>
  </si>
  <si>
    <r>
      <t xml:space="preserve">Table of student records (StudentTable).  Note that first </t>
    </r>
    <r>
      <rPr>
        <b/>
        <sz val="11"/>
        <color theme="1"/>
        <rFont val="Calibri"/>
        <family val="2"/>
        <scheme val="minor"/>
      </rPr>
      <t>visble</t>
    </r>
    <r>
      <rPr>
        <sz val="11"/>
        <color theme="1"/>
        <rFont val="Calibri"/>
        <family val="2"/>
        <scheme val="minor"/>
      </rPr>
      <t xml:space="preserve"> row is #5.  A Criteria range is hidden above in the first for rows.   The E2 cell in Criteria gets its data from the "Major" picklist in the Dashboard worksheet.  Total Row is on bottom with count of students and GPA averages.  LetterGrade1 column added to demonstrate a VLOOKUP of GPA1 numeric grade to LetterGrade range.</t>
    </r>
  </si>
</sst>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quot;$&quot;* #,##0_);_(&quot;$&quot;* \(#,##0\);_(&quot;$&quot;* &quot;-&quot;??_);_(@_)"/>
    <numFmt numFmtId="165" formatCode="00000"/>
    <numFmt numFmtId="166" formatCode="\ h:mm\ AM/PM;@"/>
    <numFmt numFmtId="167" formatCode="&quot;Freshmen&quot;"/>
    <numFmt numFmtId="168" formatCode="&quot;Sophomores&quot;"/>
    <numFmt numFmtId="169" formatCode="&quot;Juniors&quot;"/>
    <numFmt numFmtId="170" formatCode="&quot;Seniors&quot;"/>
  </numFmts>
  <fonts count="12" x14ac:knownFonts="1">
    <font>
      <sz val="11"/>
      <color theme="1"/>
      <name val="Calibri"/>
      <family val="2"/>
      <scheme val="minor"/>
    </font>
    <font>
      <sz val="10"/>
      <name val="MS Sans Serif"/>
      <family val="2"/>
    </font>
    <font>
      <sz val="11"/>
      <color theme="1"/>
      <name val="Calibri"/>
      <family val="2"/>
      <scheme val="minor"/>
    </font>
    <font>
      <sz val="11"/>
      <color rgb="FF3F3F76"/>
      <name val="Calibri"/>
      <family val="2"/>
      <scheme val="minor"/>
    </font>
    <font>
      <b/>
      <sz val="11"/>
      <color theme="1"/>
      <name val="Calibri"/>
      <family val="2"/>
      <scheme val="minor"/>
    </font>
    <font>
      <sz val="11"/>
      <color theme="0"/>
      <name val="Calibri"/>
      <family val="2"/>
      <scheme val="minor"/>
    </font>
    <font>
      <b/>
      <sz val="11"/>
      <color rgb="FF3F3F76"/>
      <name val="Calibri"/>
      <family val="2"/>
      <scheme val="minor"/>
    </font>
    <font>
      <b/>
      <sz val="11"/>
      <color theme="0"/>
      <name val="Calibri"/>
      <family val="2"/>
      <scheme val="minor"/>
    </font>
    <font>
      <b/>
      <sz val="15"/>
      <color theme="3"/>
      <name val="Calibri"/>
      <family val="2"/>
      <scheme val="minor"/>
    </font>
    <font>
      <sz val="9"/>
      <color indexed="81"/>
      <name val="Tahoma"/>
      <family val="2"/>
    </font>
    <font>
      <b/>
      <sz val="9"/>
      <color indexed="81"/>
      <name val="Tahoma"/>
      <family val="2"/>
    </font>
    <font>
      <b/>
      <sz val="18"/>
      <color theme="3"/>
      <name val="Cambria"/>
      <family val="2"/>
      <scheme val="major"/>
    </font>
  </fonts>
  <fills count="7">
    <fill>
      <patternFill patternType="none"/>
    </fill>
    <fill>
      <patternFill patternType="gray125"/>
    </fill>
    <fill>
      <patternFill patternType="solid">
        <fgColor rgb="FFFFCC99"/>
      </patternFill>
    </fill>
    <fill>
      <patternFill patternType="solid">
        <fgColor rgb="FFFFFFCC"/>
      </patternFill>
    </fill>
    <fill>
      <patternFill patternType="solid">
        <fgColor theme="4"/>
      </patternFill>
    </fill>
    <fill>
      <patternFill patternType="solid">
        <fgColor theme="4"/>
        <bgColor theme="4"/>
      </patternFill>
    </fill>
    <fill>
      <patternFill patternType="solid">
        <fgColor theme="5"/>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B2B2B2"/>
      </left>
      <right style="thin">
        <color rgb="FFB2B2B2"/>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thick">
        <color theme="4"/>
      </bottom>
      <diagonal/>
    </border>
    <border>
      <left/>
      <right/>
      <top style="thin">
        <color theme="4"/>
      </top>
      <bottom style="double">
        <color theme="4"/>
      </bottom>
      <diagonal/>
    </border>
    <border>
      <left/>
      <right/>
      <top/>
      <bottom style="thin">
        <color rgb="FF7F7F7F"/>
      </bottom>
      <diagonal/>
    </border>
  </borders>
  <cellStyleXfs count="9">
    <xf numFmtId="0" fontId="0" fillId="0" borderId="0"/>
    <xf numFmtId="0" fontId="1" fillId="0" borderId="0"/>
    <xf numFmtId="0" fontId="3" fillId="2" borderId="1" applyNumberFormat="0" applyAlignment="0" applyProtection="0"/>
    <xf numFmtId="0" fontId="2" fillId="3" borderId="2" applyNumberFormat="0" applyFont="0" applyAlignment="0" applyProtection="0"/>
    <xf numFmtId="0" fontId="5" fillId="4" borderId="0" applyNumberFormat="0" applyBorder="0" applyAlignment="0" applyProtection="0"/>
    <xf numFmtId="0" fontId="8" fillId="0" borderId="13" applyNumberFormat="0" applyFill="0" applyAlignment="0" applyProtection="0"/>
    <xf numFmtId="0" fontId="4" fillId="0" borderId="14" applyNumberFormat="0" applyFill="0" applyAlignment="0" applyProtection="0"/>
    <xf numFmtId="0" fontId="5" fillId="6" borderId="0" applyNumberFormat="0" applyBorder="0" applyAlignment="0" applyProtection="0"/>
    <xf numFmtId="0" fontId="11" fillId="0" borderId="0" applyNumberFormat="0" applyFill="0" applyBorder="0" applyAlignment="0" applyProtection="0"/>
  </cellStyleXfs>
  <cellXfs count="48">
    <xf numFmtId="0" fontId="0" fillId="0" borderId="0" xfId="0"/>
    <xf numFmtId="164" fontId="0" fillId="0" borderId="0" xfId="0" applyNumberFormat="1"/>
    <xf numFmtId="14" fontId="0" fillId="0" borderId="0" xfId="0" applyNumberFormat="1"/>
    <xf numFmtId="1" fontId="0" fillId="0" borderId="0" xfId="0" applyNumberFormat="1"/>
    <xf numFmtId="49" fontId="0" fillId="0" borderId="0" xfId="0" applyNumberFormat="1"/>
    <xf numFmtId="49" fontId="0" fillId="0" borderId="0" xfId="0" applyNumberFormat="1" applyAlignment="1">
      <alignment horizontal="left"/>
    </xf>
    <xf numFmtId="165" fontId="0" fillId="0" borderId="0" xfId="0" applyNumberFormat="1"/>
    <xf numFmtId="1" fontId="0" fillId="0" borderId="5" xfId="0" applyNumberFormat="1" applyBorder="1"/>
    <xf numFmtId="0" fontId="0" fillId="0" borderId="6" xfId="0" applyBorder="1"/>
    <xf numFmtId="1" fontId="0" fillId="0" borderId="7" xfId="0" applyNumberFormat="1" applyBorder="1"/>
    <xf numFmtId="0" fontId="0" fillId="0" borderId="8" xfId="0" applyBorder="1"/>
    <xf numFmtId="0" fontId="0" fillId="3" borderId="2" xfId="3" applyFont="1"/>
    <xf numFmtId="0" fontId="0" fillId="3" borderId="2" xfId="3" applyFont="1" applyAlignment="1">
      <alignment vertical="top" wrapText="1"/>
    </xf>
    <xf numFmtId="0" fontId="0" fillId="3" borderId="2" xfId="3" applyFont="1" applyAlignment="1">
      <alignment wrapText="1"/>
    </xf>
    <xf numFmtId="0" fontId="4" fillId="3" borderId="2" xfId="3" applyFont="1"/>
    <xf numFmtId="0" fontId="4" fillId="3" borderId="2" xfId="3" applyFont="1" applyAlignment="1">
      <alignment vertical="top"/>
    </xf>
    <xf numFmtId="166" fontId="0" fillId="0" borderId="0" xfId="0" applyNumberFormat="1"/>
    <xf numFmtId="0" fontId="6" fillId="2" borderId="1" xfId="2" applyFont="1"/>
    <xf numFmtId="0" fontId="4" fillId="3" borderId="9" xfId="3" applyFont="1" applyBorder="1" applyAlignment="1">
      <alignment vertical="top"/>
    </xf>
    <xf numFmtId="0" fontId="7" fillId="5" borderId="10" xfId="0" applyFont="1" applyFill="1" applyBorder="1"/>
    <xf numFmtId="0" fontId="7" fillId="5" borderId="11" xfId="0" applyFont="1" applyFill="1" applyBorder="1"/>
    <xf numFmtId="0" fontId="7" fillId="5" borderId="12" xfId="0" applyFont="1" applyFill="1" applyBorder="1"/>
    <xf numFmtId="0" fontId="0" fillId="0" borderId="0" xfId="0" applyNumberFormat="1"/>
    <xf numFmtId="0" fontId="5" fillId="4" borderId="0" xfId="4"/>
    <xf numFmtId="0" fontId="0" fillId="0" borderId="0" xfId="0" applyBorder="1"/>
    <xf numFmtId="0" fontId="0" fillId="0" borderId="0" xfId="0" applyFill="1" applyBorder="1"/>
    <xf numFmtId="0" fontId="0" fillId="0" borderId="0" xfId="0" applyAlignment="1">
      <alignment horizontal="left"/>
    </xf>
    <xf numFmtId="1" fontId="0" fillId="0" borderId="0" xfId="0" applyNumberFormat="1" applyBorder="1"/>
    <xf numFmtId="0" fontId="0" fillId="3" borderId="9" xfId="3" applyFont="1" applyBorder="1" applyAlignment="1">
      <alignment wrapText="1"/>
    </xf>
    <xf numFmtId="0" fontId="7" fillId="5" borderId="11" xfId="0" applyFont="1" applyFill="1" applyBorder="1" applyAlignment="1">
      <alignment horizontal="center"/>
    </xf>
    <xf numFmtId="0" fontId="0" fillId="0" borderId="0" xfId="0" applyAlignment="1">
      <alignment horizontal="center"/>
    </xf>
    <xf numFmtId="1" fontId="0" fillId="0" borderId="0" xfId="0" applyNumberFormat="1" applyAlignment="1">
      <alignment horizontal="center"/>
    </xf>
    <xf numFmtId="0" fontId="0" fillId="0" borderId="0" xfId="0" pivotButton="1"/>
    <xf numFmtId="167" fontId="0" fillId="0" borderId="0" xfId="0" applyNumberFormat="1"/>
    <xf numFmtId="0" fontId="0" fillId="0" borderId="0" xfId="0" applyNumberFormat="1" applyAlignment="1">
      <alignment horizontal="center"/>
    </xf>
    <xf numFmtId="0" fontId="5" fillId="6" borderId="0" xfId="7"/>
    <xf numFmtId="0" fontId="4" fillId="0" borderId="14" xfId="6" applyAlignment="1">
      <alignment horizontal="left"/>
    </xf>
    <xf numFmtId="0" fontId="4" fillId="0" borderId="14" xfId="6"/>
    <xf numFmtId="0" fontId="4" fillId="3" borderId="9" xfId="3" applyFont="1" applyBorder="1" applyAlignment="1">
      <alignment vertical="top" wrapText="1"/>
    </xf>
    <xf numFmtId="168" fontId="0" fillId="0" borderId="0" xfId="0" applyNumberFormat="1"/>
    <xf numFmtId="169" fontId="0" fillId="0" borderId="0" xfId="0" applyNumberFormat="1"/>
    <xf numFmtId="170" fontId="0" fillId="0" borderId="0" xfId="0" applyNumberFormat="1"/>
    <xf numFmtId="0" fontId="5" fillId="4" borderId="0" xfId="4" applyAlignment="1">
      <alignment horizontal="center"/>
    </xf>
    <xf numFmtId="0" fontId="0" fillId="0" borderId="15" xfId="0" applyBorder="1" applyAlignment="1">
      <alignment horizontal="center"/>
    </xf>
    <xf numFmtId="0" fontId="5" fillId="4" borderId="3" xfId="4" applyBorder="1" applyAlignment="1">
      <alignment horizontal="center"/>
    </xf>
    <xf numFmtId="0" fontId="5" fillId="4" borderId="4" xfId="4" applyBorder="1" applyAlignment="1">
      <alignment horizontal="center"/>
    </xf>
    <xf numFmtId="0" fontId="11" fillId="0" borderId="0" xfId="8" applyAlignment="1">
      <alignment horizontal="center"/>
    </xf>
    <xf numFmtId="0" fontId="8" fillId="0" borderId="13" xfId="5" applyAlignment="1">
      <alignment horizontal="center"/>
    </xf>
  </cellXfs>
  <cellStyles count="9">
    <cellStyle name="Accent1" xfId="4" builtinId="29"/>
    <cellStyle name="Accent2" xfId="7" builtinId="33"/>
    <cellStyle name="Heading 1" xfId="5" builtinId="16"/>
    <cellStyle name="Input" xfId="2" builtinId="20"/>
    <cellStyle name="Normal" xfId="0" builtinId="0"/>
    <cellStyle name="Normal 2" xfId="1"/>
    <cellStyle name="Note" xfId="3" builtinId="10"/>
    <cellStyle name="Title" xfId="8" builtinId="15"/>
    <cellStyle name="Total" xfId="6" builtinId="25"/>
  </cellStyles>
  <dxfs count="32">
    <dxf>
      <numFmt numFmtId="170" formatCode="&quot;Seniors&quot;"/>
    </dxf>
    <dxf>
      <numFmt numFmtId="169" formatCode="&quot;Juniors&quot;"/>
    </dxf>
    <dxf>
      <numFmt numFmtId="168" formatCode="&quot;Sophomores&quot;"/>
    </dxf>
    <dxf>
      <numFmt numFmtId="167" formatCode="&quot;Freshmen&quot;"/>
    </dxf>
    <dxf>
      <numFmt numFmtId="19" formatCode="m/d/yyyy"/>
    </dxf>
    <dxf>
      <numFmt numFmtId="0" formatCode="General"/>
    </dxf>
    <dxf>
      <numFmt numFmtId="0" formatCode="General"/>
    </dxf>
    <dxf>
      <numFmt numFmtId="30" formatCode="@"/>
    </dxf>
    <dxf>
      <numFmt numFmtId="30" formatCode="@"/>
      <alignment horizontal="left" vertical="bottom" textRotation="0" wrapText="0" indent="0" justifyLastLine="0" shrinkToFit="0" readingOrder="0"/>
    </dxf>
    <dxf>
      <numFmt numFmtId="1" formatCode="0"/>
    </dxf>
    <dxf>
      <numFmt numFmtId="1" formatCode="0"/>
    </dxf>
    <dxf>
      <numFmt numFmtId="1" formatCode="0"/>
    </dxf>
    <dxf>
      <numFmt numFmtId="1" formatCode="0"/>
    </dxf>
    <dxf>
      <numFmt numFmtId="1" formatCode="0"/>
    </dxf>
    <dxf>
      <numFmt numFmtId="1" formatCode="0"/>
    </dxf>
    <dxf>
      <numFmt numFmtId="0" formatCode="General"/>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dxf>
    <dxf>
      <numFmt numFmtId="1" formatCode="0"/>
    </dxf>
    <dxf>
      <numFmt numFmtId="165" formatCode="00000"/>
    </dxf>
    <dxf>
      <numFmt numFmtId="19" formatCode="m/d/yyyy"/>
    </dxf>
    <dxf>
      <numFmt numFmtId="30" formatCode="@"/>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Dashboard!$B$3</c:f>
          <c:strCache>
            <c:ptCount val="1"/>
            <c:pt idx="0">
              <c:v>Mathematics</c:v>
            </c:pt>
          </c:strCache>
        </c:strRef>
      </c:tx>
      <c:layout/>
      <c:overlay val="0"/>
    </c:title>
    <c:autoTitleDeleted val="0"/>
    <c:view3D>
      <c:rotX val="30"/>
      <c:rotY val="0"/>
      <c:rAngAx val="0"/>
      <c:perspective val="30"/>
    </c:view3D>
    <c:floor>
      <c:thickness val="0"/>
    </c:floor>
    <c:sideWall>
      <c:thickness val="0"/>
    </c:sideWall>
    <c:backWall>
      <c:thickness val="0"/>
    </c:backWall>
    <c:plotArea>
      <c:layout/>
      <c:pie3DChart>
        <c:varyColors val="1"/>
        <c:ser>
          <c:idx val="0"/>
          <c:order val="0"/>
          <c:tx>
            <c:strRef>
              <c:f>Dashboard!$B$16</c:f>
              <c:strCache>
                <c:ptCount val="1"/>
                <c:pt idx="0">
                  <c:v>Count of Letter Grade</c:v>
                </c:pt>
              </c:strCache>
            </c:strRef>
          </c:tx>
          <c:explosion val="25"/>
          <c:dLbls>
            <c:dLblPos val="ctr"/>
            <c:showLegendKey val="0"/>
            <c:showVal val="1"/>
            <c:showCatName val="0"/>
            <c:showSerName val="0"/>
            <c:showPercent val="0"/>
            <c:showBubbleSize val="0"/>
            <c:showLeaderLines val="1"/>
          </c:dLbls>
          <c:cat>
            <c:strRef>
              <c:f>Dashboard!$A$17:$A$21</c:f>
              <c:strCache>
                <c:ptCount val="5"/>
                <c:pt idx="0">
                  <c:v>A</c:v>
                </c:pt>
                <c:pt idx="1">
                  <c:v>B</c:v>
                </c:pt>
                <c:pt idx="2">
                  <c:v>C</c:v>
                </c:pt>
                <c:pt idx="3">
                  <c:v>D</c:v>
                </c:pt>
                <c:pt idx="4">
                  <c:v>F</c:v>
                </c:pt>
              </c:strCache>
            </c:strRef>
          </c:cat>
          <c:val>
            <c:numRef>
              <c:f>Dashboard!$B$17:$B$21</c:f>
              <c:numCache>
                <c:formatCode>General</c:formatCode>
                <c:ptCount val="5"/>
                <c:pt idx="0">
                  <c:v>22</c:v>
                </c:pt>
                <c:pt idx="1">
                  <c:v>20</c:v>
                </c:pt>
                <c:pt idx="2">
                  <c:v>24</c:v>
                </c:pt>
                <c:pt idx="3">
                  <c:v>27</c:v>
                </c:pt>
                <c:pt idx="4">
                  <c:v>93</c:v>
                </c:pt>
              </c:numCache>
            </c:numRef>
          </c:val>
        </c:ser>
        <c:dLbls>
          <c:showLegendKey val="0"/>
          <c:showVal val="0"/>
          <c:showCatName val="0"/>
          <c:showSerName val="0"/>
          <c:showPercent val="0"/>
          <c:showBubbleSize val="0"/>
          <c:showLeaderLines val="1"/>
        </c:dLbls>
      </c:pie3DChart>
    </c:plotArea>
    <c:legend>
      <c:legendPos val="r"/>
      <c:layout/>
      <c:overlay val="0"/>
    </c:legend>
    <c:plotVisOnly val="1"/>
    <c:dispBlanksAs val="gap"/>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[ExcelTablesDataCapstone.xlsx]PivotChart of Grade Dist!PivotTable2</c:name>
    <c:fmtId val="0"/>
  </c:pivotSource>
  <c:chart>
    <c:title>
      <c:tx>
        <c:rich>
          <a:bodyPr/>
          <a:lstStyle/>
          <a:p>
            <a:pPr>
              <a:defRPr/>
            </a:pPr>
            <a:r>
              <a:rPr lang="en-US"/>
              <a:t>Distribution</a:t>
            </a:r>
            <a:r>
              <a:rPr lang="en-US" baseline="0"/>
              <a:t> of GPA1 Letter Grades by Major</a:t>
            </a:r>
            <a:endParaRPr lang="en-US"/>
          </a:p>
        </c:rich>
      </c:tx>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s>
    <c:view3D>
      <c:rotX val="30"/>
      <c:rotY val="0"/>
      <c:rAngAx val="0"/>
      <c:perspective val="0"/>
    </c:view3D>
    <c:floor>
      <c:thickness val="0"/>
    </c:floor>
    <c:sideWall>
      <c:thickness val="0"/>
    </c:sideWall>
    <c:backWall>
      <c:thickness val="0"/>
    </c:backWall>
    <c:plotArea>
      <c:layout/>
      <c:pie3DChart>
        <c:varyColors val="1"/>
        <c:ser>
          <c:idx val="0"/>
          <c:order val="0"/>
          <c:tx>
            <c:strRef>
              <c:f>'PivotChart of Grade Dist'!$B$3</c:f>
              <c:strCache>
                <c:ptCount val="1"/>
                <c:pt idx="0">
                  <c:v>Total</c:v>
                </c:pt>
              </c:strCache>
            </c:strRef>
          </c:tx>
          <c:dLbls>
            <c:spPr/>
            <c:txPr>
              <a:bodyPr/>
              <a:lstStyle/>
              <a:p>
                <a:pPr>
                  <a:defRPr/>
                </a:pPr>
                <a:endParaRPr lang="en-US"/>
              </a:p>
            </c:txPr>
            <c:showLegendKey val="0"/>
            <c:showVal val="1"/>
            <c:showCatName val="0"/>
            <c:showSerName val="0"/>
            <c:showPercent val="0"/>
            <c:showBubbleSize val="0"/>
            <c:showLeaderLines val="1"/>
          </c:dLbls>
          <c:cat>
            <c:strRef>
              <c:f>'PivotChart of Grade Dist'!$A$4:$A$9</c:f>
              <c:strCache>
                <c:ptCount val="5"/>
                <c:pt idx="0">
                  <c:v>A</c:v>
                </c:pt>
                <c:pt idx="1">
                  <c:v>B</c:v>
                </c:pt>
                <c:pt idx="2">
                  <c:v>C</c:v>
                </c:pt>
                <c:pt idx="3">
                  <c:v>D</c:v>
                </c:pt>
                <c:pt idx="4">
                  <c:v>F</c:v>
                </c:pt>
              </c:strCache>
            </c:strRef>
          </c:cat>
          <c:val>
            <c:numRef>
              <c:f>'PivotChart of Grade Dist'!$B$4:$B$9</c:f>
              <c:numCache>
                <c:formatCode>General</c:formatCode>
                <c:ptCount val="5"/>
                <c:pt idx="0">
                  <c:v>22</c:v>
                </c:pt>
                <c:pt idx="1">
                  <c:v>12</c:v>
                </c:pt>
                <c:pt idx="2">
                  <c:v>23</c:v>
                </c:pt>
                <c:pt idx="3">
                  <c:v>27</c:v>
                </c:pt>
                <c:pt idx="4">
                  <c:v>98</c:v>
                </c:pt>
              </c:numCache>
            </c:numRef>
          </c:val>
        </c:ser>
        <c:dLbls>
          <c:showLegendKey val="0"/>
          <c:showVal val="0"/>
          <c:showCatName val="0"/>
          <c:showSerName val="0"/>
          <c:showPercent val="0"/>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Categories val="1"/>
        <c14:dropZoneSeries val="1"/>
        <c14:dropZonesVisible val="1"/>
      </c14:pivotOptions>
    </c:ext>
  </c:extLs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18</xdr:col>
      <xdr:colOff>9525</xdr:colOff>
      <xdr:row>4</xdr:row>
      <xdr:rowOff>28575</xdr:rowOff>
    </xdr:from>
    <xdr:to>
      <xdr:col>23</xdr:col>
      <xdr:colOff>47625</xdr:colOff>
      <xdr:row>13</xdr:row>
      <xdr:rowOff>152400</xdr:rowOff>
    </xdr:to>
    <xdr:sp macro="" textlink="">
      <xdr:nvSpPr>
        <xdr:cNvPr id="2" name="TextBox 1"/>
        <xdr:cNvSpPr txBox="1"/>
      </xdr:nvSpPr>
      <xdr:spPr>
        <a:xfrm>
          <a:off x="14154150" y="28575"/>
          <a:ext cx="3086100" cy="18478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table goes beyond the completed StudentTable, as covered in the handout.  The</a:t>
          </a:r>
          <a:r>
            <a:rPr lang="en-US" sz="1100" baseline="0"/>
            <a:t> first four rows, which are hidden in this version, contain a Criteria range that is similar to one that you created in the tutorial.  The Criteria in this  version, however, gets its Major criteria (E2) from the  Major selection made on the Dashboard worksheet  (i.e., =Dashboard!B3).   The Dashboard worksheet demonstrates how you can let a user  display certain query results "on the fly."</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28573</xdr:colOff>
      <xdr:row>1</xdr:row>
      <xdr:rowOff>161925</xdr:rowOff>
    </xdr:from>
    <xdr:to>
      <xdr:col>4</xdr:col>
      <xdr:colOff>285748</xdr:colOff>
      <xdr:row>3</xdr:row>
      <xdr:rowOff>38102</xdr:rowOff>
    </xdr:to>
    <xdr:sp macro="" textlink="">
      <xdr:nvSpPr>
        <xdr:cNvPr id="3" name="Left Arrow 2"/>
        <xdr:cNvSpPr/>
      </xdr:nvSpPr>
      <xdr:spPr>
        <a:xfrm>
          <a:off x="2362198" y="447675"/>
          <a:ext cx="1200150" cy="257177"/>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tIns="0" bIns="182880" rtlCol="0" anchor="t"/>
        <a:lstStyle/>
        <a:p>
          <a:pPr algn="ctr"/>
          <a:r>
            <a:rPr lang="en-US" sz="1100" b="1"/>
            <a:t>    </a:t>
          </a:r>
          <a:r>
            <a:rPr lang="en-US" sz="800" b="1"/>
            <a:t>Click here to select</a:t>
          </a:r>
        </a:p>
      </xdr:txBody>
    </xdr:sp>
    <xdr:clientData/>
  </xdr:twoCellAnchor>
  <xdr:twoCellAnchor>
    <xdr:from>
      <xdr:col>2</xdr:col>
      <xdr:colOff>195262</xdr:colOff>
      <xdr:row>11</xdr:row>
      <xdr:rowOff>4762</xdr:rowOff>
    </xdr:from>
    <xdr:to>
      <xdr:col>15</xdr:col>
      <xdr:colOff>14287</xdr:colOff>
      <xdr:row>25</xdr:row>
      <xdr:rowOff>61912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0</xdr:row>
      <xdr:rowOff>257176</xdr:rowOff>
    </xdr:from>
    <xdr:to>
      <xdr:col>17</xdr:col>
      <xdr:colOff>600075</xdr:colOff>
      <xdr:row>7</xdr:row>
      <xdr:rowOff>142876</xdr:rowOff>
    </xdr:to>
    <xdr:sp macro="" textlink="">
      <xdr:nvSpPr>
        <xdr:cNvPr id="2" name="TextBox 1"/>
        <xdr:cNvSpPr txBox="1"/>
      </xdr:nvSpPr>
      <xdr:spPr>
        <a:xfrm>
          <a:off x="5276850" y="257176"/>
          <a:ext cx="3629025" cy="13144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Dashboard</a:t>
          </a:r>
          <a:r>
            <a:rPr lang="en-US" sz="1100"/>
            <a:t> uses a pick list in B3 that draws from "Majors,"</a:t>
          </a:r>
          <a:r>
            <a:rPr lang="en-US" sz="1100" baseline="0"/>
            <a:t> </a:t>
          </a:r>
          <a:r>
            <a:rPr lang="en-US" sz="1100"/>
            <a:t> a range</a:t>
          </a:r>
          <a:r>
            <a:rPr lang="en-US" sz="1100" baseline="0"/>
            <a:t> hidden on this sheet (J4:J8).  </a:t>
          </a:r>
          <a:r>
            <a:rPr lang="en-US" sz="1100"/>
            <a:t>Your selection in B3 is then referenced </a:t>
          </a:r>
          <a:r>
            <a:rPr lang="en-US" sz="1100" baseline="0"/>
            <a:t> by a hidden Criteria field, which is at the top of the Students worksheet.  When you change the Major on this Dashboard you, in turn, change the parameter  in the Criteria range, which then changes the  statistics and graph on this  sheet.</a:t>
          </a:r>
          <a:endParaRPr lang="en-US" sz="1100"/>
        </a:p>
      </xdr:txBody>
    </xdr:sp>
    <xdr:clientData/>
  </xdr:twoCellAnchor>
</xdr:wsDr>
</file>

<file path=xl/drawings/drawing3.xml><?xml version="1.0" encoding="utf-8"?>
<c:userShapes xmlns:c="http://schemas.openxmlformats.org/drawingml/2006/chart">
  <cdr:relSizeAnchor xmlns:cdr="http://schemas.openxmlformats.org/drawingml/2006/chartDrawing">
    <cdr:from>
      <cdr:x>0.23438</cdr:x>
      <cdr:y>0.00868</cdr:y>
    </cdr:from>
    <cdr:to>
      <cdr:x>0.79063</cdr:x>
      <cdr:y>0.13368</cdr:y>
    </cdr:to>
    <cdr:sp macro="" textlink="">
      <cdr:nvSpPr>
        <cdr:cNvPr id="2" name="TextBox 1"/>
        <cdr:cNvSpPr txBox="1"/>
      </cdr:nvSpPr>
      <cdr:spPr>
        <a:xfrm xmlns:a="http://schemas.openxmlformats.org/drawingml/2006/main">
          <a:off x="1071563" y="23813"/>
          <a:ext cx="2543175" cy="342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4.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20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man Jerry Olynyk" refreshedDate="41075.472371064818" createdVersion="4" refreshedVersion="4" minRefreshableVersion="3" recordCount="941">
  <cacheSource type="worksheet">
    <worksheetSource name="StudentTable"/>
  </cacheSource>
  <cacheFields count="16">
    <cacheField name="Last Name" numFmtId="0">
      <sharedItems/>
    </cacheField>
    <cacheField name="First Name" numFmtId="0">
      <sharedItems/>
    </cacheField>
    <cacheField name="Gender" numFmtId="0">
      <sharedItems/>
    </cacheField>
    <cacheField name="Student ID" numFmtId="49">
      <sharedItems/>
    </cacheField>
    <cacheField name="Major" numFmtId="0">
      <sharedItems count="5">
        <s v="Mathematics"/>
        <s v="Chemistry"/>
        <s v="Physics"/>
        <s v="Computer Science"/>
        <s v="Geology"/>
      </sharedItems>
    </cacheField>
    <cacheField name="Rank" numFmtId="0">
      <sharedItems containsSemiMixedTypes="0" containsString="0" containsNumber="1" containsInteger="1" minValue="1" maxValue="4" count="4">
        <n v="4"/>
        <n v="2"/>
        <n v="1"/>
        <n v="3"/>
      </sharedItems>
    </cacheField>
    <cacheField name="DOB" numFmtId="14">
      <sharedItems containsSemiMixedTypes="0" containsNonDate="0" containsDate="1" containsString="0" minDate="1980-01-06T00:00:00" maxDate="1992-12-19T00:00:00"/>
    </cacheField>
    <cacheField name="Address" numFmtId="0">
      <sharedItems/>
    </cacheField>
    <cacheField name="City" numFmtId="0">
      <sharedItems/>
    </cacheField>
    <cacheField name="State" numFmtId="0">
      <sharedItems/>
    </cacheField>
    <cacheField name="ZIP" numFmtId="165">
      <sharedItems/>
    </cacheField>
    <cacheField name="GPA1" numFmtId="1">
      <sharedItems containsSemiMixedTypes="0" containsString="0" containsNumber="1" containsInteger="1" minValue="0" maxValue="100" count="95">
        <n v="35"/>
        <n v="25"/>
        <n v="59"/>
        <n v="43"/>
        <n v="68"/>
        <n v="18"/>
        <n v="96"/>
        <n v="55"/>
        <n v="86"/>
        <n v="73"/>
        <n v="44"/>
        <n v="47"/>
        <n v="72"/>
        <n v="13"/>
        <n v="28"/>
        <n v="51"/>
        <n v="50"/>
        <n v="23"/>
        <n v="40"/>
        <n v="90"/>
        <n v="91"/>
        <n v="53"/>
        <n v="63"/>
        <n v="97"/>
        <n v="39"/>
        <n v="21"/>
        <n v="76"/>
        <n v="74"/>
        <n v="16"/>
        <n v="27"/>
        <n v="81"/>
        <n v="31"/>
        <n v="26"/>
        <n v="33"/>
        <n v="67"/>
        <n v="64"/>
        <n v="41"/>
        <n v="79"/>
        <n v="75"/>
        <n v="60"/>
        <n v="100"/>
        <n v="14"/>
        <n v="12"/>
        <n v="34"/>
        <n v="65"/>
        <n v="69"/>
        <n v="42"/>
        <n v="11"/>
        <n v="10"/>
        <n v="93"/>
        <n v="83"/>
        <n v="22"/>
        <n v="54"/>
        <n v="92"/>
        <n v="58"/>
        <n v="56"/>
        <n v="30"/>
        <n v="62"/>
        <n v="71"/>
        <n v="49"/>
        <n v="94"/>
        <n v="61"/>
        <n v="4"/>
        <n v="45"/>
        <n v="88"/>
        <n v="99"/>
        <n v="77"/>
        <n v="89"/>
        <n v="19"/>
        <n v="84"/>
        <n v="24"/>
        <n v="87"/>
        <n v="36"/>
        <n v="52"/>
        <n v="98"/>
        <n v="80"/>
        <n v="70"/>
        <n v="38"/>
        <n v="48"/>
        <n v="37"/>
        <n v="20"/>
        <n v="29"/>
        <n v="66"/>
        <n v="17"/>
        <n v="6"/>
        <n v="46"/>
        <n v="95"/>
        <n v="82"/>
        <n v="57"/>
        <n v="9"/>
        <n v="0"/>
        <n v="32"/>
        <n v="85"/>
        <n v="78"/>
        <n v="15"/>
      </sharedItems>
    </cacheField>
    <cacheField name="LetterGrade1" numFmtId="1">
      <sharedItems count="5">
        <s v="F"/>
        <s v="D"/>
        <s v="A"/>
        <s v="B"/>
        <s v="C"/>
      </sharedItems>
    </cacheField>
    <cacheField name="GPA2" numFmtId="1">
      <sharedItems containsString="0" containsBlank="1" containsNumber="1" containsInteger="1" minValue="35" maxValue="100"/>
    </cacheField>
    <cacheField name="GPA3" numFmtId="1">
      <sharedItems containsString="0" containsBlank="1" containsNumber="1" containsInteger="1" minValue="50" maxValue="100"/>
    </cacheField>
    <cacheField name="GPA4" numFmtId="1">
      <sharedItems containsString="0" containsBlank="1" containsNumber="1" containsInteger="1" minValue="0" maxValue="1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41">
  <r>
    <s v="Kuhl"/>
    <s v="Bradley"/>
    <s v="male"/>
    <s v="001407356"/>
    <x v="0"/>
    <x v="0"/>
    <d v="1985-10-16T00:00:00"/>
    <s v="35, Peck Street"/>
    <s v="Nashua"/>
    <s v="NH"/>
    <s v="30610"/>
    <x v="0"/>
    <x v="0"/>
    <n v="54"/>
    <n v="90"/>
    <n v="85"/>
  </r>
  <r>
    <s v="Madden"/>
    <s v="Maryann"/>
    <s v="female"/>
    <s v="001528041"/>
    <x v="1"/>
    <x v="0"/>
    <d v="1983-11-05T00:00:00"/>
    <s v="2344, Elliott Street"/>
    <s v="Kingston"/>
    <s v="NH"/>
    <s v="03848"/>
    <x v="1"/>
    <x v="0"/>
    <n v="75"/>
    <n v="59"/>
    <n v="86"/>
  </r>
  <r>
    <s v="Cervantes"/>
    <s v="Theresa"/>
    <s v="female"/>
    <s v="001646458"/>
    <x v="1"/>
    <x v="1"/>
    <d v="1986-08-26T00:00:00"/>
    <s v="3661, Milford Street"/>
    <s v="Manchester"/>
    <s v="NH"/>
    <s v="03103"/>
    <x v="2"/>
    <x v="0"/>
    <n v="77"/>
    <m/>
    <m/>
  </r>
  <r>
    <s v="Necaise"/>
    <s v="Dionne"/>
    <s v="female"/>
    <s v="003704366"/>
    <x v="2"/>
    <x v="1"/>
    <d v="1987-09-07T00:00:00"/>
    <s v="4362, Grasselli Street"/>
    <s v="Goffstown"/>
    <s v="NH"/>
    <s v="03045"/>
    <x v="3"/>
    <x v="0"/>
    <n v="71"/>
    <m/>
    <m/>
  </r>
  <r>
    <s v="Primm"/>
    <s v="Lisa"/>
    <s v="female"/>
    <s v="004241549"/>
    <x v="0"/>
    <x v="2"/>
    <d v="1988-02-14T00:00:00"/>
    <s v="2362, Retreat Avenue"/>
    <s v="Lisbon Falls"/>
    <s v="ME"/>
    <s v="04252"/>
    <x v="4"/>
    <x v="1"/>
    <m/>
    <m/>
    <m/>
  </r>
  <r>
    <s v="Monaco"/>
    <s v="Rose"/>
    <s v="female"/>
    <s v="005628517"/>
    <x v="3"/>
    <x v="3"/>
    <d v="1990-08-02T00:00:00"/>
    <s v="4101, Fantages Way"/>
    <s v="Lincolnville"/>
    <s v="ME"/>
    <s v="48490"/>
    <x v="5"/>
    <x v="0"/>
    <n v="92"/>
    <n v="79"/>
    <m/>
  </r>
  <r>
    <s v="Mckinney"/>
    <s v="Stephen"/>
    <s v="male"/>
    <s v="006625784"/>
    <x v="0"/>
    <x v="0"/>
    <d v="1986-06-16T00:00:00"/>
    <s v="514, Bloomfield Way"/>
    <s v="Otis"/>
    <s v="ME"/>
    <s v="04605"/>
    <x v="0"/>
    <x v="0"/>
    <n v="79"/>
    <n v="92"/>
    <n v="61"/>
  </r>
  <r>
    <s v="Hutchison"/>
    <s v="Tina"/>
    <s v="female"/>
    <s v="007126582"/>
    <x v="4"/>
    <x v="3"/>
    <d v="1991-09-18T00:00:00"/>
    <s v="1045, Victoria Court"/>
    <s v="Bucksport"/>
    <s v="ME"/>
    <s v="04416"/>
    <x v="6"/>
    <x v="2"/>
    <n v="80"/>
    <n v="90"/>
    <m/>
  </r>
  <r>
    <s v="Dutra"/>
    <s v="Ruben"/>
    <s v="male"/>
    <s v="007280835"/>
    <x v="4"/>
    <x v="2"/>
    <d v="1981-04-02T00:00:00"/>
    <s v="3101, Fantages Way"/>
    <s v="Lubec"/>
    <s v="ME"/>
    <s v="04652"/>
    <x v="7"/>
    <x v="0"/>
    <m/>
    <m/>
    <m/>
  </r>
  <r>
    <s v="Smith"/>
    <s v="Ivan"/>
    <s v="male"/>
    <s v="007584545"/>
    <x v="4"/>
    <x v="0"/>
    <d v="1981-06-14T00:00:00"/>
    <s v="2566, Bloomfield Way"/>
    <s v="Milbridge"/>
    <s v="ME"/>
    <s v="04658"/>
    <x v="8"/>
    <x v="3"/>
    <n v="95"/>
    <n v="83"/>
    <n v="92"/>
  </r>
  <r>
    <s v="Wilkinson"/>
    <s v="Kimberly"/>
    <s v="female"/>
    <s v="009384172"/>
    <x v="2"/>
    <x v="0"/>
    <d v="1991-07-18T00:00:00"/>
    <s v="988, Buck Drive"/>
    <s v="South Burlington"/>
    <s v="VT"/>
    <s v="05403"/>
    <x v="8"/>
    <x v="3"/>
    <n v="53"/>
    <n v="99"/>
    <n v="74"/>
  </r>
  <r>
    <s v="Richer"/>
    <s v="Newton"/>
    <s v="male"/>
    <s v="010642409"/>
    <x v="1"/>
    <x v="3"/>
    <d v="1983-03-27T00:00:00"/>
    <s v="838, Valley View Drive"/>
    <s v="West Roxbury"/>
    <s v="MA"/>
    <s v="02132"/>
    <x v="9"/>
    <x v="4"/>
    <n v="45"/>
    <n v="84"/>
    <m/>
  </r>
  <r>
    <s v="Green"/>
    <s v="Sheila"/>
    <s v="female"/>
    <s v="010706040"/>
    <x v="1"/>
    <x v="1"/>
    <d v="1990-07-20T00:00:00"/>
    <s v="4257, Tenmile Road"/>
    <s v="Woburn"/>
    <s v="MA"/>
    <s v="01801"/>
    <x v="10"/>
    <x v="0"/>
    <n v="37"/>
    <m/>
    <m/>
  </r>
  <r>
    <s v="Rivera"/>
    <s v="Robert"/>
    <s v="male"/>
    <s v="010828657"/>
    <x v="4"/>
    <x v="0"/>
    <d v="1992-04-06T00:00:00"/>
    <s v="3528, Christie Way"/>
    <s v="Cambridge"/>
    <s v="MA"/>
    <s v="02141"/>
    <x v="11"/>
    <x v="0"/>
    <n v="97"/>
    <n v="50"/>
    <n v="97"/>
  </r>
  <r>
    <s v="Patterson"/>
    <s v="William"/>
    <s v="male"/>
    <s v="011780865"/>
    <x v="2"/>
    <x v="0"/>
    <d v="1986-12-27T00:00:00"/>
    <s v="2550, Randolph Street"/>
    <s v="Auburn"/>
    <s v="MA"/>
    <s v="01501"/>
    <x v="8"/>
    <x v="3"/>
    <n v="60"/>
    <n v="57"/>
    <n v="77"/>
  </r>
  <r>
    <s v="Bean"/>
    <s v="Charlie"/>
    <s v="male"/>
    <s v="014420678"/>
    <x v="1"/>
    <x v="2"/>
    <d v="1986-03-03T00:00:00"/>
    <s v="4246, Stadium Drive"/>
    <s v="Fall River"/>
    <s v="MA"/>
    <s v="02720"/>
    <x v="6"/>
    <x v="2"/>
    <m/>
    <m/>
    <m/>
  </r>
  <r>
    <s v="Abernathy"/>
    <s v="Paula"/>
    <s v="female"/>
    <s v="014601140"/>
    <x v="3"/>
    <x v="3"/>
    <d v="1980-02-05T00:00:00"/>
    <s v="148, Leverton Cove Road"/>
    <s v="Springfield"/>
    <s v="MA"/>
    <s v="01103"/>
    <x v="12"/>
    <x v="4"/>
    <n v="90"/>
    <n v="99"/>
    <m/>
  </r>
  <r>
    <s v="Mitchell"/>
    <s v="Shawn"/>
    <s v="male"/>
    <s v="014764194"/>
    <x v="4"/>
    <x v="3"/>
    <d v="1982-02-18T00:00:00"/>
    <s v="4348, Smith Street"/>
    <s v="Needham"/>
    <s v="MA"/>
    <s v="02192"/>
    <x v="13"/>
    <x v="0"/>
    <n v="82"/>
    <n v="50"/>
    <m/>
  </r>
  <r>
    <s v="Deitch"/>
    <s v="Gina"/>
    <s v="female"/>
    <s v="016361809"/>
    <x v="1"/>
    <x v="3"/>
    <d v="1985-07-28T00:00:00"/>
    <s v="1903, Smith Street"/>
    <s v="Boston"/>
    <s v="MA"/>
    <s v="02110"/>
    <x v="14"/>
    <x v="0"/>
    <n v="40"/>
    <n v="50"/>
    <m/>
  </r>
  <r>
    <s v="Brown"/>
    <s v="Mary"/>
    <s v="female"/>
    <s v="017427842"/>
    <x v="3"/>
    <x v="1"/>
    <d v="1990-04-03T00:00:00"/>
    <s v="338, Pearlman Avenue"/>
    <s v="Cambridge"/>
    <s v="MA"/>
    <s v="02142"/>
    <x v="15"/>
    <x v="0"/>
    <n v="70"/>
    <m/>
    <m/>
  </r>
  <r>
    <s v="Padua"/>
    <s v="Charlesetta"/>
    <s v="female"/>
    <s v="019205235"/>
    <x v="3"/>
    <x v="3"/>
    <d v="1992-07-27T00:00:00"/>
    <s v="771, Hillcrest Avenue"/>
    <s v="Waltham"/>
    <s v="MA"/>
    <s v="02154"/>
    <x v="16"/>
    <x v="0"/>
    <n v="42"/>
    <n v="82"/>
    <m/>
  </r>
  <r>
    <s v="Estepp"/>
    <s v="Angela"/>
    <s v="female"/>
    <s v="019685404"/>
    <x v="1"/>
    <x v="2"/>
    <d v="1988-11-13T00:00:00"/>
    <s v="808, Christie Way"/>
    <s v="Boston"/>
    <s v="MA"/>
    <s v="02199"/>
    <x v="17"/>
    <x v="0"/>
    <m/>
    <m/>
    <m/>
  </r>
  <r>
    <s v="Walter"/>
    <s v="Travis"/>
    <s v="male"/>
    <s v="020266230"/>
    <x v="0"/>
    <x v="0"/>
    <d v="1980-05-12T00:00:00"/>
    <s v="3, Christie Way"/>
    <s v="Cambridge"/>
    <s v="MA"/>
    <s v="21410"/>
    <x v="18"/>
    <x v="0"/>
    <n v="87"/>
    <n v="73"/>
    <n v="85"/>
  </r>
  <r>
    <s v="Baker"/>
    <s v="Jackie"/>
    <s v="male"/>
    <s v="022094443"/>
    <x v="4"/>
    <x v="3"/>
    <d v="1986-12-20T00:00:00"/>
    <s v="3369, Hinkle Lake Road"/>
    <s v="Cambridge"/>
    <s v="MA"/>
    <s v="02138"/>
    <x v="13"/>
    <x v="0"/>
    <n v="38"/>
    <n v="58"/>
    <m/>
  </r>
  <r>
    <s v="Mendez"/>
    <s v="Connie"/>
    <s v="female"/>
    <s v="024362049"/>
    <x v="4"/>
    <x v="0"/>
    <d v="1988-10-22T00:00:00"/>
    <s v="4409, C Street"/>
    <s v="Worcester"/>
    <s v="MA"/>
    <s v="01608"/>
    <x v="19"/>
    <x v="2"/>
    <n v="48"/>
    <n v="96"/>
    <n v="71"/>
  </r>
  <r>
    <s v="Correa"/>
    <s v="Tina"/>
    <s v="female"/>
    <s v="025485711"/>
    <x v="4"/>
    <x v="1"/>
    <d v="1981-06-15T00:00:00"/>
    <s v="3335, Hinkle Lake Road"/>
    <s v="Cambridge"/>
    <s v="MA"/>
    <s v="21380"/>
    <x v="20"/>
    <x v="2"/>
    <n v="68"/>
    <m/>
    <m/>
  </r>
  <r>
    <s v="Tanner"/>
    <s v="Genoveva"/>
    <s v="female"/>
    <s v="026680755"/>
    <x v="3"/>
    <x v="0"/>
    <d v="1987-01-04T00:00:00"/>
    <s v="1464, Burke Street"/>
    <s v="Wellesley"/>
    <s v="MA"/>
    <s v="02181"/>
    <x v="21"/>
    <x v="0"/>
    <n v="49"/>
    <n v="93"/>
    <n v="74"/>
  </r>
  <r>
    <s v="Dicken"/>
    <s v="James"/>
    <s v="male"/>
    <s v="030148386"/>
    <x v="0"/>
    <x v="1"/>
    <d v="1988-05-10T00:00:00"/>
    <s v="68, Hampton Meadows"/>
    <s v="Franklin"/>
    <s v="MA"/>
    <s v="02038"/>
    <x v="7"/>
    <x v="0"/>
    <n v="99"/>
    <m/>
    <m/>
  </r>
  <r>
    <s v="Klemm"/>
    <s v="Georgia"/>
    <s v="female"/>
    <s v="030682861"/>
    <x v="4"/>
    <x v="3"/>
    <d v="1982-12-21T00:00:00"/>
    <s v="4591, Tenmile Road"/>
    <s v="Needham"/>
    <s v="MA"/>
    <s v="02192"/>
    <x v="22"/>
    <x v="1"/>
    <n v="80"/>
    <n v="82"/>
    <m/>
  </r>
  <r>
    <s v="Smith"/>
    <s v="James"/>
    <s v="male"/>
    <s v="031501738"/>
    <x v="2"/>
    <x v="0"/>
    <d v="1987-09-01T00:00:00"/>
    <s v="2952, Gerald L. Bates Drive"/>
    <s v="Cambridge"/>
    <s v="MA"/>
    <s v="02138"/>
    <x v="23"/>
    <x v="2"/>
    <n v="35"/>
    <n v="61"/>
    <n v="84"/>
  </r>
  <r>
    <s v="Palmer"/>
    <s v="Robert"/>
    <s v="male"/>
    <s v="031762128"/>
    <x v="2"/>
    <x v="3"/>
    <d v="1991-05-19T00:00:00"/>
    <s v="1844, Lyon Avenue"/>
    <s v="West Roxbury"/>
    <s v="MA"/>
    <s v="02132"/>
    <x v="24"/>
    <x v="0"/>
    <n v="85"/>
    <n v="81"/>
    <m/>
  </r>
  <r>
    <s v="Poole"/>
    <s v="Sharon"/>
    <s v="female"/>
    <s v="033283146"/>
    <x v="1"/>
    <x v="1"/>
    <d v="1987-02-16T00:00:00"/>
    <s v="2644, Lynn Street"/>
    <s v="Boston"/>
    <s v="MA"/>
    <s v="20114"/>
    <x v="25"/>
    <x v="0"/>
    <n v="45"/>
    <m/>
    <m/>
  </r>
  <r>
    <s v="Louis"/>
    <s v="Daniel"/>
    <s v="male"/>
    <s v="035097596"/>
    <x v="4"/>
    <x v="2"/>
    <d v="1981-12-22T00:00:00"/>
    <s v="3717, Melm Street"/>
    <s v="Providence"/>
    <s v="RI"/>
    <s v="02903"/>
    <x v="26"/>
    <x v="4"/>
    <m/>
    <m/>
    <m/>
  </r>
  <r>
    <s v="Kimes"/>
    <s v="Hannah"/>
    <s v="female"/>
    <s v="036422476"/>
    <x v="1"/>
    <x v="2"/>
    <d v="1985-10-05T00:00:00"/>
    <s v="877, Diamond Cove"/>
    <s v="Providence"/>
    <s v="RI"/>
    <s v="02903"/>
    <x v="27"/>
    <x v="4"/>
    <m/>
    <m/>
    <m/>
  </r>
  <r>
    <s v="Fick"/>
    <s v="Jennifer"/>
    <s v="female"/>
    <s v="038464773"/>
    <x v="3"/>
    <x v="0"/>
    <d v="1989-03-12T00:00:00"/>
    <s v="4162, Lynn Avenue"/>
    <s v="Eau Claire"/>
    <s v="WI"/>
    <s v="54701"/>
    <x v="25"/>
    <x v="0"/>
    <n v="42"/>
    <n v="84"/>
    <n v="79"/>
  </r>
  <r>
    <s v="Mattos"/>
    <s v="Raymond"/>
    <s v="male"/>
    <s v="041567868"/>
    <x v="3"/>
    <x v="0"/>
    <d v="1987-04-02T00:00:00"/>
    <s v="631, Cook Hill Road"/>
    <s v="Meriden"/>
    <s v="CT"/>
    <s v="06450"/>
    <x v="0"/>
    <x v="0"/>
    <n v="96"/>
    <n v="79"/>
    <n v="88"/>
  </r>
  <r>
    <s v="Miura"/>
    <s v="Livia"/>
    <s v="female"/>
    <s v="042408721"/>
    <x v="1"/>
    <x v="3"/>
    <d v="1983-09-01T00:00:00"/>
    <s v="124, Whitman Court"/>
    <s v="Bloomfield"/>
    <s v="CT"/>
    <s v="06002"/>
    <x v="28"/>
    <x v="0"/>
    <n v="61"/>
    <n v="91"/>
    <m/>
  </r>
  <r>
    <s v="Kramer"/>
    <s v="Thomas"/>
    <s v="male"/>
    <s v="044056032"/>
    <x v="4"/>
    <x v="1"/>
    <d v="1981-11-08T00:00:00"/>
    <s v="1447, Colony Street"/>
    <s v="Norwalk"/>
    <s v="CT"/>
    <s v="06851"/>
    <x v="29"/>
    <x v="0"/>
    <n v="40"/>
    <m/>
    <m/>
  </r>
  <r>
    <s v="Farrow"/>
    <s v="Jonathan"/>
    <s v="male"/>
    <s v="045052927"/>
    <x v="0"/>
    <x v="2"/>
    <d v="1989-09-19T00:00:00"/>
    <s v="4980, Airplane Avenue"/>
    <s v="Stamford"/>
    <s v="CT"/>
    <s v="06902"/>
    <x v="24"/>
    <x v="0"/>
    <m/>
    <m/>
    <m/>
  </r>
  <r>
    <s v="Espinal"/>
    <s v="Jane"/>
    <s v="female"/>
    <s v="047103202"/>
    <x v="3"/>
    <x v="2"/>
    <d v="1990-08-30T00:00:00"/>
    <s v="4521, Cheshire Road"/>
    <s v="Hicksville"/>
    <s v="CT"/>
    <s v="11612"/>
    <x v="26"/>
    <x v="4"/>
    <m/>
    <m/>
    <m/>
  </r>
  <r>
    <s v="Young"/>
    <s v="Lisa"/>
    <s v="female"/>
    <s v="048887548"/>
    <x v="0"/>
    <x v="0"/>
    <d v="1982-03-02T00:00:00"/>
    <s v="1848, Counts Lane"/>
    <s v="New Haven"/>
    <s v="CT"/>
    <s v="06511"/>
    <x v="21"/>
    <x v="0"/>
    <n v="84"/>
    <n v="67"/>
    <n v="97"/>
  </r>
  <r>
    <s v="Beaudry"/>
    <s v="Marjorie"/>
    <s v="female"/>
    <s v="049667973"/>
    <x v="0"/>
    <x v="3"/>
    <d v="1988-10-02T00:00:00"/>
    <s v="1457, Bedford Street"/>
    <s v="Melville"/>
    <s v="CT"/>
    <s v="11747"/>
    <x v="6"/>
    <x v="2"/>
    <n v="88"/>
    <n v="93"/>
    <m/>
  </r>
  <r>
    <s v="Mizrahi"/>
    <s v="Nancy"/>
    <s v="female"/>
    <s v="051748880"/>
    <x v="4"/>
    <x v="1"/>
    <d v="1988-11-27T00:00:00"/>
    <s v="1102, Golden Ridge Road"/>
    <s v="Schenectady"/>
    <s v="NY"/>
    <s v="12305"/>
    <x v="30"/>
    <x v="3"/>
    <n v="78"/>
    <m/>
    <m/>
  </r>
  <r>
    <s v="Spangler"/>
    <s v="David"/>
    <s v="male"/>
    <s v="051844193"/>
    <x v="3"/>
    <x v="2"/>
    <d v="1981-02-05T00:00:00"/>
    <s v="2330, Saint Marys Avenue"/>
    <s v="Black River"/>
    <s v="NY"/>
    <s v="13612"/>
    <x v="31"/>
    <x v="0"/>
    <m/>
    <m/>
    <m/>
  </r>
  <r>
    <s v="Torrez"/>
    <s v="Tosha"/>
    <s v="female"/>
    <s v="054901437"/>
    <x v="3"/>
    <x v="2"/>
    <d v="1984-10-20T00:00:00"/>
    <s v="3968, Small Street"/>
    <s v="New York"/>
    <s v="NY"/>
    <s v="10017"/>
    <x v="32"/>
    <x v="0"/>
    <m/>
    <m/>
    <m/>
  </r>
  <r>
    <s v="Campanella"/>
    <s v="Rolf"/>
    <s v="male"/>
    <s v="055281554"/>
    <x v="3"/>
    <x v="0"/>
    <d v="1985-08-25T00:00:00"/>
    <s v="2327, Geneva Street"/>
    <s v="New York"/>
    <s v="NY"/>
    <s v="10016"/>
    <x v="29"/>
    <x v="0"/>
    <n v="90"/>
    <n v="72"/>
    <n v="79"/>
  </r>
  <r>
    <s v="Delacruz"/>
    <s v="Mark"/>
    <s v="male"/>
    <s v="55648492"/>
    <x v="2"/>
    <x v="1"/>
    <d v="1992-08-21T00:00:00"/>
    <s v="2264, Abia Martin Drive"/>
    <s v="Manhattan"/>
    <s v="NY"/>
    <s v="10016"/>
    <x v="33"/>
    <x v="0"/>
    <n v="36"/>
    <m/>
    <m/>
  </r>
  <r>
    <s v="Boyd"/>
    <s v="Rossana"/>
    <s v="female"/>
    <s v="057166202"/>
    <x v="2"/>
    <x v="1"/>
    <d v="1983-05-20T00:00:00"/>
    <s v="1230, Abia Martin Drive"/>
    <s v="Sayville"/>
    <s v="NY"/>
    <s v="11782"/>
    <x v="34"/>
    <x v="1"/>
    <n v="74"/>
    <m/>
    <m/>
  </r>
  <r>
    <s v="Hilbert"/>
    <s v="Jennifer"/>
    <s v="female"/>
    <s v="057548792"/>
    <x v="1"/>
    <x v="0"/>
    <d v="1985-06-23T00:00:00"/>
    <s v="3534, Old Dear Lane"/>
    <s v="Poughkeepsie"/>
    <s v="NY"/>
    <s v="12603"/>
    <x v="22"/>
    <x v="1"/>
    <n v="58"/>
    <n v="80"/>
    <n v="64"/>
  </r>
  <r>
    <s v="White"/>
    <s v="Viola"/>
    <s v="female"/>
    <s v="058030085"/>
    <x v="2"/>
    <x v="2"/>
    <d v="1984-03-26T00:00:00"/>
    <s v="234, Jarvis Street"/>
    <s v="Buffalo"/>
    <s v="NY"/>
    <s v="14214"/>
    <x v="35"/>
    <x v="1"/>
    <m/>
    <m/>
    <m/>
  </r>
  <r>
    <s v="Beach"/>
    <s v="Charles"/>
    <s v="male"/>
    <s v="058949206"/>
    <x v="1"/>
    <x v="3"/>
    <d v="1986-12-02T00:00:00"/>
    <s v="2404, Church Street"/>
    <s v="Brooklyn"/>
    <s v="NY"/>
    <s v="11201"/>
    <x v="5"/>
    <x v="0"/>
    <n v="40"/>
    <n v="90"/>
    <m/>
  </r>
  <r>
    <s v="Dickerson"/>
    <s v="John"/>
    <s v="male"/>
    <s v="060508538"/>
    <x v="4"/>
    <x v="0"/>
    <d v="1987-12-17T00:00:00"/>
    <s v="2119, Cherry Ridge Drive"/>
    <s v="Alden"/>
    <s v="NY"/>
    <s v="14004"/>
    <x v="36"/>
    <x v="0"/>
    <n v="64"/>
    <n v="61"/>
    <n v="95"/>
  </r>
  <r>
    <s v="Streeter"/>
    <s v="Ruth"/>
    <s v="female"/>
    <s v="060721102"/>
    <x v="1"/>
    <x v="3"/>
    <d v="1991-02-27T00:00:00"/>
    <s v="1936, Lake Forest Drive"/>
    <s v="Mount Vernon"/>
    <s v="NY"/>
    <s v="10550"/>
    <x v="37"/>
    <x v="4"/>
    <n v="74"/>
    <n v="95"/>
    <m/>
  </r>
  <r>
    <s v="Denny"/>
    <s v="Melissa"/>
    <s v="female"/>
    <s v="060768360"/>
    <x v="3"/>
    <x v="2"/>
    <d v="1980-01-28T00:00:00"/>
    <s v="1632, Grove Street"/>
    <s v="Bohemia"/>
    <s v="NY"/>
    <s v="11716"/>
    <x v="38"/>
    <x v="4"/>
    <m/>
    <m/>
    <m/>
  </r>
  <r>
    <s v="Leon"/>
    <s v="Mary"/>
    <s v="female"/>
    <s v="062038502"/>
    <x v="3"/>
    <x v="0"/>
    <d v="1985-08-10T00:00:00"/>
    <s v="4140, Dancing Dove Lane"/>
    <s v="New York"/>
    <s v="NY"/>
    <s v="10036"/>
    <x v="39"/>
    <x v="1"/>
    <n v="90"/>
    <n v="65"/>
    <n v="85"/>
  </r>
  <r>
    <s v="Kyser"/>
    <s v="James"/>
    <s v="male"/>
    <s v="065303534"/>
    <x v="2"/>
    <x v="3"/>
    <d v="1987-11-15T00:00:00"/>
    <s v="783, Fieldcrest Road"/>
    <s v="Bohemia"/>
    <s v="NY"/>
    <s v="11716"/>
    <x v="40"/>
    <x v="2"/>
    <n v="96"/>
    <n v="97"/>
    <m/>
  </r>
  <r>
    <s v="Marks"/>
    <s v="Thelma"/>
    <s v="female"/>
    <s v="067169382"/>
    <x v="1"/>
    <x v="0"/>
    <d v="1980-12-04T00:00:00"/>
    <s v="4907, Charack Road"/>
    <s v="Terre Haute"/>
    <s v="IN"/>
    <s v="54701"/>
    <x v="41"/>
    <x v="0"/>
    <n v="75"/>
    <n v="54"/>
    <n v="74"/>
  </r>
  <r>
    <s v="Ryan"/>
    <s v="Shirley"/>
    <s v="female"/>
    <s v="069762139"/>
    <x v="4"/>
    <x v="0"/>
    <d v="1990-03-27T00:00:00"/>
    <s v="1237, Forest Avenue"/>
    <s v="New York"/>
    <s v="NY"/>
    <s v="10013"/>
    <x v="42"/>
    <x v="0"/>
    <n v="46"/>
    <n v="84"/>
    <n v="87"/>
  </r>
  <r>
    <s v="Grimsley"/>
    <s v="Richard"/>
    <s v="male"/>
    <s v="069928238"/>
    <x v="4"/>
    <x v="1"/>
    <d v="1986-10-25T00:00:00"/>
    <s v="4129, Jarvis Street"/>
    <s v="Salamanca"/>
    <s v="NY"/>
    <s v="14779"/>
    <x v="38"/>
    <x v="4"/>
    <n v="36"/>
    <m/>
    <m/>
  </r>
  <r>
    <s v="Reynolds"/>
    <s v="Oliver"/>
    <s v="male"/>
    <s v="070824292"/>
    <x v="1"/>
    <x v="0"/>
    <d v="1987-03-22T00:00:00"/>
    <s v="3287, Pride Avenue"/>
    <s v="Brooklyn"/>
    <s v="NY"/>
    <s v="11204"/>
    <x v="21"/>
    <x v="0"/>
    <n v="77"/>
    <n v="95"/>
    <n v="81"/>
  </r>
  <r>
    <s v="Garcia"/>
    <s v="Linda"/>
    <s v="female"/>
    <s v="070824600"/>
    <x v="1"/>
    <x v="0"/>
    <d v="1982-05-19T00:00:00"/>
    <s v="419, Longview Avenue"/>
    <s v="New York"/>
    <s v="NY"/>
    <s v="10013"/>
    <x v="43"/>
    <x v="0"/>
    <n v="92"/>
    <n v="97"/>
    <n v="64"/>
  </r>
  <r>
    <s v="Jenkins"/>
    <s v="Candace"/>
    <s v="female"/>
    <s v="073445889"/>
    <x v="3"/>
    <x v="0"/>
    <d v="1984-07-16T00:00:00"/>
    <s v="1981, Gnatty Creek Road"/>
    <s v="Floral Park"/>
    <s v="NY"/>
    <s v="11001"/>
    <x v="44"/>
    <x v="1"/>
    <n v="48"/>
    <n v="84"/>
    <n v="73"/>
  </r>
  <r>
    <s v="Obrien"/>
    <s v="Cory"/>
    <s v="female"/>
    <s v="074664446"/>
    <x v="4"/>
    <x v="3"/>
    <d v="1989-11-04T00:00:00"/>
    <s v="1397, Gnatty Creek Road"/>
    <s v="Huntington"/>
    <s v="NY"/>
    <s v="11743"/>
    <x v="0"/>
    <x v="0"/>
    <n v="96"/>
    <n v="52"/>
    <m/>
  </r>
  <r>
    <s v="Santos"/>
    <s v="Kimberly"/>
    <s v="female"/>
    <s v="075781353"/>
    <x v="3"/>
    <x v="2"/>
    <d v="1981-11-18T00:00:00"/>
    <s v="4024, Patterson Road"/>
    <s v="Brooklyn"/>
    <s v="NY"/>
    <s v="11230"/>
    <x v="17"/>
    <x v="0"/>
    <m/>
    <m/>
    <m/>
  </r>
  <r>
    <s v="Flood"/>
    <s v="Thomas"/>
    <s v="male"/>
    <s v="078036459"/>
    <x v="1"/>
    <x v="2"/>
    <d v="1984-08-04T00:00:00"/>
    <s v="1652, Geneva Street"/>
    <s v="New York"/>
    <s v="NY"/>
    <s v="10011"/>
    <x v="45"/>
    <x v="1"/>
    <m/>
    <m/>
    <m/>
  </r>
  <r>
    <s v="Garland"/>
    <s v="Kim"/>
    <s v="female"/>
    <s v="078209823"/>
    <x v="3"/>
    <x v="3"/>
    <d v="1985-06-27T00:00:00"/>
    <s v="1805, Benedum Drive"/>
    <s v="Poughkeepsie"/>
    <s v="NY"/>
    <s v="12601"/>
    <x v="46"/>
    <x v="0"/>
    <n v="66"/>
    <n v="59"/>
    <m/>
  </r>
  <r>
    <s v="Wenger"/>
    <s v="John"/>
    <s v="male"/>
    <s v="079246608"/>
    <x v="1"/>
    <x v="2"/>
    <d v="1984-12-25T00:00:00"/>
    <s v="1600, My Drive"/>
    <s v="Garden City"/>
    <s v="NY"/>
    <s v="11530"/>
    <x v="39"/>
    <x v="1"/>
    <m/>
    <m/>
    <m/>
  </r>
  <r>
    <s v="Mcmanus"/>
    <s v="Ruth"/>
    <s v="female"/>
    <s v="080248039"/>
    <x v="3"/>
    <x v="3"/>
    <d v="1990-10-15T00:00:00"/>
    <s v="2876, Alfred Drive"/>
    <s v="Brooklyn"/>
    <s v="NY"/>
    <s v="11226"/>
    <x v="47"/>
    <x v="0"/>
    <n v="60"/>
    <n v="89"/>
    <m/>
  </r>
  <r>
    <s v="Helmer"/>
    <s v="Nicole"/>
    <s v="female"/>
    <s v="084685815"/>
    <x v="3"/>
    <x v="1"/>
    <d v="1981-11-11T00:00:00"/>
    <s v="3449, Benedum Drive"/>
    <s v="Middletown"/>
    <s v="NY"/>
    <s v="10940"/>
    <x v="36"/>
    <x v="0"/>
    <n v="80"/>
    <m/>
    <m/>
  </r>
  <r>
    <s v="Janssen"/>
    <s v="Kristy"/>
    <s v="female"/>
    <s v="086440143"/>
    <x v="2"/>
    <x v="0"/>
    <d v="1984-10-21T00:00:00"/>
    <s v="2549, Angus Road"/>
    <s v="New York"/>
    <s v="NY"/>
    <s v="10022"/>
    <x v="5"/>
    <x v="0"/>
    <n v="42"/>
    <n v="93"/>
    <n v="88"/>
  </r>
  <r>
    <s v="Chapman"/>
    <s v="Ronald"/>
    <s v="male"/>
    <s v="088073179"/>
    <x v="1"/>
    <x v="3"/>
    <d v="1990-09-15T00:00:00"/>
    <s v="4037, Hanover Street"/>
    <s v="New York"/>
    <s v="NY"/>
    <s v="10016"/>
    <x v="48"/>
    <x v="0"/>
    <n v="73"/>
    <n v="58"/>
    <m/>
  </r>
  <r>
    <s v="Mcdaniel"/>
    <s v="Wendell"/>
    <s v="male"/>
    <s v="091407995"/>
    <x v="4"/>
    <x v="2"/>
    <d v="1983-07-15T00:00:00"/>
    <s v="3139, Cliffside Drive"/>
    <s v="Chemung"/>
    <s v="NY"/>
    <s v="14825"/>
    <x v="40"/>
    <x v="2"/>
    <m/>
    <m/>
    <m/>
  </r>
  <r>
    <s v="Barry"/>
    <s v="Bruce"/>
    <s v="male"/>
    <s v="095623211"/>
    <x v="2"/>
    <x v="3"/>
    <d v="1982-05-18T00:00:00"/>
    <s v="4836, Benedum Drive"/>
    <s v="New York"/>
    <s v="NY"/>
    <s v="10013"/>
    <x v="12"/>
    <x v="4"/>
    <n v="40"/>
    <n v="98"/>
    <m/>
  </r>
  <r>
    <s v="Dennis"/>
    <s v="Raymond"/>
    <s v="male"/>
    <s v="100050007"/>
    <x v="2"/>
    <x v="3"/>
    <d v="1992-09-08T00:00:00"/>
    <s v="2682, Wayback Lane"/>
    <s v="New York"/>
    <s v="NY"/>
    <s v="10011"/>
    <x v="14"/>
    <x v="0"/>
    <n v="54"/>
    <n v="61"/>
    <m/>
  </r>
  <r>
    <s v="Delvalle"/>
    <s v="Mona"/>
    <s v="female"/>
    <s v="104729863"/>
    <x v="0"/>
    <x v="3"/>
    <d v="1990-07-17T00:00:00"/>
    <s v="2723, Briercliff Road"/>
    <s v="Bronx"/>
    <s v="NY"/>
    <s v="10459"/>
    <x v="23"/>
    <x v="2"/>
    <n v="81"/>
    <n v="53"/>
    <m/>
  </r>
  <r>
    <s v="Liston"/>
    <s v="Susan"/>
    <s v="female"/>
    <s v="106565624"/>
    <x v="3"/>
    <x v="1"/>
    <d v="1989-10-16T00:00:00"/>
    <s v="3748, Hinkle Deegan Lake Road"/>
    <s v="Syracuse"/>
    <s v="NY"/>
    <s v="13202"/>
    <x v="49"/>
    <x v="2"/>
    <n v="52"/>
    <m/>
    <m/>
  </r>
  <r>
    <s v="Mason"/>
    <s v="James"/>
    <s v="male"/>
    <s v="108283255"/>
    <x v="1"/>
    <x v="3"/>
    <d v="1986-08-02T00:00:00"/>
    <s v="3922, Marshville Road"/>
    <s v="Margaretville"/>
    <s v="NY"/>
    <s v="12455"/>
    <x v="50"/>
    <x v="3"/>
    <n v="77"/>
    <n v="71"/>
    <m/>
  </r>
  <r>
    <s v="Boyd"/>
    <s v="Kyle"/>
    <s v="male"/>
    <s v="110327070"/>
    <x v="3"/>
    <x v="2"/>
    <d v="1982-07-05T00:00:00"/>
    <s v="2857, Angus Road"/>
    <s v="New York"/>
    <s v="NY"/>
    <s v="10014"/>
    <x v="51"/>
    <x v="0"/>
    <m/>
    <m/>
    <m/>
  </r>
  <r>
    <s v="Hutchins"/>
    <s v="Jeffrey"/>
    <s v="male"/>
    <s v="111014812"/>
    <x v="2"/>
    <x v="0"/>
    <d v="1980-06-11T00:00:00"/>
    <s v="4820, West Virginia Avenue"/>
    <s v="Berne"/>
    <s v="NY"/>
    <s v="12059"/>
    <x v="14"/>
    <x v="0"/>
    <n v="35"/>
    <n v="86"/>
    <n v="99"/>
  </r>
  <r>
    <s v="Jackson"/>
    <s v="Gordon"/>
    <s v="male"/>
    <s v="111094353"/>
    <x v="3"/>
    <x v="0"/>
    <d v="1989-10-31T00:00:00"/>
    <s v="4185, Elm Drive"/>
    <s v="New York"/>
    <s v="NY"/>
    <s v="10013"/>
    <x v="49"/>
    <x v="2"/>
    <n v="50"/>
    <n v="86"/>
    <n v="95"/>
  </r>
  <r>
    <s v="Jones"/>
    <s v="Stephen"/>
    <s v="male"/>
    <s v="111525920"/>
    <x v="0"/>
    <x v="0"/>
    <d v="1986-08-31T00:00:00"/>
    <s v="1532, Saint Marys Avenue"/>
    <s v="Utica"/>
    <s v="NY"/>
    <s v="13502"/>
    <x v="11"/>
    <x v="0"/>
    <n v="85"/>
    <n v="63"/>
    <n v="62"/>
  </r>
  <r>
    <s v="Hull"/>
    <s v="Laura"/>
    <s v="female"/>
    <s v="113603888"/>
    <x v="3"/>
    <x v="3"/>
    <d v="1980-02-18T00:00:00"/>
    <s v="3675, Briercliff Road"/>
    <s v="Flushing"/>
    <s v="NY"/>
    <s v="11354"/>
    <x v="43"/>
    <x v="0"/>
    <n v="86"/>
    <n v="66"/>
    <m/>
  </r>
  <r>
    <s v="Sliger"/>
    <s v="Frank"/>
    <s v="male"/>
    <s v="117464048"/>
    <x v="3"/>
    <x v="3"/>
    <d v="1990-11-23T00:00:00"/>
    <s v="2450, Confederate Drive"/>
    <s v="Clayton"/>
    <s v="NY"/>
    <s v="13624"/>
    <x v="31"/>
    <x v="0"/>
    <n v="43"/>
    <n v="91"/>
    <m/>
  </r>
  <r>
    <s v="Rasheed"/>
    <s v="Jackie"/>
    <s v="female"/>
    <s v="123821079"/>
    <x v="0"/>
    <x v="0"/>
    <d v="1987-04-05T00:00:00"/>
    <s v="1916, Bottom Lane"/>
    <s v="Fredonia"/>
    <s v="NY"/>
    <s v="14063"/>
    <x v="41"/>
    <x v="0"/>
    <n v="78"/>
    <n v="52"/>
    <n v="86"/>
  </r>
  <r>
    <s v="Maynard"/>
    <s v="Michael"/>
    <s v="male"/>
    <s v="123922802"/>
    <x v="2"/>
    <x v="0"/>
    <d v="1981-05-30T00:00:00"/>
    <s v="4185, Church Street"/>
    <s v="Queens"/>
    <s v="NY"/>
    <s v="11423"/>
    <x v="52"/>
    <x v="0"/>
    <n v="64"/>
    <n v="67"/>
    <n v="85"/>
  </r>
  <r>
    <s v="Aviles"/>
    <s v="Azzie"/>
    <s v="female"/>
    <s v="125362669"/>
    <x v="2"/>
    <x v="0"/>
    <d v="1988-05-26T00:00:00"/>
    <s v="4108, Cherry Ridge Drive"/>
    <s v="Rochester"/>
    <s v="NY"/>
    <s v="14608"/>
    <x v="50"/>
    <x v="3"/>
    <n v="60"/>
    <n v="91"/>
    <n v="99"/>
  </r>
  <r>
    <s v="Mccabe"/>
    <s v="Jean"/>
    <s v="female"/>
    <s v="125903477"/>
    <x v="3"/>
    <x v="0"/>
    <d v="1983-08-01T00:00:00"/>
    <s v="3988, Heavner Court"/>
    <s v="Manhattan"/>
    <s v="NY"/>
    <s v="10016"/>
    <x v="53"/>
    <x v="2"/>
    <n v="60"/>
    <n v="66"/>
    <n v="69"/>
  </r>
  <r>
    <s v="Neeley"/>
    <s v="Herbert"/>
    <s v="male"/>
    <s v="133428939"/>
    <x v="2"/>
    <x v="2"/>
    <d v="1983-06-28T00:00:00"/>
    <s v="347, Dancing Dove Lane"/>
    <s v="Huntington"/>
    <s v="NY"/>
    <s v="11743"/>
    <x v="18"/>
    <x v="0"/>
    <m/>
    <m/>
    <m/>
  </r>
  <r>
    <s v="Barrett"/>
    <s v="Christopher"/>
    <s v="male"/>
    <s v="133944410"/>
    <x v="1"/>
    <x v="0"/>
    <d v="1986-02-17T00:00:00"/>
    <s v="763, Patterson Road"/>
    <s v="Far Rockaway"/>
    <s v="NY"/>
    <s v="11691"/>
    <x v="52"/>
    <x v="0"/>
    <n v="81"/>
    <n v="80"/>
    <n v="70"/>
  </r>
  <r>
    <s v="Hawkins"/>
    <s v="Brenda"/>
    <s v="female"/>
    <s v="136583885"/>
    <x v="3"/>
    <x v="0"/>
    <d v="1991-08-22T00:00:00"/>
    <s v="4408, Duke Lane"/>
    <s v="Belleville"/>
    <s v="NJ"/>
    <s v="07109"/>
    <x v="0"/>
    <x v="0"/>
    <n v="97"/>
    <n v="82"/>
    <n v="100"/>
  </r>
  <r>
    <s v="Harrell"/>
    <s v="Laurie"/>
    <s v="female"/>
    <s v="137046045"/>
    <x v="3"/>
    <x v="3"/>
    <d v="1983-08-24T00:00:00"/>
    <s v="404, Webster Street"/>
    <s v="Red Bank"/>
    <s v="NJ"/>
    <s v="07701"/>
    <x v="44"/>
    <x v="1"/>
    <n v="97"/>
    <n v="78"/>
    <m/>
  </r>
  <r>
    <s v="Engelman"/>
    <s v="Kevin"/>
    <s v="male"/>
    <s v="137425997"/>
    <x v="2"/>
    <x v="1"/>
    <d v="1980-12-17T00:00:00"/>
    <s v="3847, Stonepot Road"/>
    <s v="Phillipsburg"/>
    <s v="NJ"/>
    <s v="08865"/>
    <x v="54"/>
    <x v="0"/>
    <n v="48"/>
    <m/>
    <m/>
  </r>
  <r>
    <s v="Wright"/>
    <s v="Teri"/>
    <s v="female"/>
    <s v="137727445"/>
    <x v="3"/>
    <x v="3"/>
    <d v="1980-02-02T00:00:00"/>
    <s v="3672, Stonepot Road"/>
    <s v="Plainfield"/>
    <s v="NJ"/>
    <s v="07060"/>
    <x v="18"/>
    <x v="0"/>
    <n v="45"/>
    <n v="51"/>
    <m/>
  </r>
  <r>
    <s v="Boyd"/>
    <s v="Lonnie"/>
    <s v="male"/>
    <s v="138104027"/>
    <x v="2"/>
    <x v="0"/>
    <d v="1985-07-06T00:00:00"/>
    <s v="961, Williams Mine Road"/>
    <s v="Newark"/>
    <s v="NJ"/>
    <s v="07102"/>
    <x v="14"/>
    <x v="0"/>
    <n v="52"/>
    <n v="64"/>
    <n v="88"/>
  </r>
  <r>
    <s v="Smith"/>
    <s v="Vanita"/>
    <s v="female"/>
    <s v="138145030"/>
    <x v="4"/>
    <x v="2"/>
    <d v="1980-11-23T00:00:00"/>
    <s v="3218, Goldleaf Lane"/>
    <s v="Ridgewood"/>
    <s v="NJ"/>
    <s v="07450"/>
    <x v="55"/>
    <x v="0"/>
    <m/>
    <m/>
    <m/>
  </r>
  <r>
    <s v="Prater"/>
    <s v="Lena"/>
    <s v="female"/>
    <s v="138262575"/>
    <x v="0"/>
    <x v="3"/>
    <d v="1990-11-12T00:00:00"/>
    <s v="4094, Pinnickinnick Street"/>
    <s v="Toms River"/>
    <s v="NJ"/>
    <s v="08753"/>
    <x v="56"/>
    <x v="0"/>
    <n v="50"/>
    <n v="81"/>
    <m/>
  </r>
  <r>
    <s v="Johnson"/>
    <s v="Sherry"/>
    <s v="female"/>
    <s v="140026715"/>
    <x v="4"/>
    <x v="1"/>
    <d v="1980-08-09T00:00:00"/>
    <s v="1748, Lake Road"/>
    <s v="Absecon"/>
    <s v="NJ"/>
    <s v="08201"/>
    <x v="57"/>
    <x v="1"/>
    <n v="35"/>
    <m/>
    <m/>
  </r>
  <r>
    <s v="Mccormick"/>
    <s v="Emma"/>
    <s v="female"/>
    <s v="140111241"/>
    <x v="4"/>
    <x v="0"/>
    <d v="1991-03-11T00:00:00"/>
    <s v="3961, Beechwood Avenue"/>
    <s v="Weehawken"/>
    <s v="NJ"/>
    <s v="07087"/>
    <x v="58"/>
    <x v="4"/>
    <n v="99"/>
    <n v="54"/>
    <n v="94"/>
  </r>
  <r>
    <s v="Marshall"/>
    <s v="Sharon"/>
    <s v="female"/>
    <s v="140545911"/>
    <x v="1"/>
    <x v="1"/>
    <d v="1987-07-26T00:00:00"/>
    <s v="2012, Drummond Street"/>
    <s v="Piscataway"/>
    <s v="NJ"/>
    <s v="08854"/>
    <x v="19"/>
    <x v="2"/>
    <n v="93"/>
    <m/>
    <m/>
  </r>
  <r>
    <s v="Garcia"/>
    <s v="Candice"/>
    <s v="female"/>
    <s v="141062023"/>
    <x v="4"/>
    <x v="3"/>
    <d v="1992-08-19T00:00:00"/>
    <s v="4478, Hudson Street"/>
    <s v="Wayne"/>
    <s v="NJ"/>
    <s v="07477"/>
    <x v="18"/>
    <x v="0"/>
    <n v="93"/>
    <n v="71"/>
    <m/>
  </r>
  <r>
    <s v="Nussbaum"/>
    <s v="Tony"/>
    <s v="male"/>
    <s v="141152668"/>
    <x v="2"/>
    <x v="1"/>
    <d v="1981-03-04T00:00:00"/>
    <s v="3116, Drummond Street"/>
    <s v="Morristown"/>
    <s v="NJ"/>
    <s v="07960"/>
    <x v="58"/>
    <x v="4"/>
    <n v="89"/>
    <m/>
    <m/>
  </r>
  <r>
    <s v="Dunn"/>
    <s v="David"/>
    <s v="male"/>
    <s v="141348414"/>
    <x v="0"/>
    <x v="3"/>
    <d v="1984-10-20T00:00:00"/>
    <s v="2096, Central Avenue"/>
    <s v="Jersey City"/>
    <s v="NJ"/>
    <s v="07306"/>
    <x v="18"/>
    <x v="0"/>
    <n v="79"/>
    <n v="72"/>
    <m/>
  </r>
  <r>
    <s v="Robichaux"/>
    <s v="Carlos"/>
    <s v="male"/>
    <s v="142066018"/>
    <x v="0"/>
    <x v="1"/>
    <d v="1981-09-14T00:00:00"/>
    <s v="1239, Whiteman Street"/>
    <s v="Pleasantville"/>
    <s v="NJ"/>
    <s v="08232"/>
    <x v="33"/>
    <x v="0"/>
    <n v="51"/>
    <m/>
    <m/>
  </r>
  <r>
    <s v="Book"/>
    <s v="Thomas"/>
    <s v="male"/>
    <s v="142301442"/>
    <x v="3"/>
    <x v="1"/>
    <d v="1984-06-04T00:00:00"/>
    <s v="4307, Watson Street"/>
    <s v="Somerdale"/>
    <s v="NJ"/>
    <s v="08083"/>
    <x v="22"/>
    <x v="1"/>
    <n v="98"/>
    <m/>
    <m/>
  </r>
  <r>
    <s v="Tsai"/>
    <s v="Scott"/>
    <s v="male"/>
    <s v="143466986"/>
    <x v="0"/>
    <x v="1"/>
    <d v="1985-02-03T00:00:00"/>
    <s v="2211, Pinnickinnick Street"/>
    <s v="Jersey City"/>
    <s v="NJ"/>
    <s v="07305"/>
    <x v="59"/>
    <x v="0"/>
    <n v="35"/>
    <m/>
    <m/>
  </r>
  <r>
    <s v="Rowe"/>
    <s v="Henry"/>
    <s v="male"/>
    <s v="143624850"/>
    <x v="0"/>
    <x v="0"/>
    <d v="1981-07-01T00:00:00"/>
    <s v="712, Moonlight Drive"/>
    <s v="Pleasantville (atlantic)"/>
    <s v="NJ"/>
    <s v="08232"/>
    <x v="13"/>
    <x v="0"/>
    <n v="82"/>
    <n v="78"/>
    <n v="81"/>
  </r>
  <r>
    <s v="Miller"/>
    <s v="Robert"/>
    <s v="male"/>
    <s v="147136883"/>
    <x v="0"/>
    <x v="1"/>
    <d v="1980-12-06T00:00:00"/>
    <s v="1297, Goldleaf Lane"/>
    <s v="Oakland"/>
    <s v="NJ"/>
    <s v="07436"/>
    <x v="60"/>
    <x v="2"/>
    <n v="48"/>
    <m/>
    <m/>
  </r>
  <r>
    <s v="King"/>
    <s v="Jeremy"/>
    <s v="male"/>
    <s v="148146590"/>
    <x v="4"/>
    <x v="1"/>
    <d v="1987-01-15T00:00:00"/>
    <s v="3971, Beechwood Avenue"/>
    <s v="Flemington"/>
    <s v="NJ"/>
    <s v="08822"/>
    <x v="33"/>
    <x v="0"/>
    <n v="77"/>
    <m/>
    <m/>
  </r>
  <r>
    <s v="Gillespie"/>
    <s v="Michael"/>
    <s v="male"/>
    <s v="149128932"/>
    <x v="3"/>
    <x v="2"/>
    <d v="1980-01-06T00:00:00"/>
    <s v="4568, Lakewood Drive"/>
    <s v="Teterboro"/>
    <s v="NJ"/>
    <s v="07608"/>
    <x v="9"/>
    <x v="4"/>
    <m/>
    <m/>
    <m/>
  </r>
  <r>
    <s v="Sanders"/>
    <s v="Douglas"/>
    <s v="male"/>
    <s v="150084627"/>
    <x v="4"/>
    <x v="3"/>
    <d v="1980-03-31T00:00:00"/>
    <s v="1889, Lincoln Street"/>
    <s v="Camden"/>
    <s v="NJ"/>
    <s v="08102"/>
    <x v="34"/>
    <x v="1"/>
    <n v="59"/>
    <n v="79"/>
    <m/>
  </r>
  <r>
    <s v="Alatorre"/>
    <s v="Linda"/>
    <s v="female"/>
    <s v="150347341"/>
    <x v="3"/>
    <x v="0"/>
    <d v="1982-08-06T00:00:00"/>
    <s v="4996, West Side Avenue"/>
    <s v="Rochelle Park"/>
    <s v="NJ"/>
    <s v="07662"/>
    <x v="54"/>
    <x v="0"/>
    <n v="68"/>
    <n v="84"/>
    <n v="100"/>
  </r>
  <r>
    <s v="Kelleher"/>
    <s v="Brian"/>
    <s v="male"/>
    <s v="150825181"/>
    <x v="0"/>
    <x v="3"/>
    <d v="1992-04-30T00:00:00"/>
    <s v="847, Hedge Street"/>
    <s v="Millington"/>
    <s v="NJ"/>
    <s v="07946"/>
    <x v="52"/>
    <x v="0"/>
    <n v="80"/>
    <n v="59"/>
    <m/>
  </r>
  <r>
    <s v="Johnson"/>
    <s v="Jennifer"/>
    <s v="female"/>
    <s v="151207750"/>
    <x v="1"/>
    <x v="0"/>
    <d v="1986-11-21T00:00:00"/>
    <s v="2590, Prospect Street"/>
    <s v="Jersey City"/>
    <s v="NJ"/>
    <s v="07305"/>
    <x v="20"/>
    <x v="2"/>
    <n v="39"/>
    <n v="74"/>
    <n v="85"/>
  </r>
  <r>
    <s v="Neal"/>
    <s v="Carmelina"/>
    <s v="female"/>
    <s v="152224658"/>
    <x v="3"/>
    <x v="2"/>
    <d v="1982-11-15T00:00:00"/>
    <s v="433, Fairfax Drive"/>
    <s v="Rochelle Park"/>
    <s v="NJ"/>
    <s v="07662"/>
    <x v="38"/>
    <x v="4"/>
    <m/>
    <m/>
    <m/>
  </r>
  <r>
    <s v="Ferebee"/>
    <s v="Mary"/>
    <s v="female"/>
    <s v="152243998"/>
    <x v="2"/>
    <x v="1"/>
    <d v="1981-03-27T00:00:00"/>
    <s v="977, Hilltop Haven Drive"/>
    <s v="Rochelle Park"/>
    <s v="NJ"/>
    <s v="07662"/>
    <x v="58"/>
    <x v="4"/>
    <n v="66"/>
    <m/>
    <m/>
  </r>
  <r>
    <s v="Burger"/>
    <s v="Mary"/>
    <s v="female"/>
    <s v="153101163"/>
    <x v="3"/>
    <x v="1"/>
    <d v="1991-07-05T00:00:00"/>
    <s v="3716, Moonlight Drive"/>
    <s v="Camden"/>
    <s v="NJ"/>
    <s v="08102"/>
    <x v="61"/>
    <x v="1"/>
    <n v="97"/>
    <m/>
    <m/>
  </r>
  <r>
    <s v="Kohler"/>
    <s v="Merry"/>
    <s v="female"/>
    <s v="153144068"/>
    <x v="4"/>
    <x v="3"/>
    <d v="1992-09-25T00:00:00"/>
    <s v="490, Valley Street"/>
    <s v="Haddonfield"/>
    <s v="NJ"/>
    <s v="08033"/>
    <x v="19"/>
    <x v="2"/>
    <n v="92"/>
    <n v="56"/>
    <m/>
  </r>
  <r>
    <s v="Robinson"/>
    <s v="Kevin"/>
    <s v="male"/>
    <s v="153921412"/>
    <x v="1"/>
    <x v="0"/>
    <d v="1986-04-01T00:00:00"/>
    <s v="1381, Valley Street"/>
    <s v="Camden"/>
    <s v="NJ"/>
    <s v="08102"/>
    <x v="10"/>
    <x v="0"/>
    <n v="51"/>
    <n v="61"/>
    <n v="92"/>
  </r>
  <r>
    <s v="Pitcher"/>
    <s v="Jonathan"/>
    <s v="male"/>
    <s v="154131356"/>
    <x v="3"/>
    <x v="0"/>
    <d v="1991-09-01T00:00:00"/>
    <s v="2064, Northwest Boulevard"/>
    <s v="Branchburg"/>
    <s v="NJ"/>
    <s v="08817"/>
    <x v="62"/>
    <x v="0"/>
    <n v="59"/>
    <n v="84"/>
    <n v="68"/>
  </r>
  <r>
    <s v="Talbott"/>
    <s v="Deanna"/>
    <s v="female"/>
    <s v="155401283"/>
    <x v="0"/>
    <x v="0"/>
    <d v="1981-05-19T00:00:00"/>
    <s v="3528, Spring Haven Trail"/>
    <s v="Lyndhurst"/>
    <s v="NJ"/>
    <s v="70710"/>
    <x v="63"/>
    <x v="0"/>
    <n v="40"/>
    <n v="60"/>
    <n v="100"/>
  </r>
  <r>
    <s v="Swensen"/>
    <s v="Arthur"/>
    <s v="male"/>
    <s v="156122155"/>
    <x v="0"/>
    <x v="2"/>
    <d v="1989-01-29T00:00:00"/>
    <s v="2869, Lincoln Street"/>
    <s v="Princeton"/>
    <s v="NJ"/>
    <s v="08540"/>
    <x v="64"/>
    <x v="3"/>
    <m/>
    <m/>
    <m/>
  </r>
  <r>
    <s v="Greco"/>
    <s v="Gerald"/>
    <s v="male"/>
    <s v="156203679"/>
    <x v="2"/>
    <x v="2"/>
    <d v="1980-10-10T00:00:00"/>
    <s v="784, Central Avenue"/>
    <s v="Fort Lee"/>
    <s v="NJ"/>
    <s v="07024"/>
    <x v="39"/>
    <x v="1"/>
    <m/>
    <m/>
    <m/>
  </r>
  <r>
    <s v="Alvarez"/>
    <s v="Tara"/>
    <s v="female"/>
    <s v="156247799"/>
    <x v="1"/>
    <x v="1"/>
    <d v="1981-10-02T00:00:00"/>
    <s v="4328, Lincoln Street"/>
    <s v="Camden"/>
    <s v="NJ"/>
    <s v="08102"/>
    <x v="64"/>
    <x v="3"/>
    <n v="55"/>
    <m/>
    <m/>
  </r>
  <r>
    <s v="Rogers"/>
    <s v="Celia"/>
    <s v="female"/>
    <s v="157084471"/>
    <x v="1"/>
    <x v="2"/>
    <d v="1984-09-19T00:00:00"/>
    <s v="1165, Granville Lane"/>
    <s v="Rochelle Park"/>
    <s v="NJ"/>
    <s v="07662"/>
    <x v="48"/>
    <x v="0"/>
    <m/>
    <m/>
    <m/>
  </r>
  <r>
    <s v="Graves"/>
    <s v="Nicholas"/>
    <s v="male"/>
    <s v="157161831"/>
    <x v="3"/>
    <x v="1"/>
    <d v="1989-10-02T00:00:00"/>
    <s v="2253, Whiteman Street"/>
    <s v="Camden"/>
    <s v="NJ"/>
    <s v="08102"/>
    <x v="57"/>
    <x v="1"/>
    <n v="57"/>
    <m/>
    <m/>
  </r>
  <r>
    <s v="Robbins"/>
    <s v="Ruth"/>
    <s v="female"/>
    <s v="157168046"/>
    <x v="3"/>
    <x v="2"/>
    <d v="1983-04-16T00:00:00"/>
    <s v="1567, Goldleaf Lane"/>
    <s v="Newark"/>
    <s v="NJ"/>
    <s v="07102"/>
    <x v="65"/>
    <x v="2"/>
    <m/>
    <m/>
    <m/>
  </r>
  <r>
    <s v="Cook"/>
    <s v="Jennifer"/>
    <s v="female"/>
    <s v="158784623"/>
    <x v="0"/>
    <x v="2"/>
    <d v="1986-09-04T00:00:00"/>
    <s v="3317, Moonlight Drive"/>
    <s v="Hopewell (mercer)"/>
    <s v="NJ"/>
    <s v="08525"/>
    <x v="5"/>
    <x v="0"/>
    <m/>
    <m/>
    <m/>
  </r>
  <r>
    <s v="Bowman"/>
    <s v="Mary"/>
    <s v="male"/>
    <s v="161400936"/>
    <x v="0"/>
    <x v="1"/>
    <d v="1989-10-08T00:00:00"/>
    <s v="3107, Franklee Lane"/>
    <s v="Philadelphia"/>
    <s v="PA"/>
    <s v="19108"/>
    <x v="44"/>
    <x v="1"/>
    <n v="69"/>
    <m/>
    <m/>
  </r>
  <r>
    <s v="Kimbrough"/>
    <s v="Allie"/>
    <s v="female"/>
    <s v="162167123"/>
    <x v="2"/>
    <x v="2"/>
    <d v="1992-04-28T00:00:00"/>
    <s v="2557, Michigan Avenue"/>
    <s v="Pittsburgh"/>
    <s v="PA"/>
    <s v="15222"/>
    <x v="66"/>
    <x v="4"/>
    <m/>
    <m/>
    <m/>
  </r>
  <r>
    <s v="Gray"/>
    <s v="Michael"/>
    <s v="male"/>
    <s v="162761542"/>
    <x v="2"/>
    <x v="0"/>
    <d v="1981-05-26T00:00:00"/>
    <s v="4706, Hiddenview Drive"/>
    <s v="Philadelphia"/>
    <s v="PA"/>
    <s v="19107"/>
    <x v="37"/>
    <x v="4"/>
    <n v="42"/>
    <n v="76"/>
    <n v="100"/>
  </r>
  <r>
    <s v="Yohe"/>
    <s v="Donald"/>
    <s v="male"/>
    <s v="165360990"/>
    <x v="0"/>
    <x v="2"/>
    <d v="1989-04-15T00:00:00"/>
    <s v="357, Stiles Street"/>
    <s v="Sewickley"/>
    <s v="PA"/>
    <s v="15143"/>
    <x v="55"/>
    <x v="0"/>
    <m/>
    <m/>
    <m/>
  </r>
  <r>
    <s v="Lowrie"/>
    <s v="Dylan"/>
    <s v="male"/>
    <s v="165368535"/>
    <x v="3"/>
    <x v="3"/>
    <d v="1988-05-05T00:00:00"/>
    <s v="615, Stone Lane"/>
    <s v="Philadelphia"/>
    <s v="PA"/>
    <s v="19103"/>
    <x v="38"/>
    <x v="4"/>
    <n v="84"/>
    <n v="99"/>
    <m/>
  </r>
  <r>
    <s v="Montgomery"/>
    <s v="Janet"/>
    <s v="female"/>
    <s v="167486924"/>
    <x v="4"/>
    <x v="2"/>
    <d v="1990-10-05T00:00:00"/>
    <s v="3689, Saint James Drive"/>
    <s v="Mount Joy (lancaster)"/>
    <s v="PA"/>
    <s v="17552"/>
    <x v="15"/>
    <x v="0"/>
    <m/>
    <m/>
    <m/>
  </r>
  <r>
    <s v="Sipp"/>
    <s v="Andrew"/>
    <s v="male"/>
    <s v="170013803"/>
    <x v="3"/>
    <x v="2"/>
    <d v="1981-02-22T00:00:00"/>
    <s v="506, Carriage Lane"/>
    <s v="Sugar Notch"/>
    <s v="PA"/>
    <s v="18706"/>
    <x v="67"/>
    <x v="3"/>
    <m/>
    <m/>
    <m/>
  </r>
  <r>
    <s v="Savage"/>
    <s v="Anthony"/>
    <s v="male"/>
    <s v="170803643"/>
    <x v="0"/>
    <x v="3"/>
    <d v="1990-11-17T00:00:00"/>
    <s v="209, Pheasant Ridge Road"/>
    <s v="Philadelphia"/>
    <s v="PA"/>
    <s v="19104"/>
    <x v="39"/>
    <x v="1"/>
    <n v="99"/>
    <n v="86"/>
    <m/>
  </r>
  <r>
    <s v="Carr"/>
    <s v="Joseph"/>
    <s v="male"/>
    <s v="171484069"/>
    <x v="2"/>
    <x v="1"/>
    <d v="1983-12-18T00:00:00"/>
    <s v="3748, Lost Creek Road"/>
    <s v="Glenmoore"/>
    <s v="PA"/>
    <s v="19343"/>
    <x v="44"/>
    <x v="1"/>
    <n v="44"/>
    <m/>
    <m/>
  </r>
  <r>
    <s v="Larson"/>
    <s v="Doris"/>
    <s v="female"/>
    <s v="181285188"/>
    <x v="4"/>
    <x v="0"/>
    <d v="1987-10-10T00:00:00"/>
    <s v="202, Simons Hollow Road"/>
    <s v="Susquehanna"/>
    <s v="PA"/>
    <s v="18847"/>
    <x v="45"/>
    <x v="1"/>
    <n v="78"/>
    <n v="72"/>
    <n v="98"/>
  </r>
  <r>
    <s v="Guerrero"/>
    <s v="Robert"/>
    <s v="male"/>
    <s v="182769299"/>
    <x v="4"/>
    <x v="1"/>
    <d v="1992-06-19T00:00:00"/>
    <s v="902, Chandler Hollow Road"/>
    <s v="Pittsburgh"/>
    <s v="PA"/>
    <s v="15212"/>
    <x v="11"/>
    <x v="0"/>
    <n v="44"/>
    <m/>
    <m/>
  </r>
  <r>
    <s v="Buchanan"/>
    <s v="Brian"/>
    <s v="male"/>
    <s v="183108554"/>
    <x v="3"/>
    <x v="2"/>
    <d v="1986-02-18T00:00:00"/>
    <s v="3543, Saint James Drive"/>
    <s v="Harrisburg"/>
    <s v="PA"/>
    <s v="17109"/>
    <x v="11"/>
    <x v="0"/>
    <m/>
    <m/>
    <m/>
  </r>
  <r>
    <s v="Randall"/>
    <s v="James"/>
    <s v="male"/>
    <s v="184640785"/>
    <x v="2"/>
    <x v="3"/>
    <d v="1992-01-09T00:00:00"/>
    <s v="4022, Shinn Avenue"/>
    <s v="Pittsburgh"/>
    <s v="PA"/>
    <s v="15219"/>
    <x v="16"/>
    <x v="0"/>
    <n v="52"/>
    <n v="51"/>
    <m/>
  </r>
  <r>
    <s v="Britt"/>
    <s v="Alice"/>
    <s v="female"/>
    <s v="185623550"/>
    <x v="1"/>
    <x v="1"/>
    <d v="1983-12-22T00:00:00"/>
    <s v="1938, Hidden Valley Road"/>
    <s v="Harrisburg"/>
    <s v="PA"/>
    <s v="17102"/>
    <x v="55"/>
    <x v="0"/>
    <n v="58"/>
    <m/>
    <m/>
  </r>
  <r>
    <s v="Almanza"/>
    <s v="Suzie"/>
    <s v="female"/>
    <s v="186180024"/>
    <x v="2"/>
    <x v="0"/>
    <d v="1986-03-26T00:00:00"/>
    <s v="3734, Shinn Avenue"/>
    <s v="Fredonia"/>
    <s v="PA"/>
    <s v="16124"/>
    <x v="55"/>
    <x v="0"/>
    <n v="97"/>
    <n v="87"/>
    <n v="71"/>
  </r>
  <r>
    <s v="Sandlin"/>
    <s v="Michael"/>
    <s v="male"/>
    <s v="187242681"/>
    <x v="3"/>
    <x v="0"/>
    <d v="1983-01-24T00:00:00"/>
    <s v="3680, Frank Avenue"/>
    <s v="Crafton"/>
    <s v="PA"/>
    <s v="15205"/>
    <x v="30"/>
    <x v="3"/>
    <n v="66"/>
    <n v="98"/>
    <n v="79"/>
  </r>
  <r>
    <s v="Hammond"/>
    <s v="Courtney"/>
    <s v="female"/>
    <s v="187322836"/>
    <x v="1"/>
    <x v="2"/>
    <d v="1992-09-19T00:00:00"/>
    <s v="7, Carriage Lane"/>
    <s v="New Philadelphia"/>
    <s v="PA"/>
    <s v="17959"/>
    <x v="22"/>
    <x v="1"/>
    <m/>
    <m/>
    <m/>
  </r>
  <r>
    <s v="Deaton"/>
    <s v="Kathryn"/>
    <s v="female"/>
    <s v="188565878"/>
    <x v="4"/>
    <x v="2"/>
    <d v="1984-08-26T00:00:00"/>
    <s v="4840, Quincy Street"/>
    <s v="Philadelphia"/>
    <s v="PA"/>
    <s v="19108"/>
    <x v="34"/>
    <x v="1"/>
    <m/>
    <m/>
    <m/>
  </r>
  <r>
    <s v="Bentley"/>
    <s v="Robert"/>
    <s v="male"/>
    <s v="189169660"/>
    <x v="4"/>
    <x v="0"/>
    <d v="1982-01-09T00:00:00"/>
    <s v="2149, Stutler Lane"/>
    <s v="Erie"/>
    <s v="PA"/>
    <s v="16501"/>
    <x v="26"/>
    <x v="4"/>
    <n v="46"/>
    <n v="50"/>
    <n v="65"/>
  </r>
  <r>
    <s v="Nissen"/>
    <s v="Tia"/>
    <s v="female"/>
    <s v="190220008"/>
    <x v="1"/>
    <x v="2"/>
    <d v="1981-01-16T00:00:00"/>
    <s v="4387, Stone Lane"/>
    <s v="Reading"/>
    <s v="PA"/>
    <s v="19601"/>
    <x v="68"/>
    <x v="0"/>
    <m/>
    <m/>
    <m/>
  </r>
  <r>
    <s v="Huckaby"/>
    <s v="Yolonda"/>
    <s v="female"/>
    <s v="196488047"/>
    <x v="3"/>
    <x v="3"/>
    <d v="1987-10-24T00:00:00"/>
    <s v="2380, Pine Street"/>
    <s v="Pittsburgh"/>
    <s v="PA"/>
    <s v="15219"/>
    <x v="67"/>
    <x v="3"/>
    <n v="56"/>
    <n v="87"/>
    <m/>
  </r>
  <r>
    <s v="Beck"/>
    <s v="Laurie"/>
    <s v="female"/>
    <s v="197107984"/>
    <x v="3"/>
    <x v="3"/>
    <d v="1988-05-01T00:00:00"/>
    <s v="1995, Simons Hollow Road"/>
    <s v="Sugar Notch"/>
    <s v="PA"/>
    <s v="18706"/>
    <x v="69"/>
    <x v="3"/>
    <n v="98"/>
    <n v="75"/>
    <m/>
  </r>
  <r>
    <s v="Roman"/>
    <s v="Richard"/>
    <s v="male"/>
    <s v="207629073"/>
    <x v="4"/>
    <x v="3"/>
    <d v="1981-04-28T00:00:00"/>
    <s v="383, Hidden Valley Road"/>
    <s v="Lititz"/>
    <s v="PA"/>
    <s v="17543"/>
    <x v="65"/>
    <x v="2"/>
    <n v="98"/>
    <n v="88"/>
    <m/>
  </r>
  <r>
    <s v="Branch"/>
    <s v="Margaret"/>
    <s v="female"/>
    <s v="209243816"/>
    <x v="3"/>
    <x v="0"/>
    <d v="1984-04-27T00:00:00"/>
    <s v="2208, Simons Hollow Road"/>
    <s v="Sugar Notch"/>
    <s v="PA"/>
    <s v="18706"/>
    <x v="23"/>
    <x v="2"/>
    <n v="43"/>
    <n v="91"/>
    <n v="60"/>
  </r>
  <r>
    <s v="Villanueva"/>
    <s v="Bertha"/>
    <s v="female"/>
    <s v="209283573"/>
    <x v="2"/>
    <x v="0"/>
    <d v="1991-06-24T00:00:00"/>
    <s v="3063, Coal Street"/>
    <s v="Bradford"/>
    <s v="PA"/>
    <s v="16701"/>
    <x v="70"/>
    <x v="0"/>
    <n v="89"/>
    <n v="55"/>
    <n v="79"/>
  </r>
  <r>
    <s v="Reynolds"/>
    <s v="Heidi"/>
    <s v="female"/>
    <s v="211228376"/>
    <x v="4"/>
    <x v="1"/>
    <d v="1991-08-23T00:00:00"/>
    <s v="559, Quincy Street"/>
    <s v="Philadelphia"/>
    <s v="PA"/>
    <s v="19103"/>
    <x v="1"/>
    <x v="0"/>
    <n v="89"/>
    <m/>
    <m/>
  </r>
  <r>
    <s v="Knox"/>
    <s v="Lavern"/>
    <s v="female"/>
    <s v="211285496"/>
    <x v="2"/>
    <x v="2"/>
    <d v="1985-05-25T00:00:00"/>
    <s v="501, Hidden Valley Road"/>
    <s v="Glen Rock"/>
    <s v="PA"/>
    <s v="17327"/>
    <x v="30"/>
    <x v="3"/>
    <m/>
    <m/>
    <m/>
  </r>
  <r>
    <s v="Pederson"/>
    <s v="Ellen"/>
    <s v="female"/>
    <s v="211586363"/>
    <x v="4"/>
    <x v="3"/>
    <d v="1991-11-28T00:00:00"/>
    <s v="666, Conference Center Way"/>
    <s v="Pittston"/>
    <s v="PA"/>
    <s v="18640"/>
    <x v="14"/>
    <x v="0"/>
    <n v="38"/>
    <n v="68"/>
    <m/>
  </r>
  <r>
    <s v="Hendrickson"/>
    <s v="Margie"/>
    <s v="female"/>
    <s v="212679413"/>
    <x v="2"/>
    <x v="3"/>
    <d v="1987-10-02T00:00:00"/>
    <s v="2293, Pine Tree Lane"/>
    <s v="Gaithersburg"/>
    <s v="MD"/>
    <s v="20877"/>
    <x v="19"/>
    <x v="2"/>
    <n v="95"/>
    <n v="86"/>
    <m/>
  </r>
  <r>
    <s v="Ramirez"/>
    <s v="Adam"/>
    <s v="male"/>
    <s v="213366718"/>
    <x v="1"/>
    <x v="1"/>
    <d v="1987-06-08T00:00:00"/>
    <s v="4575, Blue Spruce Lane"/>
    <s v="Towson"/>
    <s v="MD"/>
    <s v="21204"/>
    <x v="25"/>
    <x v="0"/>
    <n v="67"/>
    <m/>
    <m/>
  </r>
  <r>
    <s v="Mccann"/>
    <s v="Grace"/>
    <s v="female"/>
    <s v="214537325"/>
    <x v="2"/>
    <x v="0"/>
    <d v="1982-02-25T00:00:00"/>
    <s v="3381, Doe Meadow Drive"/>
    <s v="Gaithersburg"/>
    <s v="MD"/>
    <s v="20877"/>
    <x v="71"/>
    <x v="3"/>
    <n v="79"/>
    <n v="83"/>
    <n v="65"/>
  </r>
  <r>
    <s v="Le"/>
    <s v="Tamara"/>
    <s v="female"/>
    <s v="214585960"/>
    <x v="2"/>
    <x v="0"/>
    <d v="1991-06-21T00:00:00"/>
    <s v="3248, Hamilton Drive"/>
    <s v="Hanover"/>
    <s v="MD"/>
    <s v="21076"/>
    <x v="45"/>
    <x v="1"/>
    <n v="46"/>
    <n v="51"/>
    <n v="96"/>
  </r>
  <r>
    <s v="Alexander"/>
    <s v="Justin"/>
    <s v="male"/>
    <s v="215519711"/>
    <x v="1"/>
    <x v="1"/>
    <d v="1992-08-20T00:00:00"/>
    <s v="4017, Wilmar Farm Road"/>
    <s v="Washington"/>
    <s v="MD"/>
    <s v="20200"/>
    <x v="56"/>
    <x v="0"/>
    <n v="66"/>
    <m/>
    <m/>
  </r>
  <r>
    <s v="Lyons"/>
    <s v="Aaron"/>
    <s v="male"/>
    <s v="216400652"/>
    <x v="1"/>
    <x v="0"/>
    <d v="1990-05-01T00:00:00"/>
    <s v="4772, Calvin Street"/>
    <s v="Baltimore"/>
    <s v="MD"/>
    <s v="21202"/>
    <x v="9"/>
    <x v="4"/>
    <n v="37"/>
    <n v="56"/>
    <n v="84"/>
  </r>
  <r>
    <s v="Sandoval"/>
    <s v="Fredrick"/>
    <s v="male"/>
    <s v="217327620"/>
    <x v="3"/>
    <x v="0"/>
    <d v="1984-07-31T00:00:00"/>
    <s v="1563, Del Dew Drive"/>
    <s v="Waldorf"/>
    <s v="MD"/>
    <s v="20601"/>
    <x v="40"/>
    <x v="2"/>
    <n v="54"/>
    <n v="66"/>
    <n v="95"/>
  </r>
  <r>
    <s v="Duncan"/>
    <s v="Joshua"/>
    <s v="male"/>
    <s v="217688848"/>
    <x v="3"/>
    <x v="3"/>
    <d v="1991-05-16T00:00:00"/>
    <s v="4236, Marie Street"/>
    <s v="Hanover"/>
    <s v="MD"/>
    <s v="21076"/>
    <x v="72"/>
    <x v="0"/>
    <n v="69"/>
    <n v="55"/>
    <m/>
  </r>
  <r>
    <s v="Mathis"/>
    <s v="Teresa"/>
    <s v="female"/>
    <s v="218719014"/>
    <x v="4"/>
    <x v="3"/>
    <d v="1981-05-20T00:00:00"/>
    <s v="1301, Harron Drive"/>
    <s v="Baltimore"/>
    <s v="MD"/>
    <s v="21201"/>
    <x v="73"/>
    <x v="0"/>
    <n v="37"/>
    <n v="88"/>
    <m/>
  </r>
  <r>
    <s v="Wilburn"/>
    <s v="Wendell"/>
    <s v="male"/>
    <s v="219018761"/>
    <x v="0"/>
    <x v="1"/>
    <d v="1992-02-25T00:00:00"/>
    <s v="2790, Del Dew Drive"/>
    <s v="North Beach"/>
    <s v="MD"/>
    <s v="20714"/>
    <x v="74"/>
    <x v="2"/>
    <n v="72"/>
    <m/>
    <m/>
  </r>
  <r>
    <s v="Stevens"/>
    <s v="Jacqueline"/>
    <s v="female"/>
    <s v="220590718"/>
    <x v="2"/>
    <x v="2"/>
    <d v="1990-09-18T00:00:00"/>
    <s v="2832, Cost Avenue"/>
    <s v="Beltsville"/>
    <s v="MD"/>
    <s v="20705"/>
    <x v="49"/>
    <x v="2"/>
    <m/>
    <m/>
    <m/>
  </r>
  <r>
    <s v="Rodrigues"/>
    <s v="Robert"/>
    <s v="male"/>
    <s v="221102189"/>
    <x v="1"/>
    <x v="0"/>
    <d v="1983-06-13T00:00:00"/>
    <s v="2180, Maud Street"/>
    <s v="Philadelphia"/>
    <s v="DE"/>
    <s v="19103"/>
    <x v="43"/>
    <x v="0"/>
    <n v="82"/>
    <n v="96"/>
    <n v="72"/>
  </r>
  <r>
    <s v="Blocher"/>
    <s v="Paul"/>
    <s v="male"/>
    <s v="221206567"/>
    <x v="3"/>
    <x v="2"/>
    <d v="1989-04-04T00:00:00"/>
    <s v="4091, Callison Lane"/>
    <s v="Milford"/>
    <s v="DE"/>
    <s v="19963"/>
    <x v="24"/>
    <x v="0"/>
    <m/>
    <m/>
    <m/>
  </r>
  <r>
    <s v="Davis"/>
    <s v="Joshua"/>
    <s v="male"/>
    <s v="222205486"/>
    <x v="1"/>
    <x v="0"/>
    <d v="1989-07-14T00:00:00"/>
    <s v="2801, Argonne Street"/>
    <s v="Newark"/>
    <s v="DE"/>
    <s v="19714"/>
    <x v="75"/>
    <x v="3"/>
    <n v="72"/>
    <n v="50"/>
    <n v="80"/>
  </r>
  <r>
    <s v="Jackson"/>
    <s v="Rex"/>
    <s v="male"/>
    <s v="222581790"/>
    <x v="0"/>
    <x v="3"/>
    <d v="1987-01-29T00:00:00"/>
    <s v="3856, Columbia Road"/>
    <s v="Philadelphia"/>
    <s v="DE"/>
    <s v="19103"/>
    <x v="0"/>
    <x v="0"/>
    <n v="43"/>
    <n v="62"/>
    <m/>
  </r>
  <r>
    <s v="Wilder"/>
    <s v="Matthew"/>
    <s v="male"/>
    <s v="223971333"/>
    <x v="0"/>
    <x v="1"/>
    <d v="1988-10-05T00:00:00"/>
    <s v="2137, Golf Course Drive"/>
    <s v="Beltsville"/>
    <s v="VA"/>
    <s v="20705"/>
    <x v="61"/>
    <x v="1"/>
    <n v="48"/>
    <m/>
    <m/>
  </r>
  <r>
    <s v="Martinez"/>
    <s v="Gina"/>
    <s v="female"/>
    <s v="225432381"/>
    <x v="2"/>
    <x v="0"/>
    <d v="1985-02-02T00:00:00"/>
    <s v="177, Forest Drive"/>
    <s v="Washington"/>
    <s v="VA"/>
    <s v="20011"/>
    <x v="60"/>
    <x v="2"/>
    <n v="46"/>
    <n v="83"/>
    <n v="61"/>
  </r>
  <r>
    <s v="Lee"/>
    <s v="Jimmy"/>
    <s v="male"/>
    <s v="225736184"/>
    <x v="2"/>
    <x v="3"/>
    <d v="1989-12-06T00:00:00"/>
    <s v="1038, Broadcast Drive"/>
    <s v="Washington"/>
    <s v="VA"/>
    <s v="20200"/>
    <x v="76"/>
    <x v="4"/>
    <n v="51"/>
    <n v="91"/>
    <m/>
  </r>
  <r>
    <s v="Martin"/>
    <s v="Billy"/>
    <s v="male"/>
    <s v="225891059"/>
    <x v="3"/>
    <x v="1"/>
    <d v="1980-04-27T00:00:00"/>
    <s v="4892, Tenmile"/>
    <s v="Wakefield"/>
    <s v="VA"/>
    <s v="23888"/>
    <x v="15"/>
    <x v="0"/>
    <n v="85"/>
    <m/>
    <m/>
  </r>
  <r>
    <s v="Robinson"/>
    <s v="Brenda"/>
    <s v="female"/>
    <s v="226280350"/>
    <x v="2"/>
    <x v="1"/>
    <d v="1986-02-21T00:00:00"/>
    <s v="78, Jefferson Street"/>
    <s v="Fredericksburg"/>
    <s v="VA"/>
    <s v="22401"/>
    <x v="17"/>
    <x v="0"/>
    <n v="99"/>
    <m/>
    <m/>
  </r>
  <r>
    <s v="Regnier"/>
    <s v="April"/>
    <s v="female"/>
    <s v="226314256"/>
    <x v="2"/>
    <x v="0"/>
    <d v="1984-08-25T00:00:00"/>
    <s v="1985, Melody Lane"/>
    <s v="Richmond"/>
    <s v="VA"/>
    <s v="23224"/>
    <x v="65"/>
    <x v="2"/>
    <n v="90"/>
    <n v="90"/>
    <n v="80"/>
  </r>
  <r>
    <s v="Claussen"/>
    <s v="David"/>
    <s v="male"/>
    <s v="226337005"/>
    <x v="0"/>
    <x v="0"/>
    <d v="1984-12-18T00:00:00"/>
    <s v="2799, Cabell Avenue"/>
    <s v="Arlington"/>
    <s v="VA"/>
    <s v="22205"/>
    <x v="60"/>
    <x v="2"/>
    <n v="46"/>
    <n v="50"/>
    <n v="80"/>
  </r>
  <r>
    <s v="Castro"/>
    <s v="Rafael"/>
    <s v="male"/>
    <s v="228670446"/>
    <x v="0"/>
    <x v="1"/>
    <d v="1983-10-04T00:00:00"/>
    <s v="350, Tenmile"/>
    <s v="Newport News"/>
    <s v="VA"/>
    <s v="23602"/>
    <x v="77"/>
    <x v="0"/>
    <n v="81"/>
    <m/>
    <m/>
  </r>
  <r>
    <s v="Hollar"/>
    <s v="Paula"/>
    <s v="female"/>
    <s v="230087634"/>
    <x v="4"/>
    <x v="2"/>
    <d v="1992-08-11T00:00:00"/>
    <s v="4393, Allison Avenue"/>
    <s v="Norfolk"/>
    <s v="VA"/>
    <s v="23502"/>
    <x v="0"/>
    <x v="0"/>
    <m/>
    <m/>
    <m/>
  </r>
  <r>
    <s v="Poplar"/>
    <s v="Betty"/>
    <s v="female"/>
    <s v="231738136"/>
    <x v="0"/>
    <x v="3"/>
    <d v="1980-10-28T00:00:00"/>
    <s v="4105, White Pine Lane"/>
    <s v="Pembroke"/>
    <s v="VA"/>
    <s v="24136"/>
    <x v="78"/>
    <x v="0"/>
    <n v="51"/>
    <n v="72"/>
    <m/>
  </r>
  <r>
    <s v="Parnell"/>
    <s v="Loretta"/>
    <s v="female"/>
    <s v="234329966"/>
    <x v="2"/>
    <x v="1"/>
    <d v="1986-02-27T00:00:00"/>
    <s v="2874, Kelly Drive"/>
    <s v="Bluefield"/>
    <s v="WV"/>
    <s v="24701"/>
    <x v="2"/>
    <x v="0"/>
    <n v="51"/>
    <m/>
    <m/>
  </r>
  <r>
    <s v="Henson"/>
    <s v="Cindy"/>
    <s v="female"/>
    <s v="234840578"/>
    <x v="3"/>
    <x v="0"/>
    <d v="1986-12-13T00:00:00"/>
    <s v="2351, Fulton Street"/>
    <s v="Clarksburg"/>
    <s v="WV"/>
    <s v="26301"/>
    <x v="26"/>
    <x v="4"/>
    <n v="53"/>
    <n v="96"/>
    <n v="65"/>
  </r>
  <r>
    <s v="Fernandez"/>
    <s v="John"/>
    <s v="male"/>
    <s v="235447467"/>
    <x v="0"/>
    <x v="3"/>
    <d v="1980-01-23T00:00:00"/>
    <s v="4402, Fulton Street"/>
    <s v="Glenville"/>
    <s v="WV"/>
    <s v="26351"/>
    <x v="1"/>
    <x v="0"/>
    <n v="76"/>
    <n v="50"/>
    <m/>
  </r>
  <r>
    <s v="Moreno"/>
    <s v="Anna"/>
    <s v="female"/>
    <s v="236763592"/>
    <x v="4"/>
    <x v="0"/>
    <d v="1986-11-13T00:00:00"/>
    <s v="4727, Hall Valley Drive"/>
    <s v="Point Pleasant"/>
    <s v="WV"/>
    <s v="25550"/>
    <x v="68"/>
    <x v="0"/>
    <n v="65"/>
    <n v="54"/>
    <n v="96"/>
  </r>
  <r>
    <s v="Mcclain"/>
    <s v="William"/>
    <s v="male"/>
    <s v="237381211"/>
    <x v="2"/>
    <x v="1"/>
    <d v="1983-09-21T00:00:00"/>
    <s v="3565, Jennifer Lane"/>
    <s v="Louisburg"/>
    <s v="NC"/>
    <s v="27549"/>
    <x v="77"/>
    <x v="0"/>
    <n v="88"/>
    <m/>
    <m/>
  </r>
  <r>
    <s v="Smith"/>
    <s v="Jean"/>
    <s v="female"/>
    <s v="238548974"/>
    <x v="4"/>
    <x v="1"/>
    <d v="1983-12-17T00:00:00"/>
    <s v="1398, Twin Willow Lane"/>
    <s v="Wilmington"/>
    <s v="NC"/>
    <s v="28403"/>
    <x v="17"/>
    <x v="0"/>
    <n v="38"/>
    <m/>
    <m/>
  </r>
  <r>
    <s v="Lopez"/>
    <s v="Rodger"/>
    <s v="male"/>
    <s v="239798066"/>
    <x v="2"/>
    <x v="2"/>
    <d v="1980-10-15T00:00:00"/>
    <s v="3135, Jones Avenue"/>
    <s v="Winston Salem"/>
    <s v="NC"/>
    <s v="27101"/>
    <x v="50"/>
    <x v="3"/>
    <m/>
    <m/>
    <m/>
  </r>
  <r>
    <s v="Gomez"/>
    <s v="Sandra"/>
    <s v="female"/>
    <s v="240039010"/>
    <x v="3"/>
    <x v="1"/>
    <d v="1989-11-19T00:00:00"/>
    <s v="2739, Bryan Street"/>
    <s v="Winston Salem"/>
    <s v="NC"/>
    <s v="27101"/>
    <x v="79"/>
    <x v="0"/>
    <n v="91"/>
    <m/>
    <m/>
  </r>
  <r>
    <s v="Spain"/>
    <s v="Sharon"/>
    <s v="female"/>
    <s v="240753107"/>
    <x v="0"/>
    <x v="3"/>
    <d v="1990-12-28T00:00:00"/>
    <s v="3194, Concord Street"/>
    <s v="Charlotte"/>
    <s v="NC"/>
    <s v="28210"/>
    <x v="44"/>
    <x v="1"/>
    <n v="57"/>
    <n v="64"/>
    <m/>
  </r>
  <r>
    <s v="Johnson"/>
    <s v="James"/>
    <s v="male"/>
    <s v="240969325"/>
    <x v="1"/>
    <x v="3"/>
    <d v="1985-01-10T00:00:00"/>
    <s v="3567, Rockwell Lane"/>
    <s v="Roanoke Rapids"/>
    <s v="NC"/>
    <s v="27870"/>
    <x v="78"/>
    <x v="0"/>
    <n v="69"/>
    <n v="86"/>
    <m/>
  </r>
  <r>
    <s v="Marquis"/>
    <s v="Judith"/>
    <s v="female"/>
    <s v="241059854"/>
    <x v="3"/>
    <x v="2"/>
    <d v="1992-03-13T00:00:00"/>
    <s v="627, Diamond Street"/>
    <s v="Charlotte"/>
    <s v="NC"/>
    <s v="28202"/>
    <x v="35"/>
    <x v="1"/>
    <m/>
    <m/>
    <m/>
  </r>
  <r>
    <s v="Stark"/>
    <s v="Linda"/>
    <s v="female"/>
    <s v="241279740"/>
    <x v="3"/>
    <x v="3"/>
    <d v="1992-08-20T00:00:00"/>
    <s v="579, Keyser Ridge Road"/>
    <s v="High Point"/>
    <s v="NC"/>
    <s v="27260"/>
    <x v="22"/>
    <x v="1"/>
    <n v="64"/>
    <n v="79"/>
    <m/>
  </r>
  <r>
    <s v="Ancheta"/>
    <s v="Mary"/>
    <s v="female"/>
    <s v="242317064"/>
    <x v="0"/>
    <x v="2"/>
    <d v="1984-04-10T00:00:00"/>
    <s v="93, Layman Avenue"/>
    <s v="Elizabethtown"/>
    <s v="NC"/>
    <s v="28337"/>
    <x v="80"/>
    <x v="0"/>
    <m/>
    <m/>
    <m/>
  </r>
  <r>
    <s v="Lemon"/>
    <s v="Paul"/>
    <s v="male"/>
    <s v="243933866"/>
    <x v="0"/>
    <x v="0"/>
    <d v="1991-01-02T00:00:00"/>
    <s v="4069, Havanna Street"/>
    <s v="Shoals"/>
    <s v="NC"/>
    <s v="27030"/>
    <x v="78"/>
    <x v="0"/>
    <n v="89"/>
    <n v="50"/>
    <n v="74"/>
  </r>
  <r>
    <s v="Oneal"/>
    <s v="Greta"/>
    <s v="female"/>
    <s v="244409833"/>
    <x v="0"/>
    <x v="2"/>
    <d v="1986-11-29T00:00:00"/>
    <s v="3146, Yorkshire Circle"/>
    <s v="Greenville"/>
    <s v="NC"/>
    <s v="27834"/>
    <x v="31"/>
    <x v="0"/>
    <m/>
    <m/>
    <m/>
  </r>
  <r>
    <s v="Tengan"/>
    <s v="Louise"/>
    <s v="female"/>
    <s v="244860184"/>
    <x v="2"/>
    <x v="3"/>
    <d v="1991-02-18T00:00:00"/>
    <s v="76, Concord Street"/>
    <s v="Charlotte"/>
    <s v="NC"/>
    <s v="28262"/>
    <x v="15"/>
    <x v="0"/>
    <n v="93"/>
    <n v="62"/>
    <m/>
  </r>
  <r>
    <s v="Green"/>
    <s v="Dwight"/>
    <s v="male"/>
    <s v="245072508"/>
    <x v="4"/>
    <x v="2"/>
    <d v="1992-04-11T00:00:00"/>
    <s v="2348, Jones Avenue"/>
    <s v="Greensboro"/>
    <s v="NC"/>
    <s v="27401"/>
    <x v="46"/>
    <x v="0"/>
    <m/>
    <m/>
    <m/>
  </r>
  <r>
    <s v="Carrillo"/>
    <s v="Randy"/>
    <s v="male"/>
    <s v="245275843"/>
    <x v="2"/>
    <x v="2"/>
    <d v="1980-02-23T00:00:00"/>
    <s v="3863, Hannah Street"/>
    <s v="Charlotte"/>
    <s v="NC"/>
    <s v="28273"/>
    <x v="36"/>
    <x v="0"/>
    <m/>
    <m/>
    <m/>
  </r>
  <r>
    <s v="Campbell"/>
    <s v="Carol"/>
    <s v="female"/>
    <s v="246880568"/>
    <x v="0"/>
    <x v="3"/>
    <d v="1987-12-01T00:00:00"/>
    <s v="1878, Rockwell Lane"/>
    <s v="Rocky Mount"/>
    <s v="NC"/>
    <s v="27801"/>
    <x v="67"/>
    <x v="3"/>
    <n v="95"/>
    <n v="70"/>
    <m/>
  </r>
  <r>
    <s v="Shirley"/>
    <s v="Sherry"/>
    <s v="female"/>
    <s v="247061688"/>
    <x v="3"/>
    <x v="1"/>
    <d v="1984-06-02T00:00:00"/>
    <s v="504, Still Pastures Drive"/>
    <s v="Aiken"/>
    <s v="SC"/>
    <s v="29801"/>
    <x v="64"/>
    <x v="3"/>
    <n v="49"/>
    <m/>
    <m/>
  </r>
  <r>
    <s v="Peterson"/>
    <s v="Cynthia"/>
    <s v="female"/>
    <s v="247359370"/>
    <x v="1"/>
    <x v="0"/>
    <d v="1989-10-06T00:00:00"/>
    <s v="3738, Emily Drive"/>
    <s v="West Columbia"/>
    <s v="SC"/>
    <s v="29169"/>
    <x v="6"/>
    <x v="2"/>
    <n v="88"/>
    <n v="75"/>
    <n v="94"/>
  </r>
  <r>
    <s v="Payne"/>
    <s v="Esther"/>
    <s v="female"/>
    <s v="248759341"/>
    <x v="3"/>
    <x v="1"/>
    <d v="1991-01-30T00:00:00"/>
    <s v="4545, Mill Street"/>
    <s v="Greenville"/>
    <s v="SC"/>
    <s v="29607"/>
    <x v="37"/>
    <x v="4"/>
    <n v="80"/>
    <m/>
    <m/>
  </r>
  <r>
    <s v="Arnold"/>
    <s v="Virginia"/>
    <s v="female"/>
    <s v="249922005"/>
    <x v="0"/>
    <x v="3"/>
    <d v="1991-01-09T00:00:00"/>
    <s v="3164, Khale Street"/>
    <s v="Kingstree"/>
    <s v="SC"/>
    <s v="29556"/>
    <x v="31"/>
    <x v="0"/>
    <n v="94"/>
    <n v="55"/>
    <m/>
  </r>
  <r>
    <s v="Kalb"/>
    <s v="Maxine"/>
    <s v="female"/>
    <s v="250042050"/>
    <x v="3"/>
    <x v="1"/>
    <d v="1986-06-23T00:00:00"/>
    <s v="199, Hillview Street"/>
    <s v="Lexington"/>
    <s v="SC"/>
    <s v="29072"/>
    <x v="39"/>
    <x v="1"/>
    <n v="74"/>
    <m/>
    <m/>
  </r>
  <r>
    <s v="Deleon"/>
    <s v="Robert"/>
    <s v="male"/>
    <s v="250454910"/>
    <x v="2"/>
    <x v="1"/>
    <d v="1980-07-30T00:00:00"/>
    <s v="4025, Kessla Way"/>
    <s v="Florence"/>
    <s v="SC"/>
    <s v="29501"/>
    <x v="38"/>
    <x v="4"/>
    <n v="62"/>
    <m/>
    <m/>
  </r>
  <r>
    <s v="Johns"/>
    <s v="David"/>
    <s v="male"/>
    <s v="250993817"/>
    <x v="4"/>
    <x v="1"/>
    <d v="1985-03-23T00:00:00"/>
    <s v="4570, Kessla Way"/>
    <s v="Florence"/>
    <s v="SC"/>
    <s v="29501"/>
    <x v="43"/>
    <x v="0"/>
    <n v="47"/>
    <m/>
    <m/>
  </r>
  <r>
    <s v="Brandon"/>
    <s v="Pauline"/>
    <s v="female"/>
    <s v="251148617"/>
    <x v="3"/>
    <x v="3"/>
    <d v="1991-11-07T00:00:00"/>
    <s v="4661, Khale Street"/>
    <s v="Burgess"/>
    <s v="SC"/>
    <s v="29576"/>
    <x v="70"/>
    <x v="0"/>
    <n v="51"/>
    <n v="79"/>
    <m/>
  </r>
  <r>
    <s v="Reyes"/>
    <s v="Randy"/>
    <s v="male"/>
    <s v="251433430"/>
    <x v="0"/>
    <x v="3"/>
    <d v="1989-10-29T00:00:00"/>
    <s v="3095, Broadway Street"/>
    <s v="Charleston"/>
    <s v="SC"/>
    <s v="29403"/>
    <x v="81"/>
    <x v="0"/>
    <n v="96"/>
    <n v="88"/>
    <m/>
  </r>
  <r>
    <s v="Abraham"/>
    <s v="Doris"/>
    <s v="female"/>
    <s v="252386607"/>
    <x v="4"/>
    <x v="3"/>
    <d v="1984-10-24T00:00:00"/>
    <s v="908, Austin Avenue"/>
    <s v="Hinesville"/>
    <s v="GA"/>
    <s v="31313"/>
    <x v="73"/>
    <x v="0"/>
    <n v="74"/>
    <n v="57"/>
    <m/>
  </r>
  <r>
    <s v="Tacker"/>
    <s v="Anita"/>
    <s v="female"/>
    <s v="252758569"/>
    <x v="2"/>
    <x v="0"/>
    <d v="1980-02-12T00:00:00"/>
    <s v="2780, Despard Street"/>
    <s v="Atlanta"/>
    <s v="GA"/>
    <s v="30303"/>
    <x v="56"/>
    <x v="0"/>
    <n v="40"/>
    <n v="77"/>
    <n v="91"/>
  </r>
  <r>
    <s v="Williamson"/>
    <s v="Evelyn"/>
    <s v="female"/>
    <s v="252948267"/>
    <x v="0"/>
    <x v="2"/>
    <d v="1980-08-23T00:00:00"/>
    <s v="2574, Holly Street"/>
    <s v="Augusta"/>
    <s v="GA"/>
    <s v="30901"/>
    <x v="76"/>
    <x v="4"/>
    <m/>
    <m/>
    <m/>
  </r>
  <r>
    <s v="Ingraham"/>
    <s v="Lisa"/>
    <s v="female"/>
    <s v="253182618"/>
    <x v="1"/>
    <x v="0"/>
    <d v="1981-07-06T00:00:00"/>
    <s v="4162, Austin Avenue"/>
    <s v="Savannah"/>
    <s v="GA"/>
    <s v="31401"/>
    <x v="82"/>
    <x v="1"/>
    <n v="75"/>
    <n v="76"/>
    <n v="96"/>
  </r>
  <r>
    <s v="Hatch"/>
    <s v="Austin"/>
    <s v="male"/>
    <s v="253859566"/>
    <x v="0"/>
    <x v="3"/>
    <d v="1981-09-25T00:00:00"/>
    <s v="625, Pine Garden Lane"/>
    <s v="Canton"/>
    <s v="GA"/>
    <s v="30114"/>
    <x v="40"/>
    <x v="2"/>
    <n v="98"/>
    <n v="94"/>
    <m/>
  </r>
  <r>
    <s v="Taylor"/>
    <s v="Carolyn"/>
    <s v="female"/>
    <s v="254111655"/>
    <x v="0"/>
    <x v="1"/>
    <d v="1988-02-10T00:00:00"/>
    <s v="4748, Neuport Lane"/>
    <s v="Panola"/>
    <s v="GA"/>
    <s v="30058"/>
    <x v="12"/>
    <x v="4"/>
    <n v="52"/>
    <m/>
    <m/>
  </r>
  <r>
    <s v="Tomko"/>
    <s v="Freddie"/>
    <s v="male"/>
    <s v="254301338"/>
    <x v="0"/>
    <x v="2"/>
    <d v="1982-10-20T00:00:00"/>
    <s v="1404, Locust Street"/>
    <s v="Tifton"/>
    <s v="GA"/>
    <s v="31794"/>
    <x v="26"/>
    <x v="4"/>
    <m/>
    <m/>
    <m/>
  </r>
  <r>
    <s v="Harden"/>
    <s v="John"/>
    <s v="male"/>
    <s v="254550225"/>
    <x v="3"/>
    <x v="2"/>
    <d v="1989-09-22T00:00:00"/>
    <s v="4211, Adonais Way"/>
    <s v="Marietta"/>
    <s v="GA"/>
    <s v="30067"/>
    <x v="43"/>
    <x v="0"/>
    <m/>
    <m/>
    <m/>
  </r>
  <r>
    <s v="Wilson"/>
    <s v="Margaret"/>
    <s v="female"/>
    <s v="254979807"/>
    <x v="0"/>
    <x v="0"/>
    <d v="1984-02-10T00:00:00"/>
    <s v="1894, Layman Avenue"/>
    <s v="Savannah"/>
    <s v="GA"/>
    <s v="31405"/>
    <x v="12"/>
    <x v="4"/>
    <n v="69"/>
    <n v="78"/>
    <n v="88"/>
  </r>
  <r>
    <s v="Smith"/>
    <s v="Gerard"/>
    <s v="male"/>
    <s v="256213075"/>
    <x v="2"/>
    <x v="2"/>
    <d v="1989-12-05T00:00:00"/>
    <s v="2232, Edington Drive"/>
    <s v="Atlanta"/>
    <s v="GA"/>
    <s v="30303"/>
    <x v="67"/>
    <x v="3"/>
    <m/>
    <m/>
    <m/>
  </r>
  <r>
    <s v="Sevin"/>
    <s v="Tabitha"/>
    <s v="female"/>
    <s v="256548379"/>
    <x v="4"/>
    <x v="2"/>
    <d v="1990-05-02T00:00:00"/>
    <s v="1985, Radio Park Drive"/>
    <s v="Augusta"/>
    <s v="GA"/>
    <s v="30906"/>
    <x v="42"/>
    <x v="0"/>
    <m/>
    <m/>
    <m/>
  </r>
  <r>
    <s v="Phipps"/>
    <s v="Alva"/>
    <s v="male"/>
    <s v="257062179"/>
    <x v="4"/>
    <x v="3"/>
    <d v="1988-10-22T00:00:00"/>
    <s v="72, Heavner Avenue"/>
    <s v="Panola"/>
    <s v="GA"/>
    <s v="30058"/>
    <x v="0"/>
    <x v="0"/>
    <n v="66"/>
    <n v="90"/>
    <m/>
  </r>
  <r>
    <s v="Carr"/>
    <s v="Eric"/>
    <s v="male"/>
    <s v="257174186"/>
    <x v="3"/>
    <x v="0"/>
    <d v="1986-02-18T00:00:00"/>
    <s v="2989, Heavner Avenue"/>
    <s v="Lilburn"/>
    <s v="GA"/>
    <s v="30247"/>
    <x v="40"/>
    <x v="2"/>
    <n v="100"/>
    <n v="91"/>
    <n v="95"/>
  </r>
  <r>
    <s v="Johnson"/>
    <s v="Lori"/>
    <s v="female"/>
    <s v="257300141"/>
    <x v="1"/>
    <x v="3"/>
    <d v="1986-04-20T00:00:00"/>
    <s v="2926, Radio Park Drive"/>
    <s v="Augusta"/>
    <s v="GA"/>
    <s v="30907"/>
    <x v="45"/>
    <x v="1"/>
    <n v="48"/>
    <n v="65"/>
    <m/>
  </r>
  <r>
    <s v="Breeding"/>
    <s v="Jason"/>
    <s v="male"/>
    <s v="257506058"/>
    <x v="3"/>
    <x v="3"/>
    <d v="1986-08-01T00:00:00"/>
    <s v="3244, Hart Country Lane"/>
    <s v="Waynesboro"/>
    <s v="GA"/>
    <s v="30830"/>
    <x v="25"/>
    <x v="0"/>
    <n v="74"/>
    <n v="55"/>
    <m/>
  </r>
  <r>
    <s v="Mercier"/>
    <s v="Robert"/>
    <s v="male"/>
    <s v="257894654"/>
    <x v="3"/>
    <x v="2"/>
    <d v="1982-08-14T00:00:00"/>
    <s v="834, Stroop Hill Road"/>
    <s v="Roswell"/>
    <s v="GA"/>
    <s v="30076"/>
    <x v="25"/>
    <x v="0"/>
    <m/>
    <m/>
    <m/>
  </r>
  <r>
    <s v="Nicholson"/>
    <s v="Grant"/>
    <s v="male"/>
    <s v="258021303"/>
    <x v="4"/>
    <x v="2"/>
    <d v="1989-06-11T00:00:00"/>
    <s v="3172, White Lane"/>
    <s v="Macon"/>
    <s v="GA"/>
    <s v="31206"/>
    <x v="39"/>
    <x v="1"/>
    <m/>
    <m/>
    <m/>
  </r>
  <r>
    <s v="Suiter"/>
    <s v="Theodore"/>
    <s v="male"/>
    <s v="258453059"/>
    <x v="4"/>
    <x v="0"/>
    <d v="1985-12-12T00:00:00"/>
    <s v="1994, Locust Street"/>
    <s v="Americus"/>
    <s v="GA"/>
    <s v="31709"/>
    <x v="58"/>
    <x v="4"/>
    <n v="51"/>
    <n v="75"/>
    <n v="62"/>
  </r>
  <r>
    <s v="Friedman"/>
    <s v="Terry"/>
    <s v="male"/>
    <s v="260412933"/>
    <x v="1"/>
    <x v="0"/>
    <d v="1985-07-09T00:00:00"/>
    <s v="3699, College Street"/>
    <s v="Atlanta"/>
    <s v="GA"/>
    <s v="30303"/>
    <x v="35"/>
    <x v="1"/>
    <n v="60"/>
    <n v="93"/>
    <n v="98"/>
  </r>
  <r>
    <s v="Hill"/>
    <s v="Patrick"/>
    <s v="male"/>
    <s v="261032867"/>
    <x v="3"/>
    <x v="3"/>
    <d v="1986-08-11T00:00:00"/>
    <s v="2453, Willis Avenue"/>
    <s v="Oak Hill"/>
    <s v="FL"/>
    <s v="32759"/>
    <x v="45"/>
    <x v="1"/>
    <n v="78"/>
    <n v="97"/>
    <m/>
  </r>
  <r>
    <s v="Jessup"/>
    <s v="Audrey"/>
    <s v="female"/>
    <s v="261600239"/>
    <x v="3"/>
    <x v="1"/>
    <d v="1989-04-15T00:00:00"/>
    <s v="13, Arbutus Drive"/>
    <s v="Miami"/>
    <s v="FL"/>
    <s v="33145"/>
    <x v="51"/>
    <x v="0"/>
    <n v="97"/>
    <m/>
    <m/>
  </r>
  <r>
    <s v="Beres"/>
    <s v="Jose"/>
    <s v="male"/>
    <s v="261788787"/>
    <x v="2"/>
    <x v="0"/>
    <d v="1984-11-30T00:00:00"/>
    <s v="3040, Tetrick Road"/>
    <s v="Avon Park"/>
    <s v="FL"/>
    <s v="33825"/>
    <x v="33"/>
    <x v="0"/>
    <n v="43"/>
    <n v="73"/>
    <n v="72"/>
  </r>
  <r>
    <s v="Kendall"/>
    <s v="Dora"/>
    <s v="female"/>
    <s v="261945274"/>
    <x v="2"/>
    <x v="0"/>
    <d v="1991-01-05T00:00:00"/>
    <s v="4557, Marigold Lane"/>
    <s v="Miami"/>
    <s v="FL"/>
    <s v="33179"/>
    <x v="71"/>
    <x v="3"/>
    <n v="57"/>
    <n v="93"/>
    <n v="65"/>
  </r>
  <r>
    <s v="Lopez"/>
    <s v="Ellen"/>
    <s v="female"/>
    <s v="262395508"/>
    <x v="3"/>
    <x v="1"/>
    <d v="1986-01-13T00:00:00"/>
    <s v="1215, Wyatt Street"/>
    <s v="Miramar"/>
    <s v="FL"/>
    <s v="33025"/>
    <x v="50"/>
    <x v="3"/>
    <n v="75"/>
    <m/>
    <m/>
  </r>
  <r>
    <s v="Perryman"/>
    <s v="Joseph"/>
    <s v="male"/>
    <s v="262818903"/>
    <x v="1"/>
    <x v="2"/>
    <d v="1987-04-11T00:00:00"/>
    <s v="3207, Chestnut Street"/>
    <s v="Tampa"/>
    <s v="FL"/>
    <s v="33619"/>
    <x v="23"/>
    <x v="2"/>
    <m/>
    <m/>
    <m/>
  </r>
  <r>
    <s v="Guthridge"/>
    <s v="Charles"/>
    <s v="male"/>
    <s v="263018927"/>
    <x v="2"/>
    <x v="0"/>
    <d v="1985-03-13T00:00:00"/>
    <s v="3700, Kenwood Place"/>
    <s v="Fort Lauderdale"/>
    <s v="FL"/>
    <s v="33301"/>
    <x v="53"/>
    <x v="2"/>
    <n v="74"/>
    <n v="63"/>
    <n v="97"/>
  </r>
  <r>
    <s v="Walker"/>
    <s v="Dave"/>
    <s v="male"/>
    <s v="263778916"/>
    <x v="0"/>
    <x v="3"/>
    <d v="1990-03-28T00:00:00"/>
    <s v="3458, West Fork Drive"/>
    <s v="Miami"/>
    <s v="FL"/>
    <s v="33131"/>
    <x v="7"/>
    <x v="0"/>
    <n v="59"/>
    <n v="95"/>
    <m/>
  </r>
  <r>
    <s v="Proto"/>
    <s v="Doris"/>
    <s v="female"/>
    <s v="263943143"/>
    <x v="1"/>
    <x v="3"/>
    <d v="1984-10-29T00:00:00"/>
    <s v="4431, Marigold Lane"/>
    <s v="Miami"/>
    <s v="FL"/>
    <s v="33196"/>
    <x v="83"/>
    <x v="0"/>
    <n v="65"/>
    <n v="52"/>
    <m/>
  </r>
  <r>
    <s v="Arrington"/>
    <s v="Elizabeth"/>
    <s v="female"/>
    <s v="263956174"/>
    <x v="0"/>
    <x v="3"/>
    <d v="1990-12-15T00:00:00"/>
    <s v="4624, Arbutus Drive"/>
    <s v="Fort Lauderdale"/>
    <s v="FL"/>
    <s v="33311"/>
    <x v="84"/>
    <x v="0"/>
    <n v="60"/>
    <n v="65"/>
    <m/>
  </r>
  <r>
    <s v="Vachon"/>
    <s v="Kevin"/>
    <s v="male"/>
    <s v="264315645"/>
    <x v="1"/>
    <x v="1"/>
    <d v="1988-02-24T00:00:00"/>
    <s v="4879, Steve Hunt Road"/>
    <s v="Miami"/>
    <s v="FL"/>
    <s v="33128"/>
    <x v="37"/>
    <x v="4"/>
    <n v="83"/>
    <m/>
    <m/>
  </r>
  <r>
    <s v="Bloch"/>
    <s v="Daniel"/>
    <s v="male"/>
    <s v="264549931"/>
    <x v="1"/>
    <x v="0"/>
    <d v="1988-10-20T00:00:00"/>
    <s v="3086, Half and Half Drive"/>
    <s v="Jupiter"/>
    <s v="FL"/>
    <s v="33478"/>
    <x v="59"/>
    <x v="0"/>
    <n v="46"/>
    <n v="54"/>
    <n v="85"/>
  </r>
  <r>
    <s v="Skinner"/>
    <s v="James"/>
    <s v="male"/>
    <s v="264702153"/>
    <x v="3"/>
    <x v="0"/>
    <d v="1985-09-21T00:00:00"/>
    <s v="1601, Foley Street"/>
    <s v="Miami"/>
    <s v="FL"/>
    <s v="33132"/>
    <x v="51"/>
    <x v="0"/>
    <n v="69"/>
    <n v="88"/>
    <n v="96"/>
  </r>
  <r>
    <s v="Manzo"/>
    <s v="Joyce"/>
    <s v="female"/>
    <s v="264727245"/>
    <x v="2"/>
    <x v="0"/>
    <d v="1986-03-11T00:00:00"/>
    <s v="553, Lunetta Street"/>
    <s v="Tampa"/>
    <s v="FL"/>
    <s v="33634"/>
    <x v="0"/>
    <x v="0"/>
    <n v="87"/>
    <n v="50"/>
    <n v="71"/>
  </r>
  <r>
    <s v="Duncan"/>
    <s v="Herman"/>
    <s v="male"/>
    <s v="264957036"/>
    <x v="0"/>
    <x v="1"/>
    <d v="1981-08-08T00:00:00"/>
    <s v="4253, Poplar Lane"/>
    <s v="Miami"/>
    <s v="FL"/>
    <s v="33131"/>
    <x v="65"/>
    <x v="2"/>
    <n v="85"/>
    <m/>
    <m/>
  </r>
  <r>
    <s v="Whitaker"/>
    <s v="Jessica"/>
    <s v="female"/>
    <s v="265034811"/>
    <x v="0"/>
    <x v="0"/>
    <d v="1982-10-31T00:00:00"/>
    <s v="1725, Star Trek Drive"/>
    <s v="Fort Walton Beach"/>
    <s v="FL"/>
    <s v="32548"/>
    <x v="58"/>
    <x v="4"/>
    <n v="82"/>
    <n v="86"/>
    <n v="98"/>
  </r>
  <r>
    <s v="Galyean"/>
    <s v="Bill"/>
    <s v="male"/>
    <s v="265288118"/>
    <x v="4"/>
    <x v="1"/>
    <d v="1980-09-12T00:00:00"/>
    <s v="282, Pointe Lane"/>
    <s v="Pompano Beach"/>
    <s v="FL"/>
    <s v="33060"/>
    <x v="37"/>
    <x v="4"/>
    <n v="80"/>
    <m/>
    <m/>
  </r>
  <r>
    <s v="Glover"/>
    <s v="Ellen"/>
    <s v="female"/>
    <s v="265291390"/>
    <x v="4"/>
    <x v="2"/>
    <d v="1992-12-09T00:00:00"/>
    <s v="865, Rhapsody Street"/>
    <s v="Leesburg"/>
    <s v="FL"/>
    <s v="32749"/>
    <x v="64"/>
    <x v="3"/>
    <m/>
    <m/>
    <m/>
  </r>
  <r>
    <s v="Brown"/>
    <s v="Cynthia"/>
    <s v="female"/>
    <s v="266958863"/>
    <x v="0"/>
    <x v="2"/>
    <d v="1980-08-15T00:00:00"/>
    <s v="1077, American Drive"/>
    <s v="Panama City"/>
    <s v="FL"/>
    <s v="32401"/>
    <x v="50"/>
    <x v="3"/>
    <m/>
    <m/>
    <m/>
  </r>
  <r>
    <s v="Perkins"/>
    <s v="Jeffery"/>
    <s v="male"/>
    <s v="267042397"/>
    <x v="0"/>
    <x v="3"/>
    <d v="1981-09-29T00:00:00"/>
    <s v="1322, Virgil Street"/>
    <s v="Panama City"/>
    <s v="FL"/>
    <s v="32401"/>
    <x v="45"/>
    <x v="1"/>
    <n v="36"/>
    <n v="74"/>
    <m/>
  </r>
  <r>
    <s v="Jones"/>
    <s v="Brian"/>
    <s v="male"/>
    <s v="267542021"/>
    <x v="3"/>
    <x v="2"/>
    <d v="1982-05-25T00:00:00"/>
    <s v="379, Marigold Lane"/>
    <s v="Fort Lauderdale"/>
    <s v="FL"/>
    <s v="33309"/>
    <x v="58"/>
    <x v="4"/>
    <m/>
    <m/>
    <m/>
  </r>
  <r>
    <s v="White"/>
    <s v="Janelle"/>
    <s v="female"/>
    <s v="267543784"/>
    <x v="1"/>
    <x v="0"/>
    <d v="1988-07-10T00:00:00"/>
    <s v="710, Saints Alley"/>
    <s v="Pinecrest"/>
    <s v="FL"/>
    <s v="33567"/>
    <x v="55"/>
    <x v="0"/>
    <n v="51"/>
    <n v="84"/>
    <n v="72"/>
  </r>
  <r>
    <s v="Sailor"/>
    <s v="Brent"/>
    <s v="male"/>
    <s v="267691696"/>
    <x v="3"/>
    <x v="1"/>
    <d v="1984-06-27T00:00:00"/>
    <s v="4846, Medical Center Drive"/>
    <s v="Port Charlotte"/>
    <s v="FL"/>
    <s v="33952"/>
    <x v="10"/>
    <x v="0"/>
    <n v="37"/>
    <m/>
    <m/>
  </r>
  <r>
    <s v="Beerman"/>
    <s v="Salvador"/>
    <s v="male"/>
    <s v="268884946"/>
    <x v="0"/>
    <x v="0"/>
    <d v="1982-12-01T00:00:00"/>
    <s v="1253, Rainbow Drive"/>
    <s v="North Jackson"/>
    <s v="OH"/>
    <s v="44451"/>
    <x v="44"/>
    <x v="1"/>
    <n v="70"/>
    <n v="67"/>
    <n v="81"/>
  </r>
  <r>
    <s v="Mcmullen"/>
    <s v="Denise"/>
    <s v="female"/>
    <s v="269605333"/>
    <x v="4"/>
    <x v="3"/>
    <d v="1987-09-16T00:00:00"/>
    <s v="2283, Goldie Lane"/>
    <s v="Cincinnati"/>
    <s v="OH"/>
    <s v="45202"/>
    <x v="76"/>
    <x v="4"/>
    <n v="98"/>
    <n v="76"/>
    <m/>
  </r>
  <r>
    <s v="Martel"/>
    <s v="Ted"/>
    <s v="male"/>
    <s v="269743609"/>
    <x v="4"/>
    <x v="1"/>
    <d v="1991-11-15T00:00:00"/>
    <s v="2492, Irving Road"/>
    <s v="Amsterdam"/>
    <s v="OH"/>
    <s v="43903"/>
    <x v="80"/>
    <x v="0"/>
    <n v="50"/>
    <m/>
    <m/>
  </r>
  <r>
    <s v="Burns"/>
    <s v="Allen"/>
    <s v="male"/>
    <s v="270789765"/>
    <x v="0"/>
    <x v="0"/>
    <d v="1987-11-10T00:00:00"/>
    <s v="2606, Hiddenview Drive"/>
    <s v="Warrensville Heights"/>
    <s v="OH"/>
    <s v="44128"/>
    <x v="47"/>
    <x v="0"/>
    <n v="96"/>
    <n v="89"/>
    <n v="65"/>
  </r>
  <r>
    <s v="Smith"/>
    <s v="Eunice"/>
    <s v="female"/>
    <s v="272503056"/>
    <x v="0"/>
    <x v="3"/>
    <d v="1991-02-23T00:00:00"/>
    <s v="383, Ralph Drive"/>
    <s v="Westlake"/>
    <s v="OH"/>
    <s v="44145"/>
    <x v="73"/>
    <x v="0"/>
    <n v="85"/>
    <n v="65"/>
    <m/>
  </r>
  <r>
    <s v="Morales"/>
    <s v="Paula"/>
    <s v="female"/>
    <s v="273168924"/>
    <x v="1"/>
    <x v="3"/>
    <d v="1988-09-12T00:00:00"/>
    <s v="2941, Jessie Street"/>
    <s v="Summerfield"/>
    <s v="OH"/>
    <s v="43788"/>
    <x v="16"/>
    <x v="0"/>
    <n v="39"/>
    <n v="80"/>
    <m/>
  </r>
  <r>
    <s v="Bourgeois"/>
    <s v="Derrick"/>
    <s v="male"/>
    <s v="274074798"/>
    <x v="1"/>
    <x v="2"/>
    <d v="1981-12-09T00:00:00"/>
    <s v="3376, Irving Road"/>
    <s v="Zanesville"/>
    <s v="OH"/>
    <s v="43701"/>
    <x v="35"/>
    <x v="1"/>
    <m/>
    <m/>
    <m/>
  </r>
  <r>
    <s v="Fegley"/>
    <s v="Susan"/>
    <s v="female"/>
    <s v="274098279"/>
    <x v="0"/>
    <x v="2"/>
    <d v="1983-03-09T00:00:00"/>
    <s v="3331, Irving Road"/>
    <s v="Worthington"/>
    <s v="OH"/>
    <s v="43085"/>
    <x v="13"/>
    <x v="0"/>
    <m/>
    <m/>
    <m/>
  </r>
  <r>
    <s v="Lipscomb"/>
    <s v="John"/>
    <s v="male"/>
    <s v="275143073"/>
    <x v="4"/>
    <x v="2"/>
    <d v="1983-07-05T00:00:00"/>
    <s v="237, Briarhill Lane"/>
    <s v="Wooster"/>
    <s v="OH"/>
    <s v="44691"/>
    <x v="85"/>
    <x v="0"/>
    <m/>
    <m/>
    <m/>
  </r>
  <r>
    <s v="Chandler"/>
    <s v="Esther"/>
    <s v="female"/>
    <s v="276011368"/>
    <x v="4"/>
    <x v="1"/>
    <d v="1980-10-14T00:00:00"/>
    <s v="4907, Old House Drive"/>
    <s v="Plumwood"/>
    <s v="OH"/>
    <s v="43140"/>
    <x v="34"/>
    <x v="1"/>
    <n v="63"/>
    <m/>
    <m/>
  </r>
  <r>
    <s v="Conti"/>
    <s v="Julie"/>
    <s v="female"/>
    <s v="276482634"/>
    <x v="4"/>
    <x v="1"/>
    <d v="1984-01-02T00:00:00"/>
    <s v="4808, Jenna Lane"/>
    <s v="Lebanon"/>
    <s v="OH"/>
    <s v="45036"/>
    <x v="57"/>
    <x v="1"/>
    <n v="48"/>
    <m/>
    <m/>
  </r>
  <r>
    <s v="Newby"/>
    <s v="John"/>
    <s v="male"/>
    <s v="280112101"/>
    <x v="1"/>
    <x v="1"/>
    <d v="1991-11-28T00:00:00"/>
    <s v="4041, Langtown Road"/>
    <s v="Toledo"/>
    <s v="OH"/>
    <s v="43609"/>
    <x v="1"/>
    <x v="0"/>
    <n v="97"/>
    <m/>
    <m/>
  </r>
  <r>
    <s v="Carter"/>
    <s v="Cyrus"/>
    <s v="male"/>
    <s v="280117511"/>
    <x v="1"/>
    <x v="2"/>
    <d v="1987-03-26T00:00:00"/>
    <s v="4668, Rivendell Drive"/>
    <s v="Minerva"/>
    <s v="OH"/>
    <s v="44657"/>
    <x v="36"/>
    <x v="0"/>
    <m/>
    <m/>
    <m/>
  </r>
  <r>
    <s v="Williams"/>
    <s v="Felicia"/>
    <s v="female"/>
    <s v="280201083"/>
    <x v="2"/>
    <x v="0"/>
    <d v="1991-11-27T00:00:00"/>
    <s v="2368, Rogers Street"/>
    <s v="Cincinnati"/>
    <s v="OH"/>
    <s v="45240"/>
    <x v="80"/>
    <x v="0"/>
    <n v="64"/>
    <n v="78"/>
    <n v="61"/>
  </r>
  <r>
    <s v="Miller"/>
    <s v="Gregory"/>
    <s v="male"/>
    <s v="281058101"/>
    <x v="0"/>
    <x v="0"/>
    <d v="1992-06-05T00:00:00"/>
    <s v="1994, Pursglove Court"/>
    <s v="Dayton"/>
    <s v="OH"/>
    <s v="45402"/>
    <x v="7"/>
    <x v="0"/>
    <n v="64"/>
    <n v="84"/>
    <n v="88"/>
  </r>
  <r>
    <s v="Augustine"/>
    <s v="Gregory"/>
    <s v="male"/>
    <s v="284442974"/>
    <x v="1"/>
    <x v="2"/>
    <d v="1992-02-26T00:00:00"/>
    <s v="664, Palmer Road"/>
    <s v="Westerville"/>
    <s v="OH"/>
    <s v="43081"/>
    <x v="22"/>
    <x v="1"/>
    <m/>
    <m/>
    <m/>
  </r>
  <r>
    <s v="Borden"/>
    <s v="Kathleen"/>
    <s v="female"/>
    <s v="284868356"/>
    <x v="0"/>
    <x v="3"/>
    <d v="1983-12-15T00:00:00"/>
    <s v="647, Olive Street"/>
    <s v="Mansfield"/>
    <s v="OH"/>
    <s v="44903"/>
    <x v="9"/>
    <x v="4"/>
    <n v="61"/>
    <n v="50"/>
    <m/>
  </r>
  <r>
    <s v="Rice"/>
    <s v="Phyllis"/>
    <s v="female"/>
    <s v="287052336"/>
    <x v="3"/>
    <x v="0"/>
    <d v="1986-10-05T00:00:00"/>
    <s v="3799, Flynn Street"/>
    <s v="Brecksville"/>
    <s v="OH"/>
    <s v="44141"/>
    <x v="1"/>
    <x v="0"/>
    <n v="61"/>
    <n v="51"/>
    <n v="71"/>
  </r>
  <r>
    <s v="Calvo"/>
    <s v="Edward"/>
    <s v="male"/>
    <s v="288052177"/>
    <x v="2"/>
    <x v="0"/>
    <d v="1980-01-18T00:00:00"/>
    <s v="1068, Parker Drive"/>
    <s v="Cleveland"/>
    <s v="OH"/>
    <s v="44115"/>
    <x v="1"/>
    <x v="0"/>
    <n v="75"/>
    <n v="66"/>
    <n v="66"/>
  </r>
  <r>
    <s v="Marquez"/>
    <s v="Robert"/>
    <s v="male"/>
    <s v="288381516"/>
    <x v="4"/>
    <x v="3"/>
    <d v="1982-01-31T00:00:00"/>
    <s v="2958, Pursglove Court"/>
    <s v="Dayton"/>
    <s v="OH"/>
    <s v="45459"/>
    <x v="57"/>
    <x v="1"/>
    <n v="85"/>
    <n v="85"/>
    <m/>
  </r>
  <r>
    <s v="Johnson"/>
    <s v="Alan"/>
    <s v="male"/>
    <s v="288803466"/>
    <x v="3"/>
    <x v="0"/>
    <d v="1991-05-01T00:00:00"/>
    <s v="919, Parker Drive"/>
    <s v="Cleveland"/>
    <s v="OH"/>
    <s v="44115"/>
    <x v="71"/>
    <x v="3"/>
    <n v="98"/>
    <n v="85"/>
    <n v="77"/>
  </r>
  <r>
    <s v="Wagoner"/>
    <s v="Sharon"/>
    <s v="female"/>
    <s v="288845549"/>
    <x v="2"/>
    <x v="2"/>
    <d v="1980-03-27T00:00:00"/>
    <s v="278, Lowes Alley"/>
    <s v="Steubenville"/>
    <s v="OH"/>
    <s v="43952"/>
    <x v="81"/>
    <x v="0"/>
    <m/>
    <m/>
    <m/>
  </r>
  <r>
    <s v="Case"/>
    <s v="Owen"/>
    <s v="male"/>
    <s v="289246328"/>
    <x v="2"/>
    <x v="2"/>
    <d v="1989-10-15T00:00:00"/>
    <s v="933, Jessie Street"/>
    <s v="Summerfield"/>
    <s v="OH"/>
    <s v="43788"/>
    <x v="20"/>
    <x v="2"/>
    <m/>
    <m/>
    <m/>
  </r>
  <r>
    <s v="Burke"/>
    <s v="Frederick"/>
    <s v="male"/>
    <s v="291386892"/>
    <x v="1"/>
    <x v="3"/>
    <d v="1982-10-20T00:00:00"/>
    <s v="1135, Harter Street"/>
    <s v="Dayton"/>
    <s v="OH"/>
    <s v="45407"/>
    <x v="68"/>
    <x v="0"/>
    <n v="79"/>
    <n v="85"/>
    <m/>
  </r>
  <r>
    <s v="Prue"/>
    <s v="Kevin"/>
    <s v="male"/>
    <s v="291785059"/>
    <x v="4"/>
    <x v="0"/>
    <d v="1982-10-21T00:00:00"/>
    <s v="138, Hill Street"/>
    <s v="Toledo"/>
    <s v="OH"/>
    <s v="43626"/>
    <x v="14"/>
    <x v="0"/>
    <n v="65"/>
    <n v="76"/>
    <n v="75"/>
  </r>
  <r>
    <s v="Hall"/>
    <s v="Virginia"/>
    <s v="female"/>
    <s v="292809265"/>
    <x v="3"/>
    <x v="1"/>
    <d v="1986-11-26T00:00:00"/>
    <s v="848, Irving Road"/>
    <s v="Ironton"/>
    <s v="OH"/>
    <s v="45638"/>
    <x v="46"/>
    <x v="0"/>
    <n v="81"/>
    <m/>
    <m/>
  </r>
  <r>
    <s v="Foster"/>
    <s v="Tiffany"/>
    <s v="female"/>
    <s v="294344433"/>
    <x v="3"/>
    <x v="3"/>
    <d v="1980-06-16T00:00:00"/>
    <s v="821, Olive Street"/>
    <s v="Shelby"/>
    <s v="OH"/>
    <s v="44875"/>
    <x v="79"/>
    <x v="0"/>
    <n v="83"/>
    <n v="51"/>
    <m/>
  </r>
  <r>
    <s v="Buchanan"/>
    <s v="Laurie"/>
    <s v="female"/>
    <s v="294660888"/>
    <x v="4"/>
    <x v="3"/>
    <d v="1981-05-13T00:00:00"/>
    <s v="4534, Flynn Street"/>
    <s v="Rocky River"/>
    <s v="OH"/>
    <s v="44116"/>
    <x v="45"/>
    <x v="1"/>
    <n v="93"/>
    <n v="83"/>
    <m/>
  </r>
  <r>
    <s v="Katz"/>
    <s v="Bill"/>
    <s v="male"/>
    <s v="294949648"/>
    <x v="0"/>
    <x v="2"/>
    <d v="1987-09-06T00:00:00"/>
    <s v="4054, Stonecoal Road"/>
    <s v="Toledo"/>
    <s v="OH"/>
    <s v="43607"/>
    <x v="66"/>
    <x v="4"/>
    <m/>
    <m/>
    <m/>
  </r>
  <r>
    <s v="Thompson"/>
    <s v="Marjorie"/>
    <s v="female"/>
    <s v="295289918"/>
    <x v="1"/>
    <x v="0"/>
    <d v="1980-07-01T00:00:00"/>
    <s v="656, Andell Road"/>
    <s v="Hilliard"/>
    <s v="OH"/>
    <s v="43026"/>
    <x v="60"/>
    <x v="2"/>
    <n v="49"/>
    <n v="71"/>
    <n v="88"/>
  </r>
  <r>
    <s v="Eldredge"/>
    <s v="James"/>
    <s v="male"/>
    <s v="295369875"/>
    <x v="3"/>
    <x v="3"/>
    <d v="1980-07-12T00:00:00"/>
    <s v="4939, Harley Vincent Drive"/>
    <s v="Garfield Heights"/>
    <s v="OH"/>
    <s v="44125"/>
    <x v="86"/>
    <x v="2"/>
    <n v="79"/>
    <n v="89"/>
    <m/>
  </r>
  <r>
    <s v="Oliver"/>
    <s v="Lee"/>
    <s v="male"/>
    <s v="295841780"/>
    <x v="1"/>
    <x v="3"/>
    <d v="1981-02-07T00:00:00"/>
    <s v="3625, Robinson Lane"/>
    <s v="Delaware"/>
    <s v="OH"/>
    <s v="43015"/>
    <x v="63"/>
    <x v="0"/>
    <n v="97"/>
    <n v="89"/>
    <m/>
  </r>
  <r>
    <s v="Nakayama"/>
    <s v="Earl"/>
    <s v="male"/>
    <s v="296126556"/>
    <x v="3"/>
    <x v="3"/>
    <d v="1984-07-14T00:00:00"/>
    <s v="4766, Derek Drive"/>
    <s v="Lisbon"/>
    <s v="OH"/>
    <s v="44432"/>
    <x v="87"/>
    <x v="3"/>
    <n v="70"/>
    <n v="53"/>
    <m/>
  </r>
  <r>
    <s v="Slone"/>
    <s v="Carlos"/>
    <s v="male"/>
    <s v="296509927"/>
    <x v="2"/>
    <x v="1"/>
    <d v="1984-01-10T00:00:00"/>
    <s v="2653, Robinson Lane"/>
    <s v="Cambridge"/>
    <s v="OH"/>
    <s v="43725"/>
    <x v="2"/>
    <x v="0"/>
    <n v="56"/>
    <m/>
    <m/>
  </r>
  <r>
    <s v="White"/>
    <s v="George"/>
    <s v="male"/>
    <s v="298038537"/>
    <x v="4"/>
    <x v="0"/>
    <d v="1986-05-07T00:00:00"/>
    <s v="2915, Rogers Street"/>
    <s v="Cincinnati"/>
    <s v="OH"/>
    <s v="45202"/>
    <x v="49"/>
    <x v="2"/>
    <n v="48"/>
    <n v="96"/>
    <n v="69"/>
  </r>
  <r>
    <s v="Yoo"/>
    <s v="Lori"/>
    <s v="female"/>
    <s v="303729196"/>
    <x v="3"/>
    <x v="3"/>
    <d v="1989-02-09T00:00:00"/>
    <s v="71, Sand Fork Road"/>
    <s v="Royal Center"/>
    <s v="IN"/>
    <s v="46978"/>
    <x v="46"/>
    <x v="0"/>
    <n v="70"/>
    <n v="79"/>
    <m/>
  </r>
  <r>
    <s v="Lawless"/>
    <s v="Patrick"/>
    <s v="male"/>
    <s v="305160992"/>
    <x v="3"/>
    <x v="3"/>
    <d v="1984-06-28T00:00:00"/>
    <s v="3328, Stewart Street"/>
    <s v="Indianapolis"/>
    <s v="IN"/>
    <s v="46204"/>
    <x v="3"/>
    <x v="0"/>
    <n v="80"/>
    <n v="69"/>
    <m/>
  </r>
  <r>
    <s v="Walker"/>
    <s v="David"/>
    <s v="male"/>
    <s v="305342676"/>
    <x v="4"/>
    <x v="3"/>
    <d v="1988-05-05T00:00:00"/>
    <s v="4379, Windy Ridge Road"/>
    <s v="Hamilton (steuben)"/>
    <s v="IN"/>
    <s v="46742"/>
    <x v="30"/>
    <x v="3"/>
    <n v="91"/>
    <n v="100"/>
    <m/>
  </r>
  <r>
    <s v="Henderson"/>
    <s v="Beverly"/>
    <s v="female"/>
    <s v="305401215"/>
    <x v="0"/>
    <x v="2"/>
    <d v="1987-12-29T00:00:00"/>
    <s v="1665, Heliport Loop"/>
    <s v="Dubois"/>
    <s v="IN"/>
    <s v="47527"/>
    <x v="67"/>
    <x v="3"/>
    <m/>
    <m/>
    <m/>
  </r>
  <r>
    <s v="Ingalls"/>
    <s v="Ann"/>
    <s v="female"/>
    <s v="305903346"/>
    <x v="4"/>
    <x v="2"/>
    <d v="1989-09-24T00:00:00"/>
    <s v="3962, Sharon Lane"/>
    <s v="South Bend"/>
    <s v="IN"/>
    <s v="46635"/>
    <x v="49"/>
    <x v="2"/>
    <m/>
    <m/>
    <m/>
  </r>
  <r>
    <s v="Birch"/>
    <s v="Willie"/>
    <s v="male"/>
    <s v="307082556"/>
    <x v="4"/>
    <x v="1"/>
    <d v="1981-08-25T00:00:00"/>
    <s v="3884, Bernardo Street"/>
    <s v="New Albany"/>
    <s v="IN"/>
    <s v="47150"/>
    <x v="24"/>
    <x v="0"/>
    <n v="97"/>
    <m/>
    <m/>
  </r>
  <r>
    <s v="Phillips"/>
    <s v="Lila"/>
    <s v="female"/>
    <s v="307902759"/>
    <x v="4"/>
    <x v="3"/>
    <d v="1985-09-15T00:00:00"/>
    <s v="4819, Sugarfoot Lane"/>
    <s v="Lafayette"/>
    <s v="IN"/>
    <s v="47905"/>
    <x v="30"/>
    <x v="3"/>
    <n v="98"/>
    <n v="100"/>
    <m/>
  </r>
  <r>
    <s v="Allen"/>
    <s v="Michell"/>
    <s v="female"/>
    <s v="308403972"/>
    <x v="0"/>
    <x v="2"/>
    <d v="1985-01-16T00:00:00"/>
    <s v="2635, Elk City Road"/>
    <s v="Lizton"/>
    <s v="IN"/>
    <s v="46149"/>
    <x v="55"/>
    <x v="0"/>
    <m/>
    <m/>
    <m/>
  </r>
  <r>
    <s v="Jackson"/>
    <s v="Terry"/>
    <s v="male"/>
    <s v="309904117"/>
    <x v="2"/>
    <x v="2"/>
    <d v="1983-09-02T00:00:00"/>
    <s v="2181, Heliport Loop"/>
    <s v="Bloomington"/>
    <s v="IN"/>
    <s v="47408"/>
    <x v="13"/>
    <x v="0"/>
    <m/>
    <m/>
    <m/>
  </r>
  <r>
    <s v="Martinez"/>
    <s v="Jo"/>
    <s v="female"/>
    <s v="312133257"/>
    <x v="1"/>
    <x v="3"/>
    <d v="1982-10-25T00:00:00"/>
    <s v="4946, Ashford Drive"/>
    <s v="Washington"/>
    <s v="VA"/>
    <s v="29842"/>
    <x v="68"/>
    <x v="0"/>
    <n v="69"/>
    <n v="77"/>
    <m/>
  </r>
  <r>
    <s v="Kinder"/>
    <s v="Charles"/>
    <s v="male"/>
    <s v="312144564"/>
    <x v="0"/>
    <x v="0"/>
    <d v="1988-10-07T00:00:00"/>
    <s v="3874, Conaway Street"/>
    <s v="Scipio"/>
    <s v="IN"/>
    <s v="47273"/>
    <x v="6"/>
    <x v="2"/>
    <n v="40"/>
    <n v="87"/>
    <n v="79"/>
  </r>
  <r>
    <s v="Sandlin"/>
    <s v="John"/>
    <s v="male"/>
    <s v="312800144"/>
    <x v="2"/>
    <x v="0"/>
    <d v="1987-12-18T00:00:00"/>
    <s v="3198, Birch Street"/>
    <s v="Plainfield"/>
    <s v="IN"/>
    <s v="46168"/>
    <x v="71"/>
    <x v="3"/>
    <n v="87"/>
    <n v="57"/>
    <n v="66"/>
  </r>
  <r>
    <s v="Knight"/>
    <s v="Benjamin"/>
    <s v="male"/>
    <s v="313092896"/>
    <x v="4"/>
    <x v="1"/>
    <d v="1986-08-07T00:00:00"/>
    <s v="1775, Stewart Street"/>
    <s v="Indianapolis"/>
    <s v="IN"/>
    <s v="46220"/>
    <x v="24"/>
    <x v="0"/>
    <n v="95"/>
    <m/>
    <m/>
  </r>
  <r>
    <s v="Lopez"/>
    <s v="Cindy"/>
    <s v="female"/>
    <s v="313229351"/>
    <x v="1"/>
    <x v="1"/>
    <d v="1984-07-04T00:00:00"/>
    <s v="848, Birch Street"/>
    <s v="Indianapolis"/>
    <s v="IN"/>
    <s v="46268"/>
    <x v="6"/>
    <x v="2"/>
    <n v="74"/>
    <m/>
    <m/>
  </r>
  <r>
    <s v="Curtis"/>
    <s v="Jason"/>
    <s v="male"/>
    <s v="313231121"/>
    <x v="2"/>
    <x v="1"/>
    <d v="1982-06-20T00:00:00"/>
    <s v="3264, Overlook Drive"/>
    <s v="Richmond"/>
    <s v="IN"/>
    <s v="47374"/>
    <x v="88"/>
    <x v="0"/>
    <n v="98"/>
    <m/>
    <m/>
  </r>
  <r>
    <s v="Wood"/>
    <s v="Sharon"/>
    <s v="female"/>
    <s v="314129818"/>
    <x v="3"/>
    <x v="1"/>
    <d v="1992-06-10T00:00:00"/>
    <s v="3526, Barfield Lane"/>
    <s v="Indianapolis"/>
    <s v="IN"/>
    <s v="46278"/>
    <x v="61"/>
    <x v="1"/>
    <n v="78"/>
    <m/>
    <m/>
  </r>
  <r>
    <s v="Albers"/>
    <s v="Frances"/>
    <s v="female"/>
    <s v="314302479"/>
    <x v="2"/>
    <x v="1"/>
    <d v="1980-05-03T00:00:00"/>
    <s v="859, Neville Street"/>
    <s v="Hope"/>
    <s v="IN"/>
    <s v="47246"/>
    <x v="0"/>
    <x v="0"/>
    <n v="50"/>
    <m/>
    <m/>
  </r>
  <r>
    <s v="Niemi"/>
    <s v="Lois"/>
    <s v="female"/>
    <s v="314868002"/>
    <x v="3"/>
    <x v="0"/>
    <d v="1990-06-11T00:00:00"/>
    <s v="1924, Capitol Avenue"/>
    <s v="Indianapolis"/>
    <s v="IN"/>
    <s v="46225"/>
    <x v="29"/>
    <x v="0"/>
    <n v="39"/>
    <n v="66"/>
    <n v="96"/>
  </r>
  <r>
    <s v="Blair"/>
    <s v="Bruce"/>
    <s v="male"/>
    <s v="315235500"/>
    <x v="1"/>
    <x v="0"/>
    <d v="1982-03-31T00:00:00"/>
    <s v="4064, Duffy Street"/>
    <s v="Hebron"/>
    <s v="IN"/>
    <s v="46341"/>
    <x v="25"/>
    <x v="0"/>
    <n v="57"/>
    <n v="85"/>
    <n v="81"/>
  </r>
  <r>
    <s v="Cousins"/>
    <s v="Donald"/>
    <s v="male"/>
    <s v="317239226"/>
    <x v="3"/>
    <x v="2"/>
    <d v="1980-12-30T00:00:00"/>
    <s v="4976, Barfield Lane"/>
    <s v="Indianapolis"/>
    <s v="IN"/>
    <s v="46202"/>
    <x v="32"/>
    <x v="0"/>
    <m/>
    <m/>
    <m/>
  </r>
  <r>
    <s v="Flood"/>
    <s v="William"/>
    <s v="male"/>
    <s v="319583743"/>
    <x v="4"/>
    <x v="2"/>
    <d v="1991-03-25T00:00:00"/>
    <s v="3633, Victoria Street"/>
    <s v="Arlington Heights"/>
    <s v="IL"/>
    <s v="60004"/>
    <x v="20"/>
    <x v="2"/>
    <m/>
    <m/>
    <m/>
  </r>
  <r>
    <s v="Miller"/>
    <s v="Larry"/>
    <s v="male"/>
    <s v="319927722"/>
    <x v="2"/>
    <x v="2"/>
    <d v="1989-09-29T00:00:00"/>
    <s v="3340, Butternut Lane"/>
    <s v="Patoka"/>
    <s v="IL"/>
    <s v="62875"/>
    <x v="56"/>
    <x v="0"/>
    <m/>
    <m/>
    <m/>
  </r>
  <r>
    <s v="Moos"/>
    <s v="Adam"/>
    <s v="male"/>
    <s v="320900594"/>
    <x v="3"/>
    <x v="3"/>
    <d v="1990-02-12T00:00:00"/>
    <s v="3968, Vesta Drive"/>
    <s v="Chicago"/>
    <s v="IL"/>
    <s v="60657"/>
    <x v="19"/>
    <x v="2"/>
    <n v="47"/>
    <n v="87"/>
    <m/>
  </r>
  <r>
    <s v="Hester"/>
    <s v="Bennie"/>
    <s v="male"/>
    <s v="322123389"/>
    <x v="0"/>
    <x v="2"/>
    <d v="1986-11-13T00:00:00"/>
    <s v="207, Steele Street"/>
    <s v="Burr Ridge"/>
    <s v="IL"/>
    <s v="61257"/>
    <x v="6"/>
    <x v="2"/>
    <m/>
    <m/>
    <m/>
  </r>
  <r>
    <s v="Hamilton"/>
    <s v="Christopher"/>
    <s v="male"/>
    <s v="322261668"/>
    <x v="4"/>
    <x v="0"/>
    <d v="1983-09-30T00:00:00"/>
    <s v="3759, Walkers Ridge Way"/>
    <s v="Bartlett"/>
    <s v="IL"/>
    <s v="60103"/>
    <x v="77"/>
    <x v="0"/>
    <n v="85"/>
    <n v="91"/>
    <n v="97"/>
  </r>
  <r>
    <s v="Lopes"/>
    <s v="Peggy"/>
    <s v="female"/>
    <s v="324446936"/>
    <x v="1"/>
    <x v="2"/>
    <d v="1986-12-27T00:00:00"/>
    <s v="4219, Emeral Dreams Drive"/>
    <s v="Hickory Hills"/>
    <s v="IL"/>
    <s v="60457"/>
    <x v="79"/>
    <x v="0"/>
    <m/>
    <m/>
    <m/>
  </r>
  <r>
    <s v="Gonzales"/>
    <s v="John"/>
    <s v="male"/>
    <s v="325505943"/>
    <x v="2"/>
    <x v="3"/>
    <d v="1982-03-04T00:00:00"/>
    <s v="1751, Isaacs Creek Road"/>
    <s v="Danville"/>
    <s v="IL"/>
    <s v="61832"/>
    <x v="78"/>
    <x v="0"/>
    <n v="58"/>
    <n v="88"/>
    <m/>
  </r>
  <r>
    <s v="Garcia"/>
    <s v="Deanna"/>
    <s v="female"/>
    <s v="331280379"/>
    <x v="4"/>
    <x v="1"/>
    <d v="1987-03-30T00:00:00"/>
    <s v="1689, Pinewood Drive"/>
    <s v="Evanston"/>
    <s v="IL"/>
    <s v="60219"/>
    <x v="76"/>
    <x v="4"/>
    <n v="85"/>
    <m/>
    <m/>
  </r>
  <r>
    <s v="Tannenbaum"/>
    <s v="Deborah"/>
    <s v="female"/>
    <s v="331444628"/>
    <x v="2"/>
    <x v="1"/>
    <d v="1983-01-22T00:00:00"/>
    <s v="575, College View"/>
    <s v="Metropolis"/>
    <s v="IL"/>
    <s v="62960"/>
    <x v="37"/>
    <x v="4"/>
    <n v="95"/>
    <m/>
    <m/>
  </r>
  <r>
    <s v="Peters"/>
    <s v="Veronica"/>
    <s v="female"/>
    <s v="333010084"/>
    <x v="4"/>
    <x v="3"/>
    <d v="1990-03-13T00:00:00"/>
    <s v="1300, Bolman Court"/>
    <s v="Champaign"/>
    <s v="IL"/>
    <s v="61820"/>
    <x v="13"/>
    <x v="0"/>
    <n v="68"/>
    <n v="95"/>
    <m/>
  </r>
  <r>
    <s v="Britt"/>
    <s v="Ann"/>
    <s v="female"/>
    <s v="333383866"/>
    <x v="1"/>
    <x v="0"/>
    <d v="1989-10-14T00:00:00"/>
    <s v="4462, Walkers Ridge Way"/>
    <s v="Bensenville"/>
    <s v="IL"/>
    <s v="60106"/>
    <x v="66"/>
    <x v="4"/>
    <n v="66"/>
    <n v="92"/>
    <n v="89"/>
  </r>
  <r>
    <s v="Terry"/>
    <s v="Robert"/>
    <s v="male"/>
    <s v="334070590"/>
    <x v="0"/>
    <x v="0"/>
    <d v="1990-05-05T00:00:00"/>
    <s v="2501, Cecil Street"/>
    <s v="Chicago"/>
    <s v="IL"/>
    <s v="60605"/>
    <x v="34"/>
    <x v="1"/>
    <n v="98"/>
    <n v="96"/>
    <n v="92"/>
  </r>
  <r>
    <s v="Bono"/>
    <s v="Heather"/>
    <s v="female"/>
    <s v="335207460"/>
    <x v="0"/>
    <x v="3"/>
    <d v="1981-01-04T00:00:00"/>
    <s v="3497, Fraggle Drive"/>
    <s v="Downers Grove"/>
    <s v="IL"/>
    <s v="60515"/>
    <x v="36"/>
    <x v="0"/>
    <n v="64"/>
    <n v="77"/>
    <m/>
  </r>
  <r>
    <s v="Lara"/>
    <s v="Kristine"/>
    <s v="female"/>
    <s v="335387747"/>
    <x v="2"/>
    <x v="0"/>
    <d v="1982-01-19T00:00:00"/>
    <s v="1945, Hog Camp Road"/>
    <s v="La Grange"/>
    <s v="IL"/>
    <s v="60525"/>
    <x v="57"/>
    <x v="1"/>
    <n v="44"/>
    <n v="60"/>
    <n v="66"/>
  </r>
  <r>
    <s v="Brownell"/>
    <s v="Karen"/>
    <s v="female"/>
    <s v="335623829"/>
    <x v="0"/>
    <x v="2"/>
    <d v="1989-02-28T00:00:00"/>
    <s v="2967, Apple Lane"/>
    <s v="Kewanee"/>
    <s v="IL"/>
    <s v="61443"/>
    <x v="12"/>
    <x v="4"/>
    <m/>
    <m/>
    <m/>
  </r>
  <r>
    <s v="Reed"/>
    <s v="Bea"/>
    <s v="female"/>
    <s v="335945600"/>
    <x v="2"/>
    <x v="2"/>
    <d v="1990-03-06T00:00:00"/>
    <s v="4096, Rose Street"/>
    <s v="Northbrook"/>
    <s v="IL"/>
    <s v="60062"/>
    <x v="9"/>
    <x v="4"/>
    <m/>
    <m/>
    <m/>
  </r>
  <r>
    <s v="Evans"/>
    <s v="Donna"/>
    <s v="female"/>
    <s v="336024008"/>
    <x v="1"/>
    <x v="2"/>
    <d v="1992-10-26T00:00:00"/>
    <s v="3155, Fraggle Drive"/>
    <s v="Wood Dale"/>
    <s v="IL"/>
    <s v="60191"/>
    <x v="43"/>
    <x v="0"/>
    <m/>
    <m/>
    <m/>
  </r>
  <r>
    <s v="Hall"/>
    <s v="Angela"/>
    <s v="female"/>
    <s v="336169869"/>
    <x v="0"/>
    <x v="3"/>
    <d v="1985-06-14T00:00:00"/>
    <s v="842, Eagle Street"/>
    <s v="Opdyke"/>
    <s v="IL"/>
    <s v="62872"/>
    <x v="39"/>
    <x v="1"/>
    <n v="47"/>
    <n v="60"/>
    <m/>
  </r>
  <r>
    <s v="Mata"/>
    <s v="Jonathan"/>
    <s v="male"/>
    <s v="337522327"/>
    <x v="1"/>
    <x v="3"/>
    <d v="1991-03-11T00:00:00"/>
    <s v="1163, Point Street"/>
    <s v="Chicago"/>
    <s v="IL"/>
    <s v="60606"/>
    <x v="89"/>
    <x v="0"/>
    <n v="49"/>
    <n v="81"/>
    <m/>
  </r>
  <r>
    <s v="Williams"/>
    <s v="Mary"/>
    <s v="female"/>
    <s v="338823445"/>
    <x v="2"/>
    <x v="1"/>
    <d v="1987-03-01T00:00:00"/>
    <s v="513, Butternut Lane"/>
    <s v="Pittsburg"/>
    <s v="IL"/>
    <s v="62471"/>
    <x v="51"/>
    <x v="0"/>
    <n v="100"/>
    <m/>
    <m/>
  </r>
  <r>
    <s v="Deckard"/>
    <s v="Kathy"/>
    <s v="female"/>
    <s v="342708971"/>
    <x v="4"/>
    <x v="3"/>
    <d v="1983-03-11T00:00:00"/>
    <s v="2557, Walkers Ridge Way"/>
    <s v="Downers Grove"/>
    <s v="IL"/>
    <s v="60515"/>
    <x v="30"/>
    <x v="3"/>
    <n v="64"/>
    <n v="77"/>
    <m/>
  </r>
  <r>
    <s v="Bunker"/>
    <s v="John"/>
    <s v="male"/>
    <s v="343059325"/>
    <x v="0"/>
    <x v="3"/>
    <d v="1986-01-12T00:00:00"/>
    <s v="682, Arthur Avenue"/>
    <s v="Lyndon"/>
    <s v="IL"/>
    <s v="61261"/>
    <x v="23"/>
    <x v="2"/>
    <n v="56"/>
    <n v="82"/>
    <m/>
  </r>
  <r>
    <s v="Hernandez"/>
    <s v="David"/>
    <s v="male"/>
    <s v="343962181"/>
    <x v="2"/>
    <x v="3"/>
    <d v="1990-09-09T00:00:00"/>
    <s v="3944, University Drive"/>
    <s v="Chicago"/>
    <s v="IL"/>
    <s v="60610"/>
    <x v="18"/>
    <x v="0"/>
    <n v="65"/>
    <n v="68"/>
    <m/>
  </r>
  <r>
    <s v="Comstock"/>
    <s v="Felicia"/>
    <s v="female"/>
    <s v="344424942"/>
    <x v="3"/>
    <x v="3"/>
    <d v="1988-02-10T00:00:00"/>
    <s v="1988, Hog Camp Road"/>
    <s v="Burr Ridge"/>
    <s v="IL"/>
    <s v="61257"/>
    <x v="11"/>
    <x v="0"/>
    <n v="84"/>
    <n v="62"/>
    <m/>
  </r>
  <r>
    <s v="Seaman"/>
    <s v="Meryl"/>
    <s v="female"/>
    <s v="344600142"/>
    <x v="4"/>
    <x v="3"/>
    <d v="1980-06-08T00:00:00"/>
    <s v="678, University Hill Road"/>
    <s v="Springfield"/>
    <s v="IL"/>
    <s v="62704"/>
    <x v="90"/>
    <x v="0"/>
    <n v="69"/>
    <n v="77"/>
    <m/>
  </r>
  <r>
    <s v="Hunt"/>
    <s v="Carlos"/>
    <s v="male"/>
    <s v="344763522"/>
    <x v="2"/>
    <x v="0"/>
    <d v="1980-09-30T00:00:00"/>
    <s v="3084, Star Route"/>
    <s v="Arlington Heights"/>
    <s v="IL"/>
    <s v="60005"/>
    <x v="78"/>
    <x v="0"/>
    <n v="62"/>
    <n v="72"/>
    <n v="67"/>
  </r>
  <r>
    <s v="Neal"/>
    <s v="Robert"/>
    <s v="male"/>
    <s v="344767362"/>
    <x v="3"/>
    <x v="0"/>
    <d v="1989-10-02T00:00:00"/>
    <s v="2489, Walkers Ridge Way"/>
    <s v="Oak Brook"/>
    <s v="IL"/>
    <s v="60523"/>
    <x v="91"/>
    <x v="0"/>
    <n v="38"/>
    <n v="97"/>
    <n v="78"/>
  </r>
  <r>
    <s v="Morgan"/>
    <s v="Patrick"/>
    <s v="male"/>
    <s v="346563740"/>
    <x v="2"/>
    <x v="0"/>
    <d v="1985-01-20T00:00:00"/>
    <s v="4515, Point Street"/>
    <s v="Buffalo Grove"/>
    <s v="IL"/>
    <s v="60089"/>
    <x v="51"/>
    <x v="0"/>
    <n v="73"/>
    <n v="94"/>
    <n v="64"/>
  </r>
  <r>
    <s v="Lott"/>
    <s v="Joseph"/>
    <s v="male"/>
    <s v="347121624"/>
    <x v="4"/>
    <x v="0"/>
    <d v="1992-05-11T00:00:00"/>
    <s v="4287, Thomas Street"/>
    <s v="Buffalo Grove"/>
    <s v="IL"/>
    <s v="60089"/>
    <x v="40"/>
    <x v="2"/>
    <n v="86"/>
    <n v="71"/>
    <n v="100"/>
  </r>
  <r>
    <s v="Nuckolls"/>
    <s v="Alexander"/>
    <s v="male"/>
    <s v="347686905"/>
    <x v="0"/>
    <x v="0"/>
    <d v="1987-03-20T00:00:00"/>
    <s v="4760, Kembery Drive"/>
    <s v="Chicago"/>
    <s v="IL"/>
    <s v="60603"/>
    <x v="83"/>
    <x v="0"/>
    <n v="72"/>
    <n v="69"/>
    <n v="65"/>
  </r>
  <r>
    <s v="Hopkins"/>
    <s v="Taryn"/>
    <s v="female"/>
    <s v="348144156"/>
    <x v="3"/>
    <x v="0"/>
    <d v="1984-04-07T00:00:00"/>
    <s v="3261, Kembery Drive"/>
    <s v="Geneva"/>
    <s v="IL"/>
    <s v="60134"/>
    <x v="24"/>
    <x v="0"/>
    <n v="89"/>
    <n v="79"/>
    <n v="81"/>
  </r>
  <r>
    <s v="Bowen"/>
    <s v="Josephina"/>
    <s v="female"/>
    <s v="349426334"/>
    <x v="4"/>
    <x v="3"/>
    <d v="1990-07-05T00:00:00"/>
    <s v="534, Butternut Lane"/>
    <s v="Collinsville"/>
    <s v="IL"/>
    <s v="62234"/>
    <x v="75"/>
    <x v="3"/>
    <n v="94"/>
    <n v="78"/>
    <m/>
  </r>
  <r>
    <s v="Maddox"/>
    <s v="Alex"/>
    <s v="male"/>
    <s v="349803868"/>
    <x v="0"/>
    <x v="1"/>
    <d v="1989-10-11T00:00:00"/>
    <s v="1092, Trainer Avenue"/>
    <s v="Peoria"/>
    <s v="IL"/>
    <s v="61602"/>
    <x v="57"/>
    <x v="1"/>
    <n v="43"/>
    <m/>
    <m/>
  </r>
  <r>
    <s v="Ruiz"/>
    <s v="Bruce"/>
    <s v="male"/>
    <s v="349940363"/>
    <x v="3"/>
    <x v="3"/>
    <d v="1991-11-08T00:00:00"/>
    <s v="2192, Davis Court"/>
    <s v="Cobden"/>
    <s v="IL"/>
    <s v="62920"/>
    <x v="91"/>
    <x v="0"/>
    <n v="83"/>
    <n v="81"/>
    <m/>
  </r>
  <r>
    <s v="Romero"/>
    <s v="Carol"/>
    <s v="female"/>
    <s v="351202008"/>
    <x v="2"/>
    <x v="1"/>
    <d v="1987-05-21T00:00:00"/>
    <s v="2499, Poplar Street"/>
    <s v="La Grange"/>
    <s v="IL"/>
    <s v="60525"/>
    <x v="83"/>
    <x v="0"/>
    <n v="69"/>
    <m/>
    <m/>
  </r>
  <r>
    <s v="Ladd"/>
    <s v="Myrna"/>
    <s v="female"/>
    <s v="352281515"/>
    <x v="4"/>
    <x v="1"/>
    <d v="1991-11-05T00:00:00"/>
    <s v="3436, College View"/>
    <s v="O Fallon"/>
    <s v="IL"/>
    <s v="62269"/>
    <x v="73"/>
    <x v="0"/>
    <n v="91"/>
    <m/>
    <m/>
  </r>
  <r>
    <s v="Escalante"/>
    <s v="Raymond"/>
    <s v="male"/>
    <s v="354784163"/>
    <x v="2"/>
    <x v="3"/>
    <d v="1990-09-11T00:00:00"/>
    <s v="1754, Carter Street"/>
    <s v="Olive Branch"/>
    <s v="IL"/>
    <s v="62969"/>
    <x v="12"/>
    <x v="4"/>
    <n v="92"/>
    <n v="81"/>
    <m/>
  </r>
  <r>
    <s v="Larson"/>
    <s v="Phyliss"/>
    <s v="female"/>
    <s v="355623621"/>
    <x v="1"/>
    <x v="2"/>
    <d v="1982-01-21T00:00:00"/>
    <s v="2452, Matthews Street"/>
    <s v="Fulton"/>
    <s v="IL"/>
    <s v="61252"/>
    <x v="77"/>
    <x v="0"/>
    <m/>
    <m/>
    <m/>
  </r>
  <r>
    <s v="Mcginnis"/>
    <s v="Vera"/>
    <s v="female"/>
    <s v="355921824"/>
    <x v="3"/>
    <x v="1"/>
    <d v="1981-03-17T00:00:00"/>
    <s v="3482, University Drive"/>
    <s v="Chicago"/>
    <s v="IL"/>
    <s v="60606"/>
    <x v="55"/>
    <x v="0"/>
    <n v="52"/>
    <m/>
    <m/>
  </r>
  <r>
    <s v="Howland"/>
    <s v="Ricky"/>
    <s v="male"/>
    <s v="356017102"/>
    <x v="3"/>
    <x v="2"/>
    <d v="1992-07-06T00:00:00"/>
    <s v="4308, Trainer Avenue"/>
    <s v="Geneseo"/>
    <s v="IL"/>
    <s v="61254"/>
    <x v="90"/>
    <x v="0"/>
    <m/>
    <m/>
    <m/>
  </r>
  <r>
    <s v="Coppola"/>
    <s v="Ronald"/>
    <s v="male"/>
    <s v="357341279"/>
    <x v="3"/>
    <x v="1"/>
    <d v="1991-03-24T00:00:00"/>
    <s v="228, Hickman Street"/>
    <s v="Schaumburg"/>
    <s v="IL"/>
    <s v="60173"/>
    <x v="38"/>
    <x v="4"/>
    <n v="77"/>
    <m/>
    <m/>
  </r>
  <r>
    <s v="Mahood"/>
    <s v="Roger"/>
    <s v="male"/>
    <s v="358264633"/>
    <x v="2"/>
    <x v="2"/>
    <d v="1990-06-12T00:00:00"/>
    <s v="2095, Jadewood Drive"/>
    <s v="Lombard"/>
    <s v="IL"/>
    <s v="60148"/>
    <x v="20"/>
    <x v="2"/>
    <m/>
    <m/>
    <m/>
  </r>
  <r>
    <s v="Patterson"/>
    <s v="Thomas"/>
    <s v="male"/>
    <s v="359148274"/>
    <x v="4"/>
    <x v="0"/>
    <d v="1985-01-08T00:00:00"/>
    <s v="3307, Johnstown Road"/>
    <s v="Chicago"/>
    <s v="IL"/>
    <s v="60605"/>
    <x v="78"/>
    <x v="0"/>
    <n v="35"/>
    <n v="83"/>
    <n v="73"/>
  </r>
  <r>
    <s v="Irvin"/>
    <s v="Joshua"/>
    <s v="male"/>
    <s v="359367700"/>
    <x v="3"/>
    <x v="2"/>
    <d v="1987-11-11T00:00:00"/>
    <s v="3073, West Drive"/>
    <s v="Hickory Hills"/>
    <s v="IL"/>
    <s v="60457"/>
    <x v="59"/>
    <x v="0"/>
    <m/>
    <m/>
    <m/>
  </r>
  <r>
    <s v="Kay"/>
    <s v="Eleanor"/>
    <s v="female"/>
    <s v="360122423"/>
    <x v="2"/>
    <x v="0"/>
    <d v="1989-12-13T00:00:00"/>
    <s v="399, West Drive"/>
    <s v="Chicago"/>
    <s v="IL"/>
    <s v="60661"/>
    <x v="57"/>
    <x v="1"/>
    <n v="85"/>
    <n v="77"/>
    <n v="66"/>
  </r>
  <r>
    <s v="Robles"/>
    <s v="Linda"/>
    <s v="female"/>
    <s v="362079238"/>
    <x v="4"/>
    <x v="1"/>
    <d v="1981-03-15T00:00:00"/>
    <s v="3871, Corpening Drive"/>
    <s v="Detroit"/>
    <s v="MI"/>
    <s v="48226"/>
    <x v="40"/>
    <x v="2"/>
    <n v="84"/>
    <m/>
    <m/>
  </r>
  <r>
    <s v="Webster"/>
    <s v="August"/>
    <s v="male"/>
    <s v="362384639"/>
    <x v="0"/>
    <x v="2"/>
    <d v="1985-09-17T00:00:00"/>
    <s v="2094, Summit Park Avenue"/>
    <s v="Pontiac"/>
    <s v="MI"/>
    <s v="48342"/>
    <x v="67"/>
    <x v="3"/>
    <m/>
    <m/>
    <m/>
  </r>
  <r>
    <s v="Cutshaw"/>
    <s v="Timothy"/>
    <s v="male"/>
    <s v="362548644"/>
    <x v="2"/>
    <x v="0"/>
    <d v="1980-02-07T00:00:00"/>
    <s v="2013, Tuna Street"/>
    <s v="Southfield"/>
    <s v="MI"/>
    <s v="48034"/>
    <x v="54"/>
    <x v="0"/>
    <n v="64"/>
    <n v="67"/>
    <n v="97"/>
  </r>
  <r>
    <s v="Barco"/>
    <s v="Juan"/>
    <s v="male"/>
    <s v="362661858"/>
    <x v="4"/>
    <x v="3"/>
    <d v="1984-01-17T00:00:00"/>
    <s v="1052, Amethyst Drive"/>
    <s v="Okemos"/>
    <s v="MI"/>
    <s v="48864"/>
    <x v="12"/>
    <x v="4"/>
    <n v="49"/>
    <n v="54"/>
    <m/>
  </r>
  <r>
    <s v="Burns"/>
    <s v="Eunice"/>
    <s v="female"/>
    <s v="362822815"/>
    <x v="4"/>
    <x v="2"/>
    <d v="1980-12-29T00:00:00"/>
    <s v="4833, Corpening Drive"/>
    <s v="Farmington"/>
    <s v="MI"/>
    <s v="48336"/>
    <x v="33"/>
    <x v="0"/>
    <m/>
    <m/>
    <m/>
  </r>
  <r>
    <s v="Smith"/>
    <s v="John"/>
    <s v="male"/>
    <s v="363299581"/>
    <x v="2"/>
    <x v="0"/>
    <d v="1990-02-28T00:00:00"/>
    <s v="871, D Street"/>
    <s v="Roseville"/>
    <s v="MI"/>
    <s v="48066"/>
    <x v="22"/>
    <x v="1"/>
    <n v="44"/>
    <n v="95"/>
    <n v="61"/>
  </r>
  <r>
    <s v="Smith"/>
    <s v="Keith"/>
    <s v="male"/>
    <s v="364546958"/>
    <x v="2"/>
    <x v="2"/>
    <d v="1990-05-24T00:00:00"/>
    <s v="411, Howard Street"/>
    <s v="Grand Rapids"/>
    <s v="MI"/>
    <s v="49503"/>
    <x v="31"/>
    <x v="0"/>
    <m/>
    <m/>
    <m/>
  </r>
  <r>
    <s v="Bloom"/>
    <s v="Genevieve"/>
    <s v="female"/>
    <s v="366606229"/>
    <x v="0"/>
    <x v="3"/>
    <d v="1990-05-19T00:00:00"/>
    <s v="2118, D Street"/>
    <s v="Southfield"/>
    <s v="MI"/>
    <s v="48034"/>
    <x v="82"/>
    <x v="1"/>
    <n v="55"/>
    <n v="67"/>
    <m/>
  </r>
  <r>
    <s v="Su"/>
    <s v="Santa"/>
    <s v="female"/>
    <s v="366621800"/>
    <x v="2"/>
    <x v="2"/>
    <d v="1987-09-18T00:00:00"/>
    <s v="3619, Ritter Avenue"/>
    <s v="Detroit"/>
    <s v="MI"/>
    <s v="48226"/>
    <x v="30"/>
    <x v="3"/>
    <m/>
    <m/>
    <m/>
  </r>
  <r>
    <s v="Strothers"/>
    <s v="Edith"/>
    <s v="female"/>
    <s v="366846131"/>
    <x v="1"/>
    <x v="3"/>
    <d v="1989-07-23T00:00:00"/>
    <s v="3842, Wetzel Lane"/>
    <s v="Suttons Bay"/>
    <s v="MI"/>
    <s v="49682"/>
    <x v="57"/>
    <x v="1"/>
    <n v="55"/>
    <n v="54"/>
    <m/>
  </r>
  <r>
    <s v="Aiello"/>
    <s v="Laurence"/>
    <s v="male"/>
    <s v="368088757"/>
    <x v="0"/>
    <x v="3"/>
    <d v="1989-10-27T00:00:00"/>
    <s v="3970, Wood Duck Drive"/>
    <s v="Manistique"/>
    <s v="MI"/>
    <s v="49854"/>
    <x v="44"/>
    <x v="1"/>
    <n v="78"/>
    <n v="50"/>
    <m/>
  </r>
  <r>
    <s v="Mayo"/>
    <s v="Victor"/>
    <s v="male"/>
    <s v="369106573"/>
    <x v="1"/>
    <x v="1"/>
    <d v="1984-11-24T00:00:00"/>
    <s v="3248, Wildrose Lane"/>
    <s v="Highland Park"/>
    <s v="MI"/>
    <s v="48203"/>
    <x v="56"/>
    <x v="0"/>
    <n v="39"/>
    <m/>
    <m/>
  </r>
  <r>
    <s v="Lopes"/>
    <s v="Robert"/>
    <s v="male"/>
    <s v="369706861"/>
    <x v="4"/>
    <x v="0"/>
    <d v="1988-09-09T00:00:00"/>
    <s v="607, Pinewood Avenue"/>
    <s v="Marquette"/>
    <s v="MI"/>
    <s v="49855"/>
    <x v="74"/>
    <x v="2"/>
    <n v="36"/>
    <n v="57"/>
    <n v="81"/>
  </r>
  <r>
    <s v="Silva"/>
    <s v="Paul"/>
    <s v="male"/>
    <s v="370028637"/>
    <x v="3"/>
    <x v="3"/>
    <d v="1986-11-15T00:00:00"/>
    <s v="4763, Wood Duck Drive"/>
    <s v="Chatham"/>
    <s v="MI"/>
    <s v="49816"/>
    <x v="10"/>
    <x v="0"/>
    <n v="81"/>
    <n v="61"/>
    <m/>
  </r>
  <r>
    <s v="Davis"/>
    <s v="Pamela"/>
    <s v="female"/>
    <s v="370164088"/>
    <x v="2"/>
    <x v="3"/>
    <d v="1987-03-20T00:00:00"/>
    <s v="2150, Lakeland Terrace"/>
    <s v="Livonia"/>
    <s v="MI"/>
    <s v="48150"/>
    <x v="67"/>
    <x v="3"/>
    <n v="86"/>
    <n v="91"/>
    <m/>
  </r>
  <r>
    <s v="Anderson"/>
    <s v="Sergio"/>
    <s v="male"/>
    <s v="370261359"/>
    <x v="0"/>
    <x v="3"/>
    <d v="1988-05-09T00:00:00"/>
    <s v="3753, Daylene Drive"/>
    <s v="Flint"/>
    <s v="MI"/>
    <s v="48548"/>
    <x v="3"/>
    <x v="0"/>
    <n v="87"/>
    <n v="60"/>
    <m/>
  </r>
  <r>
    <s v="Brown"/>
    <s v="Danny"/>
    <s v="male"/>
    <s v="370345299"/>
    <x v="4"/>
    <x v="3"/>
    <d v="1982-08-24T00:00:00"/>
    <s v="1469, West Street"/>
    <s v="Casnovia"/>
    <s v="MI"/>
    <s v="49318"/>
    <x v="46"/>
    <x v="0"/>
    <n v="94"/>
    <n v="81"/>
    <m/>
  </r>
  <r>
    <s v="Guzman"/>
    <s v="Michael"/>
    <s v="male"/>
    <s v="370642290"/>
    <x v="2"/>
    <x v="3"/>
    <d v="1987-10-15T00:00:00"/>
    <s v="3525, Hart Ridge Road"/>
    <s v="Saginaw"/>
    <s v="MI"/>
    <s v="48607"/>
    <x v="73"/>
    <x v="0"/>
    <n v="51"/>
    <n v="79"/>
    <m/>
  </r>
  <r>
    <s v="Duprey"/>
    <s v="Charles"/>
    <s v="male"/>
    <s v="370761599"/>
    <x v="4"/>
    <x v="0"/>
    <d v="1987-04-20T00:00:00"/>
    <s v="3805, Hart Ridge Road"/>
    <s v="Elkton"/>
    <s v="MI"/>
    <s v="48731"/>
    <x v="5"/>
    <x v="0"/>
    <n v="96"/>
    <n v="63"/>
    <n v="69"/>
  </r>
  <r>
    <s v="Woods"/>
    <s v="Everett"/>
    <s v="male"/>
    <s v="371608011"/>
    <x v="3"/>
    <x v="1"/>
    <d v="1990-08-30T00:00:00"/>
    <s v="2243, West Street"/>
    <s v="Orleans"/>
    <s v="MI"/>
    <s v="48865"/>
    <x v="92"/>
    <x v="3"/>
    <n v="92"/>
    <m/>
    <m/>
  </r>
  <r>
    <s v="Chaney"/>
    <s v="Pedro"/>
    <s v="male"/>
    <s v="372221701"/>
    <x v="1"/>
    <x v="3"/>
    <d v="1991-02-04T00:00:00"/>
    <s v="2845, Echo Lane"/>
    <s v="Benton Harbor"/>
    <s v="MI"/>
    <s v="49022"/>
    <x v="21"/>
    <x v="0"/>
    <n v="64"/>
    <n v="72"/>
    <m/>
  </r>
  <r>
    <s v="Williams"/>
    <s v="Clarence"/>
    <s v="male"/>
    <s v="372442546"/>
    <x v="4"/>
    <x v="1"/>
    <d v="1983-10-03T00:00:00"/>
    <s v="2400, Ben Street"/>
    <s v="Lansing"/>
    <s v="MI"/>
    <s v="48933"/>
    <x v="34"/>
    <x v="1"/>
    <n v="81"/>
    <m/>
    <m/>
  </r>
  <r>
    <s v="Gary"/>
    <s v="Rebecca"/>
    <s v="female"/>
    <s v="372489791"/>
    <x v="4"/>
    <x v="0"/>
    <d v="1987-12-10T00:00:00"/>
    <s v="1854, Woodbridge Lane"/>
    <s v="Detroit"/>
    <s v="MI"/>
    <s v="48219"/>
    <x v="40"/>
    <x v="2"/>
    <n v="100"/>
    <n v="78"/>
    <n v="91"/>
  </r>
  <r>
    <s v="Nesbit"/>
    <s v="Steven"/>
    <s v="male"/>
    <s v="372924053"/>
    <x v="0"/>
    <x v="1"/>
    <d v="1985-09-29T00:00:00"/>
    <s v="3399, Perry Street"/>
    <s v="Southfield"/>
    <s v="MI"/>
    <s v="48075"/>
    <x v="81"/>
    <x v="0"/>
    <n v="85"/>
    <m/>
    <m/>
  </r>
  <r>
    <s v="Tice"/>
    <s v="Donna"/>
    <s v="female"/>
    <s v="373245588"/>
    <x v="1"/>
    <x v="0"/>
    <d v="1989-12-12T00:00:00"/>
    <s v="2973, Hart Ridge Road"/>
    <s v="Saginaw"/>
    <s v="MI"/>
    <s v="48607"/>
    <x v="21"/>
    <x v="0"/>
    <n v="79"/>
    <n v="54"/>
    <n v="96"/>
  </r>
  <r>
    <s v="Frankel"/>
    <s v="Debbie"/>
    <s v="female"/>
    <s v="375163876"/>
    <x v="2"/>
    <x v="2"/>
    <d v="1980-08-29T00:00:00"/>
    <s v="3901, Robinson Court"/>
    <s v="Saginaw"/>
    <s v="MI"/>
    <s v="48607"/>
    <x v="2"/>
    <x v="0"/>
    <m/>
    <m/>
    <m/>
  </r>
  <r>
    <s v="Heisler"/>
    <s v="Teresa"/>
    <s v="female"/>
    <s v="376057851"/>
    <x v="0"/>
    <x v="2"/>
    <d v="1991-08-12T00:00:00"/>
    <s v="123, Howard Street"/>
    <s v="Grand Rapids"/>
    <s v="MI"/>
    <s v="49503"/>
    <x v="61"/>
    <x v="1"/>
    <m/>
    <m/>
    <m/>
  </r>
  <r>
    <s v="Tucker"/>
    <s v="Martin"/>
    <s v="male"/>
    <s v="376297507"/>
    <x v="4"/>
    <x v="1"/>
    <d v="1991-01-09T00:00:00"/>
    <s v="2118, Front Street"/>
    <s v="Southfield"/>
    <s v="MI"/>
    <s v="48235"/>
    <x v="80"/>
    <x v="0"/>
    <n v="55"/>
    <m/>
    <m/>
  </r>
  <r>
    <s v="Gardner"/>
    <s v="Cyril"/>
    <s v="male"/>
    <s v="377276742"/>
    <x v="1"/>
    <x v="2"/>
    <d v="1981-02-14T00:00:00"/>
    <s v="3888, Hart Ridge Road"/>
    <s v="Vestaburg"/>
    <s v="MI"/>
    <s v="48891"/>
    <x v="80"/>
    <x v="0"/>
    <m/>
    <m/>
    <m/>
  </r>
  <r>
    <s v="Johnson"/>
    <s v="Michael"/>
    <s v="male"/>
    <s v="377823454"/>
    <x v="2"/>
    <x v="0"/>
    <d v="1987-01-08T00:00:00"/>
    <s v="4244, Corpening Drive"/>
    <s v="Southfield"/>
    <s v="MI"/>
    <s v="48075"/>
    <x v="90"/>
    <x v="0"/>
    <n v="64"/>
    <n v="94"/>
    <n v="69"/>
  </r>
  <r>
    <s v="Dahlen"/>
    <s v="Joshua"/>
    <s v="male"/>
    <s v="378360391"/>
    <x v="1"/>
    <x v="0"/>
    <d v="1982-06-21T00:00:00"/>
    <s v="2378, Daylene Drive"/>
    <s v="Livonia"/>
    <s v="MI"/>
    <s v="48154"/>
    <x v="10"/>
    <x v="0"/>
    <n v="55"/>
    <n v="81"/>
    <n v="81"/>
  </r>
  <r>
    <s v="Cartwright"/>
    <s v="Irene"/>
    <s v="female"/>
    <s v="379122915"/>
    <x v="1"/>
    <x v="0"/>
    <d v="1987-05-30T00:00:00"/>
    <s v="554, Wildrose Lane"/>
    <s v="Southfield"/>
    <s v="MI"/>
    <s v="48075"/>
    <x v="39"/>
    <x v="1"/>
    <n v="55"/>
    <n v="75"/>
    <n v="85"/>
  </r>
  <r>
    <s v="Eskew"/>
    <s v="Robert"/>
    <s v="male"/>
    <s v="380307890"/>
    <x v="4"/>
    <x v="3"/>
    <d v="1989-01-05T00:00:00"/>
    <s v="1216, Jarvisville Road"/>
    <s v="Lansing"/>
    <s v="MI"/>
    <s v="48906"/>
    <x v="35"/>
    <x v="1"/>
    <n v="58"/>
    <n v="64"/>
    <m/>
  </r>
  <r>
    <s v="Hobbs"/>
    <s v="Jeffrey"/>
    <s v="male"/>
    <s v="382902824"/>
    <x v="2"/>
    <x v="3"/>
    <d v="1986-06-15T00:00:00"/>
    <s v="1884, Ritter Avenue"/>
    <s v="Warren"/>
    <s v="MI"/>
    <s v="48092"/>
    <x v="36"/>
    <x v="0"/>
    <n v="79"/>
    <n v="53"/>
    <m/>
  </r>
  <r>
    <s v="Frew"/>
    <s v="Lin"/>
    <s v="female"/>
    <s v="382922714"/>
    <x v="1"/>
    <x v="3"/>
    <d v="1984-01-09T00:00:00"/>
    <s v="2270, Ripple Street"/>
    <s v="Saginaw"/>
    <s v="MI"/>
    <s v="48601"/>
    <x v="26"/>
    <x v="4"/>
    <n v="91"/>
    <n v="75"/>
    <m/>
  </r>
  <r>
    <s v="Frazier"/>
    <s v="Lynn"/>
    <s v="female"/>
    <s v="383704944"/>
    <x v="0"/>
    <x v="3"/>
    <d v="1988-10-03T00:00:00"/>
    <s v="3122, Tully Street"/>
    <s v="Livonia"/>
    <s v="MI"/>
    <s v="48150"/>
    <x v="23"/>
    <x v="2"/>
    <n v="53"/>
    <n v="68"/>
    <m/>
  </r>
  <r>
    <s v="Hudkins"/>
    <s v="Jeremiah"/>
    <s v="male"/>
    <s v="383886674"/>
    <x v="0"/>
    <x v="0"/>
    <d v="1986-01-01T00:00:00"/>
    <s v="1047, Pinewood Avenue"/>
    <s v="Marquette"/>
    <s v="MI"/>
    <s v="49855"/>
    <x v="81"/>
    <x v="0"/>
    <n v="57"/>
    <n v="54"/>
    <n v="82"/>
  </r>
  <r>
    <s v="Jordan"/>
    <s v="Joyce"/>
    <s v="female"/>
    <s v="384181010"/>
    <x v="4"/>
    <x v="3"/>
    <d v="1983-05-14T00:00:00"/>
    <s v="2531, Owen Lane"/>
    <s v="Grand Rapids"/>
    <s v="MI"/>
    <s v="49503"/>
    <x v="39"/>
    <x v="1"/>
    <n v="59"/>
    <n v="55"/>
    <m/>
  </r>
  <r>
    <s v="Serrano"/>
    <s v="John"/>
    <s v="male"/>
    <s v="384627912"/>
    <x v="2"/>
    <x v="0"/>
    <d v="1985-05-11T00:00:00"/>
    <s v="1891, Summit Park Avenue"/>
    <s v="Southfield"/>
    <s v="MI"/>
    <s v="48075"/>
    <x v="3"/>
    <x v="0"/>
    <n v="37"/>
    <n v="72"/>
    <n v="80"/>
  </r>
  <r>
    <s v="Brown"/>
    <s v="Benjamin"/>
    <s v="male"/>
    <s v="385154984"/>
    <x v="2"/>
    <x v="2"/>
    <d v="1985-06-02T00:00:00"/>
    <s v="4978, Tully Street"/>
    <s v="Detroit"/>
    <s v="MI"/>
    <s v="48219"/>
    <x v="18"/>
    <x v="0"/>
    <m/>
    <m/>
    <m/>
  </r>
  <r>
    <s v="Sanders"/>
    <s v="Mary"/>
    <s v="female"/>
    <s v="385170657"/>
    <x v="4"/>
    <x v="2"/>
    <d v="1991-08-30T00:00:00"/>
    <s v="304, Twin Oaks Drive"/>
    <s v="Grand Rapids"/>
    <s v="MI"/>
    <s v="49503"/>
    <x v="60"/>
    <x v="2"/>
    <m/>
    <m/>
    <m/>
  </r>
  <r>
    <s v="Hwang"/>
    <s v="Alan"/>
    <s v="male"/>
    <s v="385237869"/>
    <x v="3"/>
    <x v="3"/>
    <d v="1983-05-27T00:00:00"/>
    <s v="1117, Wood Duck Drive"/>
    <s v="Marquette"/>
    <s v="MI"/>
    <s v="49855"/>
    <x v="26"/>
    <x v="4"/>
    <n v="35"/>
    <n v="70"/>
    <m/>
  </r>
  <r>
    <s v="Connolly"/>
    <s v="Celeste"/>
    <s v="female"/>
    <s v="385314207"/>
    <x v="2"/>
    <x v="0"/>
    <d v="1980-06-28T00:00:00"/>
    <s v="940, Perry Street"/>
    <s v="Southfield"/>
    <s v="MI"/>
    <s v="48075"/>
    <x v="83"/>
    <x v="0"/>
    <n v="93"/>
    <n v="85"/>
    <n v="64"/>
  </r>
  <r>
    <s v="Hackbarth"/>
    <s v="Tara"/>
    <s v="female"/>
    <s v="386465366"/>
    <x v="3"/>
    <x v="2"/>
    <d v="1983-11-22T00:00:00"/>
    <s v="3160, Bee Street"/>
    <s v="Grand Rapids"/>
    <s v="MI"/>
    <s v="49503"/>
    <x v="37"/>
    <x v="4"/>
    <m/>
    <m/>
    <m/>
  </r>
  <r>
    <s v="Flores"/>
    <s v="Cheryl"/>
    <s v="female"/>
    <s v="387239064"/>
    <x v="4"/>
    <x v="2"/>
    <d v="1984-09-26T00:00:00"/>
    <s v="4632, Abner Road"/>
    <s v="Eau Claire"/>
    <s v="WI"/>
    <s v="54701"/>
    <x v="56"/>
    <x v="0"/>
    <m/>
    <m/>
    <m/>
  </r>
  <r>
    <s v="Short"/>
    <s v="Sara"/>
    <s v="female"/>
    <s v="387687316"/>
    <x v="0"/>
    <x v="2"/>
    <d v="1992-12-07T00:00:00"/>
    <s v="1200, Highland Drive"/>
    <s v="Appleton"/>
    <s v="WI"/>
    <s v="54911"/>
    <x v="41"/>
    <x v="0"/>
    <m/>
    <m/>
    <m/>
  </r>
  <r>
    <s v="White"/>
    <s v="Maggie"/>
    <s v="female"/>
    <s v="388769392"/>
    <x v="0"/>
    <x v="1"/>
    <d v="1992-04-18T00:00:00"/>
    <s v="1791, Larry Street"/>
    <s v="Waukesha"/>
    <s v="WI"/>
    <s v="53186"/>
    <x v="0"/>
    <x v="0"/>
    <n v="60"/>
    <m/>
    <m/>
  </r>
  <r>
    <s v="Brandl"/>
    <s v="Robert"/>
    <s v="male"/>
    <s v="389215681"/>
    <x v="4"/>
    <x v="1"/>
    <d v="1987-08-15T00:00:00"/>
    <s v="3663, Larry Street"/>
    <s v="Milwaukee"/>
    <s v="WI"/>
    <s v="53226"/>
    <x v="54"/>
    <x v="0"/>
    <n v="97"/>
    <m/>
    <m/>
  </r>
  <r>
    <s v="Green"/>
    <s v="Kenneth"/>
    <s v="male"/>
    <s v="390827855"/>
    <x v="0"/>
    <x v="2"/>
    <d v="1992-06-19T00:00:00"/>
    <s v="3495, Irish Lane"/>
    <s v="Middleton"/>
    <s v="WI"/>
    <s v="53562"/>
    <x v="8"/>
    <x v="3"/>
    <m/>
    <m/>
    <m/>
  </r>
  <r>
    <s v="Caputo"/>
    <s v="Rickey"/>
    <s v="male"/>
    <s v="390966054"/>
    <x v="1"/>
    <x v="2"/>
    <d v="1990-03-20T00:00:00"/>
    <s v="1941, Lynch Street"/>
    <s v="Fond Du Lac"/>
    <s v="WI"/>
    <s v="54935"/>
    <x v="93"/>
    <x v="4"/>
    <m/>
    <m/>
    <m/>
  </r>
  <r>
    <s v="Waters"/>
    <s v="Alice"/>
    <s v="female"/>
    <s v="391449168"/>
    <x v="3"/>
    <x v="0"/>
    <d v="1981-01-20T00:00:00"/>
    <s v="1320, Fairfield Road"/>
    <s v="West Allis"/>
    <s v="WI"/>
    <s v="53227"/>
    <x v="70"/>
    <x v="0"/>
    <n v="64"/>
    <n v="95"/>
    <n v="82"/>
  </r>
  <r>
    <s v="Richardson"/>
    <s v="Faith"/>
    <s v="female"/>
    <s v="392180821"/>
    <x v="0"/>
    <x v="0"/>
    <d v="1989-09-26T00:00:00"/>
    <s v="287, Oakridge Farm Lane"/>
    <s v="Milwaukee"/>
    <s v="WI"/>
    <s v="53202"/>
    <x v="76"/>
    <x v="4"/>
    <n v="81"/>
    <n v="59"/>
    <n v="70"/>
  </r>
  <r>
    <s v="Younker"/>
    <s v="Frank"/>
    <s v="male"/>
    <s v="392349316"/>
    <x v="1"/>
    <x v="2"/>
    <d v="1991-03-15T00:00:00"/>
    <s v="1448, Hartland Avenue"/>
    <s v="Appleton"/>
    <s v="WI"/>
    <s v="54911"/>
    <x v="2"/>
    <x v="0"/>
    <m/>
    <m/>
    <m/>
  </r>
  <r>
    <s v="Pugh"/>
    <s v="Tamara"/>
    <s v="female"/>
    <s v="392922451"/>
    <x v="0"/>
    <x v="2"/>
    <d v="1981-10-04T00:00:00"/>
    <s v="4548, Oakridge Farm Lane"/>
    <s v="Milwaukee"/>
    <s v="WI"/>
    <s v="53202"/>
    <x v="44"/>
    <x v="1"/>
    <m/>
    <m/>
    <m/>
  </r>
  <r>
    <s v="Reeves"/>
    <s v="Diana"/>
    <s v="female"/>
    <s v="393256652"/>
    <x v="2"/>
    <x v="1"/>
    <d v="1990-01-18T00:00:00"/>
    <s v="2676, Saint Francis Way"/>
    <s v="Brookfield"/>
    <s v="WI"/>
    <s v="53005"/>
    <x v="42"/>
    <x v="0"/>
    <n v="88"/>
    <m/>
    <m/>
  </r>
  <r>
    <s v="Rogers"/>
    <s v="Lisa"/>
    <s v="female"/>
    <s v="394622949"/>
    <x v="1"/>
    <x v="1"/>
    <d v="1988-10-19T00:00:00"/>
    <s v="682, Highland Drive"/>
    <s v="Milwaukee"/>
    <s v="WI"/>
    <s v="53225"/>
    <x v="57"/>
    <x v="1"/>
    <n v="86"/>
    <m/>
    <m/>
  </r>
  <r>
    <s v="Stock"/>
    <s v="Karen"/>
    <s v="female"/>
    <s v="395168574"/>
    <x v="3"/>
    <x v="3"/>
    <d v="1990-05-19T00:00:00"/>
    <s v="2125, Irish Lane"/>
    <s v="Hazel Green"/>
    <s v="WI"/>
    <s v="53811"/>
    <x v="37"/>
    <x v="4"/>
    <n v="47"/>
    <n v="66"/>
    <m/>
  </r>
  <r>
    <s v="Martin"/>
    <s v="Steven"/>
    <s v="male"/>
    <s v="397053727"/>
    <x v="4"/>
    <x v="3"/>
    <d v="1982-06-25T00:00:00"/>
    <s v="4720, Dark Hollow Road"/>
    <s v="Richmond"/>
    <s v="WI"/>
    <s v="53115"/>
    <x v="63"/>
    <x v="0"/>
    <n v="92"/>
    <n v="56"/>
    <m/>
  </r>
  <r>
    <s v="Boles"/>
    <s v="Elmer"/>
    <s v="male"/>
    <s v="397115730"/>
    <x v="0"/>
    <x v="1"/>
    <d v="1988-02-26T00:00:00"/>
    <s v="19, Hartland Avenue"/>
    <s v="Appleton"/>
    <s v="WI"/>
    <s v="54911"/>
    <x v="78"/>
    <x v="0"/>
    <n v="54"/>
    <m/>
    <m/>
  </r>
  <r>
    <s v="Cardona"/>
    <s v="Rebecca"/>
    <s v="female"/>
    <s v="397233811"/>
    <x v="3"/>
    <x v="2"/>
    <d v="1981-05-19T00:00:00"/>
    <s v="4824, Diamond Cove"/>
    <s v="Providence"/>
    <s v="RI"/>
    <s v="02903"/>
    <x v="73"/>
    <x v="0"/>
    <m/>
    <m/>
    <m/>
  </r>
  <r>
    <s v="Means"/>
    <s v="Scott"/>
    <s v="male"/>
    <s v="397251304"/>
    <x v="4"/>
    <x v="2"/>
    <d v="1991-10-01T00:00:00"/>
    <s v="2157, Oakridge Farm Lane"/>
    <s v="Brookfield"/>
    <s v="WI"/>
    <s v="53005"/>
    <x v="58"/>
    <x v="4"/>
    <m/>
    <m/>
    <m/>
  </r>
  <r>
    <s v="Zehner"/>
    <s v="Maggie"/>
    <s v="female"/>
    <s v="397626427"/>
    <x v="1"/>
    <x v="2"/>
    <d v="1982-06-01T00:00:00"/>
    <s v="1974, Pearcy Avenue"/>
    <s v="West Allis"/>
    <s v="WI"/>
    <s v="53227"/>
    <x v="37"/>
    <x v="4"/>
    <m/>
    <m/>
    <m/>
  </r>
  <r>
    <s v="Leamon"/>
    <s v="Darius"/>
    <s v="male"/>
    <s v="398582095"/>
    <x v="2"/>
    <x v="0"/>
    <d v="1987-07-16T00:00:00"/>
    <s v="1524, Hartland Avenue"/>
    <s v="New Berlin"/>
    <s v="WI"/>
    <s v="53151"/>
    <x v="18"/>
    <x v="0"/>
    <n v="94"/>
    <n v="56"/>
    <n v="93"/>
  </r>
  <r>
    <s v="Hill"/>
    <s v="Charles"/>
    <s v="male"/>
    <s v="399118515"/>
    <x v="3"/>
    <x v="1"/>
    <d v="1991-04-30T00:00:00"/>
    <s v="846, Larry Street"/>
    <s v="Milwaukee"/>
    <s v="WI"/>
    <s v="53202"/>
    <x v="0"/>
    <x v="0"/>
    <n v="75"/>
    <m/>
    <m/>
  </r>
  <r>
    <s v="Turner"/>
    <s v="Bridgett"/>
    <s v="female"/>
    <s v="399500694"/>
    <x v="2"/>
    <x v="1"/>
    <d v="1992-07-23T00:00:00"/>
    <s v="2320, Irish Lane"/>
    <s v="Platteville"/>
    <s v="WI"/>
    <s v="53818"/>
    <x v="93"/>
    <x v="4"/>
    <n v="92"/>
    <m/>
    <m/>
  </r>
  <r>
    <s v="Smith"/>
    <s v="Donald"/>
    <s v="male"/>
    <s v="400721439"/>
    <x v="1"/>
    <x v="0"/>
    <d v="1986-09-08T00:00:00"/>
    <s v="1709, Meadowcrest Lane"/>
    <s v="Lexington"/>
    <s v="KY"/>
    <s v="40507"/>
    <x v="39"/>
    <x v="1"/>
    <n v="49"/>
    <n v="91"/>
    <n v="86"/>
  </r>
  <r>
    <s v="Bartlett"/>
    <s v="Henry"/>
    <s v="male"/>
    <s v="400989640"/>
    <x v="1"/>
    <x v="0"/>
    <d v="1990-12-15T00:00:00"/>
    <s v="4213, Cerullo Road"/>
    <s v="Louisville"/>
    <s v="KY"/>
    <s v="40202"/>
    <x v="16"/>
    <x v="0"/>
    <n v="62"/>
    <n v="56"/>
    <n v="67"/>
  </r>
  <r>
    <s v="Dement"/>
    <s v="Anthony"/>
    <s v="male"/>
    <s v="401159913"/>
    <x v="3"/>
    <x v="1"/>
    <d v="1980-02-17T00:00:00"/>
    <s v="3473, Coffman Alley"/>
    <s v="Bowling Green"/>
    <s v="KY"/>
    <s v="42101"/>
    <x v="75"/>
    <x v="3"/>
    <n v="44"/>
    <m/>
    <m/>
  </r>
  <r>
    <s v="Crites"/>
    <s v="Stephen"/>
    <s v="male"/>
    <s v="402088750"/>
    <x v="2"/>
    <x v="3"/>
    <d v="1988-04-15T00:00:00"/>
    <s v="4086, Glen Street"/>
    <s v="Greenville"/>
    <s v="KY"/>
    <s v="42345"/>
    <x v="35"/>
    <x v="1"/>
    <n v="70"/>
    <n v="86"/>
    <m/>
  </r>
  <r>
    <s v="Kirk"/>
    <s v="Nicholas"/>
    <s v="male"/>
    <s v="402101743"/>
    <x v="1"/>
    <x v="2"/>
    <d v="1987-08-07T00:00:00"/>
    <s v="4949, Crosswind Drive"/>
    <s v="Owensboro"/>
    <s v="KY"/>
    <s v="42301"/>
    <x v="83"/>
    <x v="0"/>
    <m/>
    <m/>
    <m/>
  </r>
  <r>
    <s v="Brill"/>
    <s v="Paul"/>
    <s v="male"/>
    <s v="402425270"/>
    <x v="1"/>
    <x v="2"/>
    <d v="1985-06-27T00:00:00"/>
    <s v="1014, Cerullo Road"/>
    <s v="Louisville"/>
    <s v="KY"/>
    <s v="40299"/>
    <x v="88"/>
    <x v="0"/>
    <m/>
    <m/>
    <m/>
  </r>
  <r>
    <s v="Sharp"/>
    <s v="Roland"/>
    <s v="male"/>
    <s v="402504120"/>
    <x v="0"/>
    <x v="1"/>
    <d v="1989-04-08T00:00:00"/>
    <s v="3455, May Street"/>
    <s v="Inez"/>
    <s v="KY"/>
    <s v="41224"/>
    <x v="68"/>
    <x v="0"/>
    <n v="49"/>
    <m/>
    <m/>
  </r>
  <r>
    <s v="Chaney"/>
    <s v="Judi"/>
    <s v="female"/>
    <s v="402686246"/>
    <x v="3"/>
    <x v="0"/>
    <d v="1987-07-28T00:00:00"/>
    <s v="2974, Carson Street"/>
    <s v="Danville"/>
    <s v="KY"/>
    <s v="40422"/>
    <x v="34"/>
    <x v="1"/>
    <n v="90"/>
    <n v="95"/>
    <n v="76"/>
  </r>
  <r>
    <s v="Westfall"/>
    <s v="Barbara"/>
    <s v="female"/>
    <s v="403320680"/>
    <x v="2"/>
    <x v="3"/>
    <d v="1988-09-29T00:00:00"/>
    <s v="3174, Glen Street"/>
    <s v="Paducah"/>
    <s v="KY"/>
    <s v="42003"/>
    <x v="46"/>
    <x v="0"/>
    <n v="63"/>
    <n v="50"/>
    <m/>
  </r>
  <r>
    <s v="Ahart"/>
    <s v="Alisa"/>
    <s v="female"/>
    <s v="403903118"/>
    <x v="3"/>
    <x v="2"/>
    <d v="1988-10-21T00:00:00"/>
    <s v="3337, Glen Street"/>
    <s v="Owensboro"/>
    <s v="KY"/>
    <s v="42301"/>
    <x v="54"/>
    <x v="0"/>
    <m/>
    <m/>
    <m/>
  </r>
  <r>
    <s v="Burns"/>
    <s v="Kelley"/>
    <s v="female"/>
    <s v="405522799"/>
    <x v="1"/>
    <x v="3"/>
    <d v="1990-08-30T00:00:00"/>
    <s v="1280, Karen Lane"/>
    <s v="Louisville"/>
    <s v="KY"/>
    <s v="40207"/>
    <x v="93"/>
    <x v="4"/>
    <n v="47"/>
    <n v="72"/>
    <m/>
  </r>
  <r>
    <s v="Mason"/>
    <s v="Margaret"/>
    <s v="female"/>
    <s v="405632983"/>
    <x v="0"/>
    <x v="0"/>
    <d v="1985-08-11T00:00:00"/>
    <s v="1379, Counts Lane"/>
    <s v="Cincinnati"/>
    <s v="KY"/>
    <s v="45202"/>
    <x v="73"/>
    <x v="0"/>
    <n v="63"/>
    <n v="76"/>
    <n v="67"/>
  </r>
  <r>
    <s v="Stevens"/>
    <s v="Mike"/>
    <s v="male"/>
    <s v="406020434"/>
    <x v="4"/>
    <x v="0"/>
    <d v="1989-10-14T00:00:00"/>
    <s v="1805, Straford Park"/>
    <s v="Winchester"/>
    <s v="KY"/>
    <s v="40391"/>
    <x v="28"/>
    <x v="0"/>
    <n v="47"/>
    <n v="83"/>
    <n v="95"/>
  </r>
  <r>
    <s v="Sweeney"/>
    <s v="Linda"/>
    <s v="female"/>
    <s v="406525851"/>
    <x v="0"/>
    <x v="1"/>
    <d v="1988-02-14T00:00:00"/>
    <s v="1410, Crosswind Drive"/>
    <s v="Leitchfield"/>
    <s v="KY"/>
    <s v="42754"/>
    <x v="72"/>
    <x v="0"/>
    <n v="45"/>
    <m/>
    <m/>
  </r>
  <r>
    <s v="Blakely"/>
    <s v="Joel"/>
    <s v="male"/>
    <s v="407272387"/>
    <x v="3"/>
    <x v="0"/>
    <d v="1992-07-19T00:00:00"/>
    <s v="3854, North Bend River Road"/>
    <s v="Brooksville"/>
    <s v="KY"/>
    <s v="41004"/>
    <x v="56"/>
    <x v="0"/>
    <n v="38"/>
    <n v="51"/>
    <n v="61"/>
  </r>
  <r>
    <s v="Murdock"/>
    <s v="Ronald"/>
    <s v="male"/>
    <s v="407325504"/>
    <x v="4"/>
    <x v="2"/>
    <d v="1980-06-07T00:00:00"/>
    <s v="2339, Counts Lane"/>
    <s v="Cincinnati"/>
    <s v="KY"/>
    <s v="45214"/>
    <x v="5"/>
    <x v="0"/>
    <m/>
    <m/>
    <m/>
  </r>
  <r>
    <s v="Walker"/>
    <s v="Jeannine"/>
    <s v="female"/>
    <s v="407519207"/>
    <x v="2"/>
    <x v="1"/>
    <d v="1986-05-19T00:00:00"/>
    <s v="2941, Mayo Street"/>
    <s v="Winchester"/>
    <s v="KY"/>
    <s v="40391"/>
    <x v="38"/>
    <x v="4"/>
    <n v="41"/>
    <m/>
    <m/>
  </r>
  <r>
    <s v="Hughes"/>
    <s v="Eloise"/>
    <s v="female"/>
    <s v="407669921"/>
    <x v="2"/>
    <x v="0"/>
    <d v="1989-12-19T00:00:00"/>
    <s v="95, Meadowcrest Lane"/>
    <s v="Allen"/>
    <s v="KY"/>
    <s v="41601"/>
    <x v="51"/>
    <x v="0"/>
    <n v="72"/>
    <n v="96"/>
    <n v="99"/>
  </r>
  <r>
    <s v="Newton"/>
    <s v="Jenifer"/>
    <s v="female"/>
    <s v="408237323"/>
    <x v="0"/>
    <x v="1"/>
    <d v="1983-04-02T00:00:00"/>
    <s v="3365, Raver Croft Drive"/>
    <s v="La Follette"/>
    <s v="TN"/>
    <s v="37766"/>
    <x v="34"/>
    <x v="1"/>
    <n v="38"/>
    <m/>
    <m/>
  </r>
  <r>
    <s v="Owenby"/>
    <s v="Eileen"/>
    <s v="female"/>
    <s v="409708209"/>
    <x v="2"/>
    <x v="1"/>
    <d v="1981-10-01T00:00:00"/>
    <s v="416, Lords Way"/>
    <s v="Gleason"/>
    <s v="TN"/>
    <s v="38229"/>
    <x v="46"/>
    <x v="0"/>
    <n v="69"/>
    <m/>
    <m/>
  </r>
  <r>
    <s v="Titus"/>
    <s v="Juanita"/>
    <s v="female"/>
    <s v="410746594"/>
    <x v="2"/>
    <x v="0"/>
    <d v="1986-12-11T00:00:00"/>
    <s v="782, Green Street"/>
    <s v="Nashville"/>
    <s v="TN"/>
    <s v="37210"/>
    <x v="44"/>
    <x v="1"/>
    <n v="69"/>
    <n v="84"/>
    <n v="77"/>
  </r>
  <r>
    <s v="Lanning"/>
    <s v="Michael"/>
    <s v="male"/>
    <s v="411355323"/>
    <x v="2"/>
    <x v="2"/>
    <d v="1980-07-17T00:00:00"/>
    <s v="2144, Hidden Pond Road"/>
    <s v="Nashville"/>
    <s v="TN"/>
    <s v="37201"/>
    <x v="3"/>
    <x v="0"/>
    <m/>
    <m/>
    <m/>
  </r>
  <r>
    <s v="Ramsey"/>
    <s v="Ruth"/>
    <s v="female"/>
    <s v="411492588"/>
    <x v="3"/>
    <x v="3"/>
    <d v="1989-08-03T00:00:00"/>
    <s v="1868, Nixon Avenue"/>
    <s v="Johnson City"/>
    <s v="TN"/>
    <s v="37615"/>
    <x v="75"/>
    <x v="3"/>
    <n v="87"/>
    <n v="70"/>
    <m/>
  </r>
  <r>
    <s v="Brinkman"/>
    <s v="Beverly"/>
    <s v="female"/>
    <s v="414413659"/>
    <x v="0"/>
    <x v="1"/>
    <d v="1988-11-03T00:00:00"/>
    <s v="248, Wilkinson Street"/>
    <s v="Nashville"/>
    <s v="TN"/>
    <s v="37211"/>
    <x v="93"/>
    <x v="4"/>
    <n v="99"/>
    <m/>
    <m/>
  </r>
  <r>
    <s v="Herndon"/>
    <s v="Raymond"/>
    <s v="male"/>
    <s v="415010695"/>
    <x v="1"/>
    <x v="1"/>
    <d v="1987-10-04T00:00:00"/>
    <s v="4950, Edgewood Road"/>
    <s v="Memphis"/>
    <s v="TN"/>
    <s v="38115"/>
    <x v="76"/>
    <x v="4"/>
    <n v="55"/>
    <m/>
    <m/>
  </r>
  <r>
    <s v="Cooper"/>
    <s v="Ethel"/>
    <s v="female"/>
    <s v="415774476"/>
    <x v="4"/>
    <x v="2"/>
    <d v="1991-06-21T00:00:00"/>
    <s v="2064, Chenoweth Drive"/>
    <s v="Clarksville"/>
    <s v="TN"/>
    <s v="37040"/>
    <x v="37"/>
    <x v="4"/>
    <m/>
    <m/>
    <m/>
  </r>
  <r>
    <s v="Cline"/>
    <s v="Guadalupe"/>
    <s v="male"/>
    <s v="416081544"/>
    <x v="4"/>
    <x v="3"/>
    <d v="1988-10-02T00:00:00"/>
    <s v="1592, Ritter Street"/>
    <s v="Huntsville"/>
    <s v="AL"/>
    <s v="35816"/>
    <x v="52"/>
    <x v="0"/>
    <n v="99"/>
    <n v="100"/>
    <m/>
  </r>
  <r>
    <s v="Thompson"/>
    <s v="Barbara"/>
    <s v="female"/>
    <s v="416153672"/>
    <x v="2"/>
    <x v="1"/>
    <d v="1984-11-06T00:00:00"/>
    <s v="839, Petunia Way"/>
    <s v="Lincoln"/>
    <s v="AL"/>
    <s v="35096"/>
    <x v="85"/>
    <x v="0"/>
    <n v="81"/>
    <m/>
    <m/>
  </r>
  <r>
    <s v="Crume"/>
    <s v="Tammy"/>
    <s v="female"/>
    <s v="418172417"/>
    <x v="3"/>
    <x v="0"/>
    <d v="1985-08-18T00:00:00"/>
    <s v="2586, Willow Greene Drive"/>
    <s v="Montgomery"/>
    <s v="AL"/>
    <s v="36014"/>
    <x v="2"/>
    <x v="0"/>
    <n v="39"/>
    <n v="57"/>
    <n v="69"/>
  </r>
  <r>
    <s v="Neff"/>
    <s v="Christina"/>
    <s v="female"/>
    <s v="418563829"/>
    <x v="0"/>
    <x v="1"/>
    <d v="1983-09-11T00:00:00"/>
    <s v="917, Petunia Way"/>
    <s v="Thorsby"/>
    <s v="AL"/>
    <s v="35171"/>
    <x v="80"/>
    <x v="0"/>
    <n v="85"/>
    <m/>
    <m/>
  </r>
  <r>
    <s v="Hughes"/>
    <s v="William"/>
    <s v="male"/>
    <s v="418982379"/>
    <x v="4"/>
    <x v="3"/>
    <d v="1986-08-16T00:00:00"/>
    <s v="4573, Petunia Way"/>
    <s v="Lincoln"/>
    <s v="AL"/>
    <s v="35096"/>
    <x v="66"/>
    <x v="4"/>
    <n v="83"/>
    <n v="77"/>
    <m/>
  </r>
  <r>
    <s v="Davis"/>
    <s v="Patsy"/>
    <s v="female"/>
    <s v="419114979"/>
    <x v="2"/>
    <x v="3"/>
    <d v="1990-04-27T00:00:00"/>
    <s v="357, George Avenue"/>
    <s v="Mobile"/>
    <s v="AL"/>
    <s v="36693"/>
    <x v="72"/>
    <x v="0"/>
    <n v="69"/>
    <n v="51"/>
    <m/>
  </r>
  <r>
    <s v="Phillips"/>
    <s v="Autumn"/>
    <s v="female"/>
    <s v="419382569"/>
    <x v="4"/>
    <x v="1"/>
    <d v="1983-11-18T00:00:00"/>
    <s v="2664, Joyce Street"/>
    <s v="Mobile"/>
    <s v="AL"/>
    <s v="36602"/>
    <x v="22"/>
    <x v="1"/>
    <n v="55"/>
    <m/>
    <m/>
  </r>
  <r>
    <s v="Roundtree"/>
    <s v="Nena"/>
    <s v="female"/>
    <s v="419580990"/>
    <x v="0"/>
    <x v="1"/>
    <d v="1986-05-24T00:00:00"/>
    <s v="1760, Joyce Street"/>
    <s v="Gulf Shores"/>
    <s v="AL"/>
    <s v="36542"/>
    <x v="87"/>
    <x v="3"/>
    <n v="98"/>
    <m/>
    <m/>
  </r>
  <r>
    <s v="Betts"/>
    <s v="Christine"/>
    <s v="female"/>
    <s v="419988687"/>
    <x v="0"/>
    <x v="0"/>
    <d v="1986-10-07T00:00:00"/>
    <s v="508, Retreat Avenue"/>
    <s v="Jasper"/>
    <s v="AL"/>
    <s v="35501"/>
    <x v="53"/>
    <x v="2"/>
    <n v="38"/>
    <n v="66"/>
    <n v="68"/>
  </r>
  <r>
    <s v="Folden"/>
    <s v="Margaret"/>
    <s v="female"/>
    <s v="420051160"/>
    <x v="4"/>
    <x v="2"/>
    <d v="1987-10-16T00:00:00"/>
    <s v="4270, Retreat Avenue"/>
    <s v="Birmingham"/>
    <s v="AL"/>
    <s v="35203"/>
    <x v="94"/>
    <x v="0"/>
    <m/>
    <m/>
    <m/>
  </r>
  <r>
    <s v="Miller"/>
    <s v="Norman"/>
    <s v="male"/>
    <s v="420411537"/>
    <x v="4"/>
    <x v="1"/>
    <d v="1991-12-04T00:00:00"/>
    <s v="339, Petunia Way"/>
    <s v="Birmingham"/>
    <s v="AL"/>
    <s v="35209"/>
    <x v="37"/>
    <x v="4"/>
    <n v="77"/>
    <m/>
    <m/>
  </r>
  <r>
    <s v="Faulkner"/>
    <s v="Marie"/>
    <s v="female"/>
    <s v="421408050"/>
    <x v="1"/>
    <x v="1"/>
    <d v="1992-05-20T00:00:00"/>
    <s v="3893, Strother Street"/>
    <s v="Birmingham"/>
    <s v="AL"/>
    <s v="35209"/>
    <x v="59"/>
    <x v="0"/>
    <n v="42"/>
    <m/>
    <m/>
  </r>
  <r>
    <s v="Soria"/>
    <s v="John"/>
    <s v="male"/>
    <s v="422015942"/>
    <x v="3"/>
    <x v="3"/>
    <d v="1983-10-29T00:00:00"/>
    <s v="2680, Lonely Oak Drive"/>
    <s v="Monroeville"/>
    <s v="AL"/>
    <s v="36460"/>
    <x v="76"/>
    <x v="4"/>
    <n v="50"/>
    <n v="75"/>
    <m/>
  </r>
  <r>
    <s v="Miles"/>
    <s v="James"/>
    <s v="male"/>
    <s v="422093974"/>
    <x v="4"/>
    <x v="0"/>
    <d v="1992-02-06T00:00:00"/>
    <s v="32, Maple Lane"/>
    <s v="Gadsden"/>
    <s v="AL"/>
    <s v="35901"/>
    <x v="91"/>
    <x v="0"/>
    <n v="53"/>
    <n v="66"/>
    <n v="69"/>
  </r>
  <r>
    <s v="Pritchard"/>
    <s v="Laurie"/>
    <s v="female"/>
    <s v="422341778"/>
    <x v="3"/>
    <x v="1"/>
    <d v="1991-02-28T00:00:00"/>
    <s v="1637, Maple Lane"/>
    <s v="Alexander City"/>
    <s v="AL"/>
    <s v="35010"/>
    <x v="5"/>
    <x v="0"/>
    <n v="51"/>
    <m/>
    <m/>
  </r>
  <r>
    <s v="Mahoney"/>
    <s v="Johnnie"/>
    <s v="female"/>
    <s v="422641974"/>
    <x v="4"/>
    <x v="0"/>
    <d v="1990-04-11T00:00:00"/>
    <s v="3057, Broad Street"/>
    <s v="Birmingham"/>
    <s v="AL"/>
    <s v="35203"/>
    <x v="74"/>
    <x v="2"/>
    <n v="76"/>
    <n v="55"/>
    <n v="93"/>
  </r>
  <r>
    <s v="Moore"/>
    <s v="Nancy"/>
    <s v="female"/>
    <s v="422802747"/>
    <x v="0"/>
    <x v="1"/>
    <d v="1992-07-18T00:00:00"/>
    <s v="4085, Brookside Drive"/>
    <s v="Pell City"/>
    <s v="AL"/>
    <s v="35125"/>
    <x v="88"/>
    <x v="0"/>
    <n v="37"/>
    <m/>
    <m/>
  </r>
  <r>
    <s v="Stewart"/>
    <s v="Allan"/>
    <s v="male"/>
    <s v="423230133"/>
    <x v="2"/>
    <x v="3"/>
    <d v="1988-05-12T00:00:00"/>
    <s v="2872, Turkey Pen Lane"/>
    <s v="Hartford"/>
    <s v="AL"/>
    <s v="36344"/>
    <x v="30"/>
    <x v="3"/>
    <n v="86"/>
    <n v="75"/>
    <m/>
  </r>
  <r>
    <s v="Powell"/>
    <s v="Thomas"/>
    <s v="male"/>
    <s v="423235671"/>
    <x v="3"/>
    <x v="2"/>
    <d v="1980-07-30T00:00:00"/>
    <s v="4656, Ferry Street"/>
    <s v="Huntsville"/>
    <s v="AL"/>
    <s v="35816"/>
    <x v="69"/>
    <x v="3"/>
    <m/>
    <m/>
    <m/>
  </r>
  <r>
    <s v="Doyle"/>
    <s v="Miles"/>
    <s v="male"/>
    <s v="423254065"/>
    <x v="3"/>
    <x v="2"/>
    <d v="1987-02-02T00:00:00"/>
    <s v="70, Beeghley Street"/>
    <s v="Scottsboro"/>
    <s v="AL"/>
    <s v="35768"/>
    <x v="28"/>
    <x v="0"/>
    <m/>
    <m/>
    <m/>
  </r>
  <r>
    <s v="Odonnell"/>
    <s v="Margaret"/>
    <s v="female"/>
    <s v="423572227"/>
    <x v="3"/>
    <x v="3"/>
    <d v="1989-10-23T00:00:00"/>
    <s v="3034, Maple Lane"/>
    <s v="Huntsville"/>
    <s v="AL"/>
    <s v="35801"/>
    <x v="30"/>
    <x v="3"/>
    <n v="91"/>
    <n v="92"/>
    <m/>
  </r>
  <r>
    <s v="Johnson"/>
    <s v="Brian"/>
    <s v="male"/>
    <s v="424094469"/>
    <x v="4"/>
    <x v="2"/>
    <d v="1981-11-16T00:00:00"/>
    <s v="716, Quarry Drive"/>
    <s v="Dothan"/>
    <s v="AL"/>
    <s v="36303"/>
    <x v="0"/>
    <x v="0"/>
    <m/>
    <m/>
    <m/>
  </r>
  <r>
    <s v="Ray"/>
    <s v="Connie"/>
    <s v="female"/>
    <s v="424609390"/>
    <x v="3"/>
    <x v="1"/>
    <d v="1988-12-02T00:00:00"/>
    <s v="2117, Strother Street"/>
    <s v="Livingston"/>
    <s v="AL"/>
    <s v="35470"/>
    <x v="21"/>
    <x v="0"/>
    <n v="72"/>
    <m/>
    <m/>
  </r>
  <r>
    <s v="Mclean"/>
    <s v="Carolyn"/>
    <s v="female"/>
    <s v="424705951"/>
    <x v="0"/>
    <x v="3"/>
    <d v="1991-02-28T00:00:00"/>
    <s v="3352, Brookside Drive"/>
    <s v="Carrollton"/>
    <s v="AL"/>
    <s v="35447"/>
    <x v="43"/>
    <x v="0"/>
    <n v="68"/>
    <n v="68"/>
    <m/>
  </r>
  <r>
    <s v="Bourassa"/>
    <s v="Perry"/>
    <s v="female"/>
    <s v="424883351"/>
    <x v="1"/>
    <x v="2"/>
    <d v="1992-04-13T00:00:00"/>
    <s v="4176, Strother Street"/>
    <s v="Montevallo"/>
    <s v="AL"/>
    <s v="35115"/>
    <x v="91"/>
    <x v="0"/>
    <m/>
    <m/>
    <m/>
  </r>
  <r>
    <s v="Fox"/>
    <s v="Kristina"/>
    <s v="female"/>
    <s v="425105841"/>
    <x v="4"/>
    <x v="2"/>
    <d v="1990-06-26T00:00:00"/>
    <s v="3988, School House Road"/>
    <s v="De Kalb"/>
    <s v="MS"/>
    <s v="39328"/>
    <x v="3"/>
    <x v="0"/>
    <m/>
    <m/>
    <m/>
  </r>
  <r>
    <s v="Rollins"/>
    <s v="Nathan"/>
    <s v="male"/>
    <s v="425174288"/>
    <x v="1"/>
    <x v="2"/>
    <d v="1980-10-25T00:00:00"/>
    <s v="4272, Devils Hill Road"/>
    <s v="Jackson"/>
    <s v="MS"/>
    <s v="39213"/>
    <x v="93"/>
    <x v="4"/>
    <m/>
    <m/>
    <m/>
  </r>
  <r>
    <s v="Nelson"/>
    <s v="Peter"/>
    <s v="male"/>
    <s v="425374783"/>
    <x v="1"/>
    <x v="3"/>
    <d v="1985-10-12T00:00:00"/>
    <s v="1723, Rafe Lane"/>
    <s v="Ruleville"/>
    <s v="MS"/>
    <s v="38771"/>
    <x v="65"/>
    <x v="2"/>
    <n v="49"/>
    <n v="55"/>
    <m/>
  </r>
  <r>
    <s v="Monroe"/>
    <s v="David"/>
    <s v="male"/>
    <s v="425504610"/>
    <x v="3"/>
    <x v="2"/>
    <d v="1982-02-25T00:00:00"/>
    <s v="1637, Lena Lane"/>
    <s v="Meridian"/>
    <s v="MS"/>
    <s v="39301"/>
    <x v="66"/>
    <x v="4"/>
    <m/>
    <m/>
    <m/>
  </r>
  <r>
    <s v="Costello"/>
    <s v="James"/>
    <s v="male"/>
    <s v="425601717"/>
    <x v="1"/>
    <x v="3"/>
    <d v="1986-06-20T00:00:00"/>
    <s v="2298, Mcwhorter Road"/>
    <s v="Greenwood"/>
    <s v="MS"/>
    <s v="38903"/>
    <x v="59"/>
    <x v="0"/>
    <n v="97"/>
    <n v="67"/>
    <m/>
  </r>
  <r>
    <s v="Badgley"/>
    <s v="Francine"/>
    <s v="female"/>
    <s v="425679777"/>
    <x v="2"/>
    <x v="2"/>
    <d v="1983-09-23T00:00:00"/>
    <s v="326, Walnut Street"/>
    <s v="Centreville"/>
    <s v="MS"/>
    <s v="39631"/>
    <x v="34"/>
    <x v="1"/>
    <m/>
    <m/>
    <m/>
  </r>
  <r>
    <s v="Weathers"/>
    <s v="James"/>
    <s v="male"/>
    <s v="425725707"/>
    <x v="4"/>
    <x v="0"/>
    <d v="1991-04-03T00:00:00"/>
    <s v="2891, School House Road"/>
    <s v="Jackson"/>
    <s v="MS"/>
    <s v="39211"/>
    <x v="34"/>
    <x v="1"/>
    <n v="44"/>
    <n v="78"/>
    <n v="96"/>
  </r>
  <r>
    <s v="Mayo"/>
    <s v="Vincent"/>
    <s v="male"/>
    <s v="425727053"/>
    <x v="2"/>
    <x v="3"/>
    <d v="1982-04-19T00:00:00"/>
    <s v="4474, Brownton Road"/>
    <s v="Greenwood"/>
    <s v="MS"/>
    <s v="38930"/>
    <x v="60"/>
    <x v="2"/>
    <n v="66"/>
    <n v="56"/>
    <m/>
  </r>
  <r>
    <s v="Ingram"/>
    <s v="Jose"/>
    <s v="male"/>
    <s v="426104880"/>
    <x v="0"/>
    <x v="1"/>
    <d v="1983-07-26T00:00:00"/>
    <s v="4972, Tanglewood Road"/>
    <s v="Tupelo"/>
    <s v="MS"/>
    <s v="38801"/>
    <x v="86"/>
    <x v="2"/>
    <n v="98"/>
    <m/>
    <m/>
  </r>
  <r>
    <s v="Rehkop"/>
    <s v="Lucille"/>
    <s v="female"/>
    <s v="426495938"/>
    <x v="3"/>
    <x v="0"/>
    <d v="1982-05-14T00:00:00"/>
    <s v="1505, Brownton Road"/>
    <s v="Greenville"/>
    <s v="MS"/>
    <s v="38701"/>
    <x v="26"/>
    <x v="4"/>
    <n v="47"/>
    <n v="92"/>
    <n v="72"/>
  </r>
  <r>
    <s v="Gonzales"/>
    <s v="Jason"/>
    <s v="male"/>
    <s v="426817368"/>
    <x v="1"/>
    <x v="0"/>
    <d v="1991-01-25T00:00:00"/>
    <s v="36, Gorby Lane"/>
    <s v="Picayune"/>
    <s v="MS"/>
    <s v="39466"/>
    <x v="27"/>
    <x v="4"/>
    <n v="52"/>
    <n v="95"/>
    <n v="68"/>
  </r>
  <r>
    <s v="Taylor"/>
    <s v="Carrie"/>
    <s v="female"/>
    <s v="426837794"/>
    <x v="1"/>
    <x v="0"/>
    <d v="1985-07-03T00:00:00"/>
    <s v="2936, Kelley Road"/>
    <s v="Biloxi"/>
    <s v="MS"/>
    <s v="39531"/>
    <x v="7"/>
    <x v="0"/>
    <n v="96"/>
    <n v="99"/>
    <n v="75"/>
  </r>
  <r>
    <s v="Edwards"/>
    <s v="Laurel"/>
    <s v="female"/>
    <s v="426859619"/>
    <x v="0"/>
    <x v="2"/>
    <d v="1980-11-03T00:00:00"/>
    <s v="4638, O Conner Street"/>
    <s v="Biloxi"/>
    <s v="MS"/>
    <s v="39531"/>
    <x v="45"/>
    <x v="1"/>
    <m/>
    <m/>
    <m/>
  </r>
  <r>
    <s v="Dussault"/>
    <s v="Amanda"/>
    <s v="female"/>
    <s v="427195743"/>
    <x v="4"/>
    <x v="2"/>
    <d v="1988-08-07T00:00:00"/>
    <s v="310, Kelley Road"/>
    <s v="Gulfport"/>
    <s v="MS"/>
    <s v="39503"/>
    <x v="7"/>
    <x v="0"/>
    <m/>
    <m/>
    <m/>
  </r>
  <r>
    <s v="Parker"/>
    <s v="Mary"/>
    <s v="female"/>
    <s v="427499276"/>
    <x v="1"/>
    <x v="1"/>
    <d v="1988-01-25T00:00:00"/>
    <s v="1976, Walnut Street"/>
    <s v="Jackson"/>
    <s v="MS"/>
    <s v="39201"/>
    <x v="57"/>
    <x v="1"/>
    <n v="96"/>
    <m/>
    <m/>
  </r>
  <r>
    <s v="Mccoy"/>
    <s v="James"/>
    <s v="male"/>
    <s v="428458643"/>
    <x v="3"/>
    <x v="0"/>
    <d v="1987-05-23T00:00:00"/>
    <s v="2509, Rafe Lane"/>
    <s v="Tupelo"/>
    <s v="MS"/>
    <s v="38801"/>
    <x v="21"/>
    <x v="0"/>
    <n v="81"/>
    <n v="87"/>
    <n v="92"/>
  </r>
  <r>
    <s v="Giles"/>
    <s v="Daniel"/>
    <s v="male"/>
    <s v="428885434"/>
    <x v="3"/>
    <x v="2"/>
    <d v="1987-08-02T00:00:00"/>
    <s v="34, Gorby Lane"/>
    <s v="Jackson"/>
    <s v="MS"/>
    <s v="39201"/>
    <x v="90"/>
    <x v="0"/>
    <m/>
    <m/>
    <m/>
  </r>
  <r>
    <s v="Kerr"/>
    <s v="Cindy"/>
    <s v="female"/>
    <s v="429115545"/>
    <x v="0"/>
    <x v="3"/>
    <d v="1992-03-27T00:00:00"/>
    <s v="631, Arlington Avenue"/>
    <s v="Little Rock"/>
    <s v="AR"/>
    <s v="72211"/>
    <x v="64"/>
    <x v="3"/>
    <n v="36"/>
    <n v="65"/>
    <m/>
  </r>
  <r>
    <s v="Bell"/>
    <s v="Christy"/>
    <s v="female"/>
    <s v="429374812"/>
    <x v="0"/>
    <x v="2"/>
    <d v="1990-05-13T00:00:00"/>
    <s v="333, Clinton Street"/>
    <s v="Little Rock"/>
    <s v="AR"/>
    <s v="72201"/>
    <x v="78"/>
    <x v="0"/>
    <m/>
    <m/>
    <m/>
  </r>
  <r>
    <s v="Fuller"/>
    <s v="Robert"/>
    <s v="male"/>
    <s v="430599827"/>
    <x v="3"/>
    <x v="1"/>
    <d v="1982-01-12T00:00:00"/>
    <s v="3007, Cambridge Court"/>
    <s v="Clarksville"/>
    <s v="AR"/>
    <s v="72830"/>
    <x v="8"/>
    <x v="3"/>
    <n v="41"/>
    <m/>
    <m/>
  </r>
  <r>
    <s v="Dean"/>
    <s v="Sterling"/>
    <s v="male"/>
    <s v="432980391"/>
    <x v="0"/>
    <x v="3"/>
    <d v="1980-04-26T00:00:00"/>
    <s v="3606, Clinton Street"/>
    <s v="Little Rock"/>
    <s v="AR"/>
    <s v="72211"/>
    <x v="34"/>
    <x v="1"/>
    <n v="55"/>
    <n v="84"/>
    <m/>
  </r>
  <r>
    <s v="White"/>
    <s v="Ruth"/>
    <s v="female"/>
    <s v="433824539"/>
    <x v="2"/>
    <x v="1"/>
    <d v="1991-02-04T00:00:00"/>
    <s v="2055, Paul Wayne Haggerty Road"/>
    <s v="Metairie"/>
    <s v="LA"/>
    <s v="70001"/>
    <x v="93"/>
    <x v="4"/>
    <n v="45"/>
    <m/>
    <m/>
  </r>
  <r>
    <s v="Blair"/>
    <s v="Matthew"/>
    <s v="male"/>
    <s v="435229303"/>
    <x v="4"/>
    <x v="0"/>
    <d v="1989-05-11T00:00:00"/>
    <s v="329, Washburn Street"/>
    <s v="Zachary"/>
    <s v="LA"/>
    <s v="70791"/>
    <x v="18"/>
    <x v="0"/>
    <n v="74"/>
    <n v="69"/>
    <n v="72"/>
  </r>
  <r>
    <s v="Hardiman"/>
    <s v="Robert"/>
    <s v="male"/>
    <s v="435427126"/>
    <x v="0"/>
    <x v="0"/>
    <d v="1990-04-08T00:00:00"/>
    <s v="1252, Washburn Street"/>
    <s v="Baton Rouge"/>
    <s v="LA"/>
    <s v="70801"/>
    <x v="80"/>
    <x v="0"/>
    <n v="72"/>
    <n v="93"/>
    <n v="63"/>
  </r>
  <r>
    <s v="Cox"/>
    <s v="Michael"/>
    <s v="male"/>
    <s v="436288521"/>
    <x v="4"/>
    <x v="2"/>
    <d v="1989-09-23T00:00:00"/>
    <s v="4554, Washburn Street"/>
    <s v="Baton Rouge"/>
    <s v="LA"/>
    <s v="70806"/>
    <x v="6"/>
    <x v="2"/>
    <m/>
    <m/>
    <m/>
  </r>
  <r>
    <s v="Davis"/>
    <s v="Jason"/>
    <s v="male"/>
    <s v="436306108"/>
    <x v="3"/>
    <x v="2"/>
    <d v="1986-03-04T00:00:00"/>
    <s v="3222, Rose Avenue"/>
    <s v="Harahan"/>
    <s v="LA"/>
    <s v="70123"/>
    <x v="25"/>
    <x v="0"/>
    <m/>
    <m/>
    <m/>
  </r>
  <r>
    <s v="Donnelly"/>
    <s v="Ashley"/>
    <s v="female"/>
    <s v="439605251"/>
    <x v="4"/>
    <x v="3"/>
    <d v="1980-09-23T00:00:00"/>
    <s v="3050, August Lane"/>
    <s v="Monroe"/>
    <s v="LA"/>
    <s v="71201"/>
    <x v="51"/>
    <x v="0"/>
    <n v="44"/>
    <n v="75"/>
    <m/>
  </r>
  <r>
    <s v="Ford"/>
    <s v="Maurice"/>
    <s v="male"/>
    <s v="440064069"/>
    <x v="0"/>
    <x v="0"/>
    <d v="1989-05-01T00:00:00"/>
    <s v="2413, Philli Lane"/>
    <s v="Tulsa"/>
    <s v="OK"/>
    <s v="74136"/>
    <x v="67"/>
    <x v="3"/>
    <n v="54"/>
    <n v="78"/>
    <n v="75"/>
  </r>
  <r>
    <s v="Lineberger"/>
    <s v="Christine"/>
    <s v="female"/>
    <s v="440561753"/>
    <x v="2"/>
    <x v="2"/>
    <d v="1991-04-14T00:00:00"/>
    <s v="2566, Ruckman Road"/>
    <s v="Oklahoma City"/>
    <s v="OK"/>
    <s v="73008"/>
    <x v="81"/>
    <x v="0"/>
    <m/>
    <m/>
    <m/>
  </r>
  <r>
    <s v="Rael"/>
    <s v="Martin"/>
    <s v="male"/>
    <s v="441366278"/>
    <x v="3"/>
    <x v="1"/>
    <d v="1983-11-20T00:00:00"/>
    <s v="851, Heather Sees Way"/>
    <s v="Muskogee"/>
    <s v="OK"/>
    <s v="74401"/>
    <x v="61"/>
    <x v="1"/>
    <n v="69"/>
    <m/>
    <m/>
  </r>
  <r>
    <s v="Greenstein"/>
    <s v="Clayton"/>
    <s v="male"/>
    <s v="441483272"/>
    <x v="2"/>
    <x v="1"/>
    <d v="1981-09-05T00:00:00"/>
    <s v="1136, Ottis Street"/>
    <s v="Oklahoma City"/>
    <s v="OK"/>
    <s v="73102"/>
    <x v="7"/>
    <x v="0"/>
    <n v="49"/>
    <m/>
    <m/>
  </r>
  <r>
    <s v="Castro"/>
    <s v="Ronald"/>
    <s v="male"/>
    <s v="442011404"/>
    <x v="4"/>
    <x v="0"/>
    <d v="1981-11-16T00:00:00"/>
    <s v="3344, Hornor Avenue"/>
    <s v="Tulsa"/>
    <s v="OK"/>
    <s v="74120"/>
    <x v="61"/>
    <x v="1"/>
    <n v="86"/>
    <n v="50"/>
    <n v="90"/>
  </r>
  <r>
    <s v="Johnson"/>
    <s v="Sharron"/>
    <s v="female"/>
    <s v="442114539"/>
    <x v="3"/>
    <x v="3"/>
    <d v="1983-04-30T00:00:00"/>
    <s v="2666, Ruckman Road"/>
    <s v="Oklahoma City"/>
    <s v="OK"/>
    <s v="73110"/>
    <x v="29"/>
    <x v="0"/>
    <n v="35"/>
    <n v="99"/>
    <m/>
  </r>
  <r>
    <s v="Johnson"/>
    <s v="Chelsea"/>
    <s v="female"/>
    <s v="442365865"/>
    <x v="2"/>
    <x v="1"/>
    <d v="1983-09-29T00:00:00"/>
    <s v="1288, Ottis Street"/>
    <s v="Luther"/>
    <s v="OK"/>
    <s v="73054"/>
    <x v="45"/>
    <x v="1"/>
    <n v="63"/>
    <m/>
    <m/>
  </r>
  <r>
    <s v="Miller"/>
    <s v="Roger"/>
    <s v="male"/>
    <s v="442386504"/>
    <x v="2"/>
    <x v="1"/>
    <d v="1991-01-01T00:00:00"/>
    <s v="3728, Ottis Street"/>
    <s v="Wellston"/>
    <s v="OK"/>
    <s v="74881"/>
    <x v="60"/>
    <x v="2"/>
    <n v="52"/>
    <m/>
    <m/>
  </r>
  <r>
    <s v="Young"/>
    <s v="Timothy"/>
    <s v="male"/>
    <s v="442821607"/>
    <x v="4"/>
    <x v="0"/>
    <d v="1983-12-16T00:00:00"/>
    <s v="1459, Late Avenue"/>
    <s v="Mangum"/>
    <s v="OK"/>
    <s v="73554"/>
    <x v="5"/>
    <x v="0"/>
    <n v="90"/>
    <n v="62"/>
    <n v="82"/>
  </r>
  <r>
    <s v="Johnson"/>
    <s v="Robert"/>
    <s v="male"/>
    <s v="443041696"/>
    <x v="0"/>
    <x v="3"/>
    <d v="1985-12-18T00:00:00"/>
    <s v="1425, Grove Avenue"/>
    <s v="Stillwater"/>
    <s v="OK"/>
    <s v="74074"/>
    <x v="11"/>
    <x v="0"/>
    <n v="96"/>
    <n v="84"/>
    <m/>
  </r>
  <r>
    <s v="Snyder"/>
    <s v="Nancy"/>
    <s v="female"/>
    <s v="444042211"/>
    <x v="0"/>
    <x v="0"/>
    <d v="1987-10-14T00:00:00"/>
    <s v="1081, Henry Ford Avenue"/>
    <s v="Coweta"/>
    <s v="OK"/>
    <s v="74429"/>
    <x v="68"/>
    <x v="0"/>
    <n v="82"/>
    <n v="98"/>
    <n v="81"/>
  </r>
  <r>
    <s v="Gonzales"/>
    <s v="Robert"/>
    <s v="male"/>
    <s v="444303805"/>
    <x v="3"/>
    <x v="3"/>
    <d v="1992-07-04T00:00:00"/>
    <s v="1544, Simpson Square"/>
    <s v="Alfalfa"/>
    <s v="OK"/>
    <s v="73033"/>
    <x v="37"/>
    <x v="4"/>
    <n v="69"/>
    <n v="52"/>
    <m/>
  </r>
  <r>
    <s v="Rust"/>
    <s v="Luke"/>
    <s v="male"/>
    <s v="444804138"/>
    <x v="1"/>
    <x v="0"/>
    <d v="1990-07-12T00:00:00"/>
    <s v="2587, Hott Street"/>
    <s v="Hydro"/>
    <s v="OK"/>
    <s v="73048"/>
    <x v="72"/>
    <x v="0"/>
    <n v="79"/>
    <n v="96"/>
    <n v="75"/>
  </r>
  <r>
    <s v="Abramowitz"/>
    <s v="Francis"/>
    <s v="male"/>
    <s v="445785882"/>
    <x v="2"/>
    <x v="0"/>
    <d v="1986-05-27T00:00:00"/>
    <s v="412, Musgrave Street"/>
    <s v="Oklahoma City"/>
    <s v="OK"/>
    <s v="73102"/>
    <x v="29"/>
    <x v="0"/>
    <n v="84"/>
    <n v="70"/>
    <n v="96"/>
  </r>
  <r>
    <s v="Swanson"/>
    <s v="Angie"/>
    <s v="female"/>
    <s v="446025499"/>
    <x v="2"/>
    <x v="0"/>
    <d v="1986-09-26T00:00:00"/>
    <s v="2424, Cody Ridge Road"/>
    <s v="Ardmore"/>
    <s v="OK"/>
    <s v="73401"/>
    <x v="69"/>
    <x v="3"/>
    <n v="40"/>
    <n v="57"/>
    <n v="82"/>
  </r>
  <r>
    <s v="Overton"/>
    <s v="Thomas"/>
    <s v="male"/>
    <s v="446825069"/>
    <x v="3"/>
    <x v="0"/>
    <d v="1982-06-13T00:00:00"/>
    <s v="4698, Henry Ford Avenue"/>
    <s v="Tulsa"/>
    <s v="OK"/>
    <s v="74120"/>
    <x v="61"/>
    <x v="1"/>
    <n v="98"/>
    <n v="100"/>
    <n v="79"/>
  </r>
  <r>
    <s v="Wilson"/>
    <s v="Omar"/>
    <s v="male"/>
    <s v="446968216"/>
    <x v="3"/>
    <x v="1"/>
    <d v="1984-01-04T00:00:00"/>
    <s v="2333, Grove Avenue"/>
    <s v="Clinton"/>
    <s v="OK"/>
    <s v="73601"/>
    <x v="81"/>
    <x v="0"/>
    <n v="71"/>
    <m/>
    <m/>
  </r>
  <r>
    <s v="Metzger"/>
    <s v="Edmund"/>
    <s v="male"/>
    <s v="447155895"/>
    <x v="0"/>
    <x v="1"/>
    <d v="1988-01-06T00:00:00"/>
    <s v="1858, Camel Back Road"/>
    <s v="Clayton"/>
    <s v="OK"/>
    <s v="74536"/>
    <x v="34"/>
    <x v="1"/>
    <n v="79"/>
    <m/>
    <m/>
  </r>
  <r>
    <s v="Nolasco"/>
    <s v="Gary"/>
    <s v="male"/>
    <s v="449482494"/>
    <x v="1"/>
    <x v="3"/>
    <d v="1983-02-05T00:00:00"/>
    <s v="2575, Oliver Street"/>
    <s v="Dallas"/>
    <s v="TX"/>
    <s v="75201"/>
    <x v="70"/>
    <x v="0"/>
    <n v="80"/>
    <n v="71"/>
    <m/>
  </r>
  <r>
    <s v="Sylvester"/>
    <s v="Katie"/>
    <s v="female"/>
    <s v="449907394"/>
    <x v="3"/>
    <x v="3"/>
    <d v="1988-10-26T00:00:00"/>
    <s v="3304, Worthington Drive"/>
    <s v="Farmers Branch"/>
    <s v="TX"/>
    <s v="75234"/>
    <x v="47"/>
    <x v="0"/>
    <n v="40"/>
    <n v="68"/>
    <m/>
  </r>
  <r>
    <s v="Means"/>
    <s v="Emily"/>
    <s v="female"/>
    <s v="449985783"/>
    <x v="3"/>
    <x v="3"/>
    <d v="1982-01-03T00:00:00"/>
    <s v="2140, Bird Spring Lane"/>
    <s v="Sugar Land"/>
    <s v="TX"/>
    <s v="77487"/>
    <x v="30"/>
    <x v="3"/>
    <n v="49"/>
    <n v="75"/>
    <m/>
  </r>
  <r>
    <s v="Thompson"/>
    <s v="Larry"/>
    <s v="male"/>
    <s v="451058566"/>
    <x v="1"/>
    <x v="2"/>
    <d v="1990-09-30T00:00:00"/>
    <s v="1478, Grant Street"/>
    <s v="Marshall"/>
    <s v="TX"/>
    <s v="75670"/>
    <x v="6"/>
    <x v="2"/>
    <m/>
    <m/>
    <m/>
  </r>
  <r>
    <s v="Williams"/>
    <s v="James"/>
    <s v="male"/>
    <s v="451747099"/>
    <x v="0"/>
    <x v="3"/>
    <d v="1985-07-10T00:00:00"/>
    <s v="2900, Adamsville Road"/>
    <s v="Laredo"/>
    <s v="TX"/>
    <s v="78040"/>
    <x v="69"/>
    <x v="3"/>
    <n v="49"/>
    <n v="71"/>
    <m/>
  </r>
  <r>
    <s v="Christiansen"/>
    <s v="Donna"/>
    <s v="female"/>
    <s v="452152965"/>
    <x v="0"/>
    <x v="3"/>
    <d v="1988-07-18T00:00:00"/>
    <s v="965, Adamsville Road"/>
    <s v="Raymondville"/>
    <s v="TX"/>
    <s v="78580"/>
    <x v="75"/>
    <x v="3"/>
    <n v="38"/>
    <n v="64"/>
    <m/>
  </r>
  <r>
    <s v="Shewmaker"/>
    <s v="Neva"/>
    <s v="female"/>
    <s v="454556613"/>
    <x v="4"/>
    <x v="3"/>
    <d v="1991-08-15T00:00:00"/>
    <s v="2805, Wilson Avenue"/>
    <s v="Garland"/>
    <s v="TX"/>
    <s v="75040"/>
    <x v="9"/>
    <x v="4"/>
    <n v="80"/>
    <n v="96"/>
    <m/>
  </r>
  <r>
    <s v="Woodberry"/>
    <s v="Jessica"/>
    <s v="female"/>
    <s v="454972381"/>
    <x v="0"/>
    <x v="1"/>
    <d v="1981-11-05T00:00:00"/>
    <s v="566, Washington Street"/>
    <s v="Corpus Christi"/>
    <s v="TX"/>
    <s v="78476"/>
    <x v="44"/>
    <x v="1"/>
    <n v="51"/>
    <m/>
    <m/>
  </r>
  <r>
    <s v="Lane"/>
    <s v="Patrick"/>
    <s v="male"/>
    <s v="457625019"/>
    <x v="2"/>
    <x v="3"/>
    <d v="1984-05-21T00:00:00"/>
    <s v="3649, Parrish Avenue"/>
    <s v="Smithsons Valley"/>
    <s v="TX"/>
    <s v="78130"/>
    <x v="4"/>
    <x v="1"/>
    <n v="81"/>
    <n v="66"/>
    <m/>
  </r>
  <r>
    <s v="Dufour"/>
    <s v="Danielle"/>
    <s v="female"/>
    <s v="458279954"/>
    <x v="3"/>
    <x v="0"/>
    <d v="1982-04-12T00:00:00"/>
    <s v="521, Hilltop Drive"/>
    <s v="Fletcher Carter"/>
    <s v="TX"/>
    <s v="79373"/>
    <x v="4"/>
    <x v="1"/>
    <n v="49"/>
    <n v="76"/>
    <n v="96"/>
  </r>
  <r>
    <s v="Wooten"/>
    <s v="Max"/>
    <s v="male"/>
    <s v="459842377"/>
    <x v="3"/>
    <x v="2"/>
    <d v="1987-09-22T00:00:00"/>
    <s v="459, Hill Haven Drive"/>
    <s v="Waco"/>
    <s v="TX"/>
    <s v="76701"/>
    <x v="22"/>
    <x v="1"/>
    <m/>
    <m/>
    <m/>
  </r>
  <r>
    <s v="Harrington"/>
    <s v="Georgie"/>
    <s v="female"/>
    <s v="460095943"/>
    <x v="4"/>
    <x v="2"/>
    <d v="1980-05-10T00:00:00"/>
    <s v="2215, Sundown Lane"/>
    <s v="Austin"/>
    <s v="TX"/>
    <s v="78756"/>
    <x v="26"/>
    <x v="4"/>
    <m/>
    <m/>
    <m/>
  </r>
  <r>
    <s v="Bray"/>
    <s v="Daniel"/>
    <s v="male"/>
    <s v="460160237"/>
    <x v="4"/>
    <x v="3"/>
    <d v="1982-10-29T00:00:00"/>
    <s v="3518, Adamsville Road"/>
    <s v="Laredo"/>
    <s v="TX"/>
    <s v="78040"/>
    <x v="81"/>
    <x v="0"/>
    <n v="37"/>
    <n v="92"/>
    <m/>
  </r>
  <r>
    <s v="Moon"/>
    <s v="Angel"/>
    <s v="male"/>
    <s v="460202591"/>
    <x v="2"/>
    <x v="3"/>
    <d v="1982-11-16T00:00:00"/>
    <s v="852, Watson Lane"/>
    <s v="San Antonio"/>
    <s v="TX"/>
    <s v="78212"/>
    <x v="18"/>
    <x v="0"/>
    <n v="69"/>
    <n v="95"/>
    <m/>
  </r>
  <r>
    <s v="Robinson"/>
    <s v="Michael"/>
    <s v="male"/>
    <s v="460660684"/>
    <x v="2"/>
    <x v="1"/>
    <d v="1989-12-26T00:00:00"/>
    <s v="1647, Clair Street"/>
    <s v="Killeen"/>
    <s v="TX"/>
    <s v="76541"/>
    <x v="85"/>
    <x v="0"/>
    <n v="80"/>
    <m/>
    <m/>
  </r>
  <r>
    <s v="Brooks"/>
    <s v="Ramon"/>
    <s v="male"/>
    <s v="461536762"/>
    <x v="1"/>
    <x v="0"/>
    <d v="1988-07-17T00:00:00"/>
    <s v="2060, Ash Street"/>
    <s v="Dallas"/>
    <s v="TX"/>
    <s v="75240"/>
    <x v="88"/>
    <x v="0"/>
    <n v="41"/>
    <n v="87"/>
    <n v="92"/>
  </r>
  <r>
    <s v="Holman"/>
    <s v="Billie"/>
    <s v="female"/>
    <s v="461692223"/>
    <x v="4"/>
    <x v="1"/>
    <d v="1981-11-21T00:00:00"/>
    <s v="2878, Sussex Court"/>
    <s v="Killeen"/>
    <s v="TX"/>
    <s v="76541"/>
    <x v="20"/>
    <x v="2"/>
    <n v="55"/>
    <m/>
    <m/>
  </r>
  <r>
    <s v="Ginsberg"/>
    <s v="Carrie"/>
    <s v="female"/>
    <s v="463145229"/>
    <x v="1"/>
    <x v="0"/>
    <d v="1983-07-06T00:00:00"/>
    <s v="4388, Margaret Street"/>
    <s v="Houston"/>
    <s v="TX"/>
    <s v="77587"/>
    <x v="9"/>
    <x v="4"/>
    <n v="58"/>
    <n v="75"/>
    <n v="98"/>
  </r>
  <r>
    <s v="Swiderski"/>
    <s v="David"/>
    <s v="male"/>
    <s v="463207413"/>
    <x v="4"/>
    <x v="0"/>
    <d v="1986-08-20T00:00:00"/>
    <s v="768, Jerome Avenue"/>
    <s v="Mcallen"/>
    <s v="TX"/>
    <s v="78501"/>
    <x v="51"/>
    <x v="0"/>
    <n v="89"/>
    <n v="64"/>
    <n v="64"/>
  </r>
  <r>
    <s v="Mcgarry"/>
    <s v="Gilbert"/>
    <s v="male"/>
    <s v="463298322"/>
    <x v="3"/>
    <x v="0"/>
    <d v="1992-06-10T00:00:00"/>
    <s v="998, Carolina Avenue"/>
    <s v="Hargill"/>
    <s v="TX"/>
    <s v="78580"/>
    <x v="14"/>
    <x v="0"/>
    <n v="57"/>
    <n v="72"/>
    <n v="92"/>
  </r>
  <r>
    <s v="Fusco"/>
    <s v="Clara"/>
    <s v="female"/>
    <s v="463391921"/>
    <x v="4"/>
    <x v="2"/>
    <d v="1983-12-09T00:00:00"/>
    <s v="3483, Thrash Trail"/>
    <s v="Longview"/>
    <s v="TX"/>
    <s v="75601"/>
    <x v="66"/>
    <x v="4"/>
    <m/>
    <m/>
    <m/>
  </r>
  <r>
    <s v="Reid"/>
    <s v="Frank"/>
    <s v="male"/>
    <s v="463809242"/>
    <x v="3"/>
    <x v="1"/>
    <d v="1986-04-17T00:00:00"/>
    <s v="1217, Brooke Street"/>
    <s v="Houston"/>
    <s v="TX"/>
    <s v="77021"/>
    <x v="75"/>
    <x v="3"/>
    <n v="97"/>
    <m/>
    <m/>
  </r>
  <r>
    <s v="Mariano"/>
    <s v="Wayne"/>
    <s v="male"/>
    <s v="463979719"/>
    <x v="2"/>
    <x v="3"/>
    <d v="1991-12-28T00:00:00"/>
    <s v="1286, Formula Lane"/>
    <s v="Allen"/>
    <s v="TX"/>
    <s v="75002"/>
    <x v="18"/>
    <x v="0"/>
    <n v="50"/>
    <n v="62"/>
    <m/>
  </r>
  <r>
    <s v="Cartwright"/>
    <s v="Geneva"/>
    <s v="female"/>
    <s v="463983936"/>
    <x v="4"/>
    <x v="3"/>
    <d v="1989-06-21T00:00:00"/>
    <s v="1810, Crestview Terrace"/>
    <s v="San Antonio"/>
    <s v="TX"/>
    <s v="78205"/>
    <x v="40"/>
    <x v="2"/>
    <n v="77"/>
    <n v="73"/>
    <m/>
  </r>
  <r>
    <s v="Langston"/>
    <s v="Sharon"/>
    <s v="female"/>
    <s v="464390746"/>
    <x v="1"/>
    <x v="0"/>
    <d v="1987-03-20T00:00:00"/>
    <s v="861, Thrash Trail"/>
    <s v="Deadwood"/>
    <s v="TX"/>
    <s v="75633"/>
    <x v="35"/>
    <x v="1"/>
    <n v="52"/>
    <n v="51"/>
    <n v="90"/>
  </r>
  <r>
    <s v="Parada"/>
    <s v="Tricia"/>
    <s v="female"/>
    <s v="464531345"/>
    <x v="3"/>
    <x v="3"/>
    <d v="1990-09-13T00:00:00"/>
    <s v="3695, Liberty Street"/>
    <s v="Plano"/>
    <s v="TX"/>
    <s v="75074"/>
    <x v="23"/>
    <x v="2"/>
    <n v="67"/>
    <n v="89"/>
    <m/>
  </r>
  <r>
    <s v="Ortiz"/>
    <s v="Jonathan"/>
    <s v="male"/>
    <s v="465305838"/>
    <x v="0"/>
    <x v="0"/>
    <d v="1988-01-08T00:00:00"/>
    <s v="1981, Burwell Heights Road"/>
    <s v="Beaumont"/>
    <s v="TX"/>
    <s v="77701"/>
    <x v="68"/>
    <x v="0"/>
    <n v="87"/>
    <n v="80"/>
    <n v="81"/>
  </r>
  <r>
    <s v="Gooch"/>
    <s v="James"/>
    <s v="male"/>
    <s v="465491939"/>
    <x v="3"/>
    <x v="0"/>
    <d v="1983-07-19T00:00:00"/>
    <s v="4824, Sussex Court"/>
    <s v="Malone"/>
    <s v="TX"/>
    <s v="76660"/>
    <x v="1"/>
    <x v="0"/>
    <n v="79"/>
    <n v="54"/>
    <n v="79"/>
  </r>
  <r>
    <s v="Engel"/>
    <s v="Richard"/>
    <s v="male"/>
    <s v="466452379"/>
    <x v="1"/>
    <x v="3"/>
    <d v="1992-07-02T00:00:00"/>
    <s v="299, Circle Drive"/>
    <s v="Houston"/>
    <s v="TX"/>
    <s v="77027"/>
    <x v="94"/>
    <x v="0"/>
    <n v="52"/>
    <n v="94"/>
    <m/>
  </r>
  <r>
    <s v="Yi"/>
    <s v="Zack"/>
    <s v="male"/>
    <s v="467084102"/>
    <x v="3"/>
    <x v="3"/>
    <d v="1990-01-14T00:00:00"/>
    <s v="3454, Gambler Lane"/>
    <s v="Houston"/>
    <s v="TX"/>
    <s v="77060"/>
    <x v="0"/>
    <x v="0"/>
    <n v="90"/>
    <n v="84"/>
    <m/>
  </r>
  <r>
    <s v="Baker"/>
    <s v="Ralph"/>
    <s v="male"/>
    <s v="467215994"/>
    <x v="1"/>
    <x v="3"/>
    <d v="1989-04-20T00:00:00"/>
    <s v="4040, Laurel Lane"/>
    <s v="El Paso"/>
    <s v="TX"/>
    <s v="79901"/>
    <x v="29"/>
    <x v="0"/>
    <n v="96"/>
    <n v="50"/>
    <m/>
  </r>
  <r>
    <s v="Arnold"/>
    <s v="Pamela"/>
    <s v="female"/>
    <s v="467340747"/>
    <x v="2"/>
    <x v="1"/>
    <d v="1988-09-22T00:00:00"/>
    <s v="1665, Patterson Street"/>
    <s v="Houston"/>
    <s v="TX"/>
    <s v="77063"/>
    <x v="33"/>
    <x v="0"/>
    <n v="86"/>
    <m/>
    <m/>
  </r>
  <r>
    <s v="Stanford"/>
    <s v="Eileen"/>
    <s v="female"/>
    <s v="468245947"/>
    <x v="3"/>
    <x v="2"/>
    <d v="1987-01-02T00:00:00"/>
    <s v="3596, Murphy Court"/>
    <s v="Eagan"/>
    <s v="MN"/>
    <s v="55121"/>
    <x v="12"/>
    <x v="4"/>
    <m/>
    <m/>
    <m/>
  </r>
  <r>
    <s v="Edwards"/>
    <s v="Alma"/>
    <s v="female"/>
    <s v="468454372"/>
    <x v="0"/>
    <x v="3"/>
    <d v="1985-11-12T00:00:00"/>
    <s v="4066, Hillcrest Circle"/>
    <s v="Elk River"/>
    <s v="MN"/>
    <s v="55330"/>
    <x v="37"/>
    <x v="4"/>
    <n v="51"/>
    <n v="69"/>
    <m/>
  </r>
  <r>
    <s v="Robertson"/>
    <s v="Kristie"/>
    <s v="female"/>
    <s v="469318941"/>
    <x v="3"/>
    <x v="0"/>
    <d v="1982-07-01T00:00:00"/>
    <s v="473, Eagle Lane"/>
    <s v="Wadena"/>
    <s v="MN"/>
    <s v="56482"/>
    <x v="82"/>
    <x v="1"/>
    <n v="62"/>
    <n v="68"/>
    <n v="72"/>
  </r>
  <r>
    <s v="Jennings"/>
    <s v="Patricia"/>
    <s v="female"/>
    <s v="470014539"/>
    <x v="1"/>
    <x v="3"/>
    <d v="1987-07-20T00:00:00"/>
    <s v="3745, Orchard Street"/>
    <s v="Bloomington"/>
    <s v="MN"/>
    <s v="55420"/>
    <x v="20"/>
    <x v="2"/>
    <n v="69"/>
    <n v="65"/>
    <m/>
  </r>
  <r>
    <s v="Palma"/>
    <s v="William"/>
    <s v="male"/>
    <s v="470150044"/>
    <x v="3"/>
    <x v="0"/>
    <d v="1982-02-28T00:00:00"/>
    <s v="446, Laurel Lee"/>
    <s v="North St Paul"/>
    <s v="MN"/>
    <s v="55109"/>
    <x v="13"/>
    <x v="0"/>
    <n v="69"/>
    <n v="77"/>
    <n v="80"/>
  </r>
  <r>
    <s v="Ellis"/>
    <s v="Rebecca"/>
    <s v="female"/>
    <s v="470209904"/>
    <x v="0"/>
    <x v="0"/>
    <d v="1989-09-27T00:00:00"/>
    <s v="1171, Brighton Circle Road"/>
    <s v="Annandale"/>
    <s v="MN"/>
    <s v="55302"/>
    <x v="31"/>
    <x v="0"/>
    <n v="98"/>
    <n v="81"/>
    <n v="73"/>
  </r>
  <r>
    <s v="Wegener"/>
    <s v="Sarah"/>
    <s v="female"/>
    <s v="470358490"/>
    <x v="3"/>
    <x v="2"/>
    <d v="1980-08-01T00:00:00"/>
    <s v="2202, Eagle Lane"/>
    <s v="Duluth"/>
    <s v="MN"/>
    <s v="55811"/>
    <x v="19"/>
    <x v="2"/>
    <m/>
    <m/>
    <m/>
  </r>
  <r>
    <s v="Capuano"/>
    <s v="Sheena"/>
    <s v="female"/>
    <s v="473045834"/>
    <x v="3"/>
    <x v="3"/>
    <d v="1987-12-11T00:00:00"/>
    <s v="4938, Laurel Lee"/>
    <s v="North St Paul"/>
    <s v="MN"/>
    <s v="55109"/>
    <x v="72"/>
    <x v="0"/>
    <n v="56"/>
    <n v="52"/>
    <m/>
  </r>
  <r>
    <s v="Yates"/>
    <s v="Rosemary"/>
    <s v="female"/>
    <s v="473054030"/>
    <x v="0"/>
    <x v="2"/>
    <d v="1987-06-01T00:00:00"/>
    <s v="1812, Ferrell Street"/>
    <s v="Deer Creek"/>
    <s v="MN"/>
    <s v="56527"/>
    <x v="82"/>
    <x v="1"/>
    <m/>
    <m/>
    <m/>
  </r>
  <r>
    <s v="Harris"/>
    <s v="Kimberly"/>
    <s v="female"/>
    <s v="473082857"/>
    <x v="1"/>
    <x v="3"/>
    <d v="1983-01-24T00:00:00"/>
    <s v="803, Trymore Road"/>
    <s v="Mankato"/>
    <s v="MN"/>
    <s v="56001"/>
    <x v="0"/>
    <x v="0"/>
    <n v="73"/>
    <n v="55"/>
    <m/>
  </r>
  <r>
    <s v="Taber"/>
    <s v="Bradley"/>
    <s v="male"/>
    <s v="473178643"/>
    <x v="1"/>
    <x v="3"/>
    <d v="1980-05-14T00:00:00"/>
    <s v="3320, Sycamore Fork Road"/>
    <s v="Bloomington"/>
    <s v="MN"/>
    <s v="55437"/>
    <x v="0"/>
    <x v="0"/>
    <n v="43"/>
    <n v="68"/>
    <m/>
  </r>
  <r>
    <s v="Miller"/>
    <s v="Ronald"/>
    <s v="male"/>
    <s v="473300253"/>
    <x v="2"/>
    <x v="2"/>
    <d v="1986-05-25T00:00:00"/>
    <s v="3384, Ashmor Drive"/>
    <s v="Deer River"/>
    <s v="MN"/>
    <s v="56636"/>
    <x v="59"/>
    <x v="0"/>
    <m/>
    <m/>
    <m/>
  </r>
  <r>
    <s v="Cann"/>
    <s v="Kathleen"/>
    <s v="female"/>
    <s v="473312197"/>
    <x v="2"/>
    <x v="0"/>
    <d v="1992-09-14T00:00:00"/>
    <s v="2275, Red Hawk Road"/>
    <s v="Buffalo Lake"/>
    <s v="MN"/>
    <s v="55314"/>
    <x v="79"/>
    <x v="0"/>
    <n v="60"/>
    <n v="53"/>
    <n v="93"/>
  </r>
  <r>
    <s v="Whisman"/>
    <s v="Rebecca"/>
    <s v="female"/>
    <s v="473601031"/>
    <x v="1"/>
    <x v="2"/>
    <d v="1989-06-01T00:00:00"/>
    <s v="4343, Hillcrest Circle"/>
    <s v="Fridley"/>
    <s v="MN"/>
    <s v="55432"/>
    <x v="32"/>
    <x v="0"/>
    <m/>
    <m/>
    <m/>
  </r>
  <r>
    <s v="Mays"/>
    <s v="Amanda"/>
    <s v="female"/>
    <s v="473987985"/>
    <x v="4"/>
    <x v="2"/>
    <d v="1992-04-16T00:00:00"/>
    <s v="632, Progress Way"/>
    <s v="Saint Cloud"/>
    <s v="MN"/>
    <s v="56303"/>
    <x v="59"/>
    <x v="0"/>
    <m/>
    <m/>
    <m/>
  </r>
  <r>
    <s v="Estrada"/>
    <s v="Angeles"/>
    <s v="female"/>
    <s v="474325397"/>
    <x v="4"/>
    <x v="1"/>
    <d v="1989-09-17T00:00:00"/>
    <s v="3245, Jewell Road"/>
    <s v="Minneapolis"/>
    <s v="MN"/>
    <s v="55402"/>
    <x v="26"/>
    <x v="4"/>
    <n v="85"/>
    <m/>
    <m/>
  </r>
  <r>
    <s v="Cosme"/>
    <s v="Karen"/>
    <s v="female"/>
    <s v="475077149"/>
    <x v="3"/>
    <x v="1"/>
    <d v="1980-08-31T00:00:00"/>
    <s v="141, Willison Street"/>
    <s v="Plymouth"/>
    <s v="MN"/>
    <s v="55441"/>
    <x v="85"/>
    <x v="0"/>
    <n v="74"/>
    <m/>
    <m/>
  </r>
  <r>
    <s v="Watson"/>
    <s v="Edward"/>
    <s v="male"/>
    <s v="475198114"/>
    <x v="1"/>
    <x v="3"/>
    <d v="1983-07-22T00:00:00"/>
    <s v="2831, Pineview Drive"/>
    <s v="Winona"/>
    <s v="MN"/>
    <s v="55987"/>
    <x v="60"/>
    <x v="2"/>
    <n v="47"/>
    <n v="98"/>
    <m/>
  </r>
  <r>
    <s v="Danielson"/>
    <s v="Erik"/>
    <s v="male"/>
    <s v="475307558"/>
    <x v="1"/>
    <x v="1"/>
    <d v="1985-01-15T00:00:00"/>
    <s v="2123, Ferrell Street"/>
    <s v="Barnesville"/>
    <s v="MN"/>
    <s v="56514"/>
    <x v="39"/>
    <x v="1"/>
    <n v="49"/>
    <m/>
    <m/>
  </r>
  <r>
    <s v="Martin"/>
    <s v="Christopher"/>
    <s v="male"/>
    <s v="475725580"/>
    <x v="2"/>
    <x v="1"/>
    <d v="1981-09-27T00:00:00"/>
    <s v="3205, Terra Cotta Street"/>
    <s v="Elbow Lake"/>
    <s v="MN"/>
    <s v="56531"/>
    <x v="93"/>
    <x v="4"/>
    <n v="55"/>
    <m/>
    <m/>
  </r>
  <r>
    <s v="Keller"/>
    <s v="Caroline"/>
    <s v="female"/>
    <s v="476702791"/>
    <x v="1"/>
    <x v="3"/>
    <d v="1992-09-04T00:00:00"/>
    <s v="1648, Jewell Road"/>
    <s v="Minneapolis"/>
    <s v="MN"/>
    <s v="55402"/>
    <x v="12"/>
    <x v="4"/>
    <n v="64"/>
    <n v="73"/>
    <m/>
  </r>
  <r>
    <s v="Ramos"/>
    <s v="Judy"/>
    <s v="female"/>
    <s v="477264059"/>
    <x v="2"/>
    <x v="2"/>
    <d v="1983-08-28T00:00:00"/>
    <s v="568, Pritchard Court"/>
    <s v="Owatonna"/>
    <s v="MN"/>
    <s v="55060"/>
    <x v="20"/>
    <x v="2"/>
    <m/>
    <m/>
    <m/>
  </r>
  <r>
    <s v="Brennan"/>
    <s v="Dale"/>
    <s v="male"/>
    <s v="477546125"/>
    <x v="1"/>
    <x v="0"/>
    <d v="1985-12-31T00:00:00"/>
    <s v="253, Hillcrest Circle"/>
    <s v="Saint Michael"/>
    <s v="MN"/>
    <s v="55376"/>
    <x v="42"/>
    <x v="0"/>
    <n v="38"/>
    <n v="99"/>
    <n v="67"/>
  </r>
  <r>
    <s v="Carter"/>
    <s v="Michael"/>
    <s v="male"/>
    <s v="478727081"/>
    <x v="4"/>
    <x v="1"/>
    <d v="1992-01-21T00:00:00"/>
    <s v="1280, Nutters Barn Lane"/>
    <s v="Kanawha"/>
    <s v="IA"/>
    <s v="50447"/>
    <x v="61"/>
    <x v="1"/>
    <n v="56"/>
    <m/>
    <m/>
  </r>
  <r>
    <s v="Marquez"/>
    <s v="Roger"/>
    <s v="male"/>
    <s v="479298481"/>
    <x v="0"/>
    <x v="0"/>
    <d v="1992-11-13T00:00:00"/>
    <s v="2643, Pyramid Valley Road"/>
    <s v="Cedar Rapids"/>
    <s v="IA"/>
    <s v="52404"/>
    <x v="11"/>
    <x v="0"/>
    <n v="65"/>
    <n v="76"/>
    <n v="100"/>
  </r>
  <r>
    <s v="Miller"/>
    <s v="Tiffany"/>
    <s v="female"/>
    <s v="482035008"/>
    <x v="2"/>
    <x v="0"/>
    <d v="1985-03-10T00:00:00"/>
    <s v="4949, Pin Oak Drive"/>
    <s v="Clinton"/>
    <s v="IA"/>
    <s v="52732"/>
    <x v="78"/>
    <x v="0"/>
    <n v="70"/>
    <n v="93"/>
    <n v="92"/>
  </r>
  <r>
    <s v="Koehler"/>
    <s v="Nicholas"/>
    <s v="male"/>
    <s v="483389109"/>
    <x v="3"/>
    <x v="2"/>
    <d v="1981-03-28T00:00:00"/>
    <s v="2104, Woodland Drive"/>
    <s v="Sioux City"/>
    <s v="IA"/>
    <s v="51101"/>
    <x v="79"/>
    <x v="0"/>
    <m/>
    <m/>
    <m/>
  </r>
  <r>
    <s v="Eisner"/>
    <s v="Joshua"/>
    <s v="male"/>
    <s v="485194951"/>
    <x v="0"/>
    <x v="0"/>
    <d v="1990-12-05T00:00:00"/>
    <s v="2345, Progress Way"/>
    <s v="Cedar Rapids"/>
    <s v="IA"/>
    <s v="52402"/>
    <x v="3"/>
    <x v="0"/>
    <n v="39"/>
    <n v="81"/>
    <n v="87"/>
  </r>
  <r>
    <s v="Hurst"/>
    <s v="Cynthia"/>
    <s v="female"/>
    <s v="485406610"/>
    <x v="4"/>
    <x v="2"/>
    <d v="1989-10-12T00:00:00"/>
    <s v="655, Summit Street"/>
    <s v="Mechanicsville"/>
    <s v="IA"/>
    <s v="52306"/>
    <x v="46"/>
    <x v="0"/>
    <m/>
    <m/>
    <m/>
  </r>
  <r>
    <s v="Hottinger"/>
    <s v="Kimberly"/>
    <s v="female"/>
    <s v="486424854"/>
    <x v="3"/>
    <x v="2"/>
    <d v="1983-03-26T00:00:00"/>
    <s v="583, Nutter Street"/>
    <s v="Kansas City"/>
    <s v="MO"/>
    <s v="64106"/>
    <x v="38"/>
    <x v="4"/>
    <m/>
    <m/>
    <m/>
  </r>
  <r>
    <s v="Robinson"/>
    <s v="Linda"/>
    <s v="female"/>
    <s v="487584295"/>
    <x v="0"/>
    <x v="1"/>
    <d v="1991-12-08T00:00:00"/>
    <s v="522, Traders Alley"/>
    <s v="Kansas City"/>
    <s v="MO"/>
    <s v="64106"/>
    <x v="57"/>
    <x v="1"/>
    <n v="94"/>
    <m/>
    <m/>
  </r>
  <r>
    <s v="Johnson"/>
    <s v="Bradley"/>
    <s v="male"/>
    <s v="488235779"/>
    <x v="1"/>
    <x v="0"/>
    <d v="1987-08-02T00:00:00"/>
    <s v="4333, Bruce Street"/>
    <s v="Saint Louis"/>
    <s v="MO"/>
    <s v="63120"/>
    <x v="8"/>
    <x v="3"/>
    <n v="88"/>
    <n v="93"/>
    <n v="97"/>
  </r>
  <r>
    <s v="Lambert"/>
    <s v="Thomas"/>
    <s v="male"/>
    <s v="488760342"/>
    <x v="2"/>
    <x v="3"/>
    <d v="1989-11-02T00:00:00"/>
    <s v="3006, Oak Ridge Drive"/>
    <s v="Saint Louis"/>
    <s v="MO"/>
    <s v="63102"/>
    <x v="80"/>
    <x v="0"/>
    <n v="38"/>
    <n v="59"/>
    <m/>
  </r>
  <r>
    <s v="Lee"/>
    <s v="Loretta"/>
    <s v="female"/>
    <s v="489244580"/>
    <x v="1"/>
    <x v="3"/>
    <d v="1992-08-03T00:00:00"/>
    <s v="852, Blair Court"/>
    <s v="La Belle"/>
    <s v="MO"/>
    <s v="63447"/>
    <x v="13"/>
    <x v="0"/>
    <n v="90"/>
    <n v="50"/>
    <m/>
  </r>
  <r>
    <s v="Douglas"/>
    <s v="Harold"/>
    <s v="male"/>
    <s v="489864305"/>
    <x v="0"/>
    <x v="0"/>
    <d v="1982-09-25T00:00:00"/>
    <s v="4860, White Oak Drive"/>
    <s v="Kansas City"/>
    <s v="MO"/>
    <s v="64151"/>
    <x v="27"/>
    <x v="4"/>
    <n v="76"/>
    <n v="57"/>
    <n v="84"/>
  </r>
  <r>
    <s v="Burrus"/>
    <s v="Donna"/>
    <s v="female"/>
    <s v="490528030"/>
    <x v="3"/>
    <x v="1"/>
    <d v="1980-10-17T00:00:00"/>
    <s v="2105, Penn Street"/>
    <s v="Camdenton"/>
    <s v="MO"/>
    <s v="65020"/>
    <x v="82"/>
    <x v="1"/>
    <n v="70"/>
    <m/>
    <m/>
  </r>
  <r>
    <s v="Palazzo"/>
    <s v="Jeff"/>
    <s v="male"/>
    <s v="492017141"/>
    <x v="2"/>
    <x v="3"/>
    <d v="1987-04-19T00:00:00"/>
    <s v="4571, Blair Court"/>
    <s v="Creighton"/>
    <s v="MO"/>
    <s v="64739"/>
    <x v="3"/>
    <x v="0"/>
    <n v="44"/>
    <n v="93"/>
    <m/>
  </r>
  <r>
    <s v="King"/>
    <s v="Gary"/>
    <s v="male"/>
    <s v="492140720"/>
    <x v="2"/>
    <x v="3"/>
    <d v="1990-11-20T00:00:00"/>
    <s v="4896, Briarwood Road"/>
    <s v="Bradleyville"/>
    <s v="MO"/>
    <s v="65614"/>
    <x v="1"/>
    <x v="0"/>
    <n v="55"/>
    <n v="77"/>
    <m/>
  </r>
  <r>
    <s v="Riley"/>
    <s v="Tara"/>
    <s v="female"/>
    <s v="493780879"/>
    <x v="2"/>
    <x v="0"/>
    <d v="1986-02-23T00:00:00"/>
    <s v="4935, Rodney Street"/>
    <s v="Chesterfield"/>
    <s v="MO"/>
    <s v="63005"/>
    <x v="33"/>
    <x v="0"/>
    <n v="68"/>
    <n v="85"/>
    <n v="94"/>
  </r>
  <r>
    <s v="Gray"/>
    <s v="Sherry"/>
    <s v="female"/>
    <s v="494322138"/>
    <x v="2"/>
    <x v="1"/>
    <d v="1986-01-17T00:00:00"/>
    <s v="3518, Harvest Lane"/>
    <s v="Marshall"/>
    <s v="MO"/>
    <s v="65340"/>
    <x v="60"/>
    <x v="2"/>
    <n v="65"/>
    <m/>
    <m/>
  </r>
  <r>
    <s v="Fletcher"/>
    <s v="James"/>
    <s v="male"/>
    <s v="494881469"/>
    <x v="1"/>
    <x v="2"/>
    <d v="1991-12-15T00:00:00"/>
    <s v="3598, Big Elm"/>
    <s v="Kearney"/>
    <s v="MO"/>
    <s v="64060"/>
    <x v="31"/>
    <x v="0"/>
    <m/>
    <m/>
    <m/>
  </r>
  <r>
    <s v="Tylor"/>
    <s v="Terry"/>
    <s v="male"/>
    <s v="495324402"/>
    <x v="0"/>
    <x v="1"/>
    <d v="1984-11-20T00:00:00"/>
    <s v="1125, Blair Court"/>
    <s v="Hardin"/>
    <s v="MO"/>
    <s v="64035"/>
    <x v="52"/>
    <x v="0"/>
    <n v="97"/>
    <m/>
    <m/>
  </r>
  <r>
    <s v="Morris"/>
    <s v="Alycia"/>
    <s v="female"/>
    <s v="497386298"/>
    <x v="1"/>
    <x v="2"/>
    <d v="1990-03-01T00:00:00"/>
    <s v="4000, Cottrill Lane"/>
    <s v="Saint Louis"/>
    <s v="MO"/>
    <s v="63101"/>
    <x v="31"/>
    <x v="0"/>
    <m/>
    <m/>
    <m/>
  </r>
  <r>
    <s v="Reder"/>
    <s v="Hugo"/>
    <s v="male"/>
    <s v="497823130"/>
    <x v="3"/>
    <x v="0"/>
    <d v="1985-06-19T00:00:00"/>
    <s v="2013, Irving Place"/>
    <s v="Pacific"/>
    <s v="MO"/>
    <s v="63069"/>
    <x v="90"/>
    <x v="0"/>
    <n v="48"/>
    <n v="79"/>
    <n v="85"/>
  </r>
  <r>
    <s v="Herrera"/>
    <s v="Leah"/>
    <s v="female"/>
    <s v="501055227"/>
    <x v="4"/>
    <x v="2"/>
    <d v="1986-05-10T00:00:00"/>
    <s v="3655, Courtright Street"/>
    <s v="Douglas"/>
    <s v="ND"/>
    <s v="58735"/>
    <x v="76"/>
    <x v="4"/>
    <m/>
    <m/>
    <m/>
  </r>
  <r>
    <s v="Love"/>
    <s v="Susan"/>
    <s v="female"/>
    <s v="501055524"/>
    <x v="4"/>
    <x v="1"/>
    <d v="1988-03-14T00:00:00"/>
    <s v="3351, Findley Avenue"/>
    <s v="Lansford"/>
    <s v="ND"/>
    <s v="58750"/>
    <x v="72"/>
    <x v="0"/>
    <n v="94"/>
    <m/>
    <m/>
  </r>
  <r>
    <s v="Avelar"/>
    <s v="Cynthia"/>
    <s v="female"/>
    <s v="501486343"/>
    <x v="0"/>
    <x v="3"/>
    <d v="1984-09-12T00:00:00"/>
    <s v="4492, Courtright Street"/>
    <s v="Dunn Center"/>
    <s v="ND"/>
    <s v="58626"/>
    <x v="63"/>
    <x v="0"/>
    <n v="62"/>
    <n v="97"/>
    <m/>
  </r>
  <r>
    <s v="Schweizer"/>
    <s v="Amanda"/>
    <s v="female"/>
    <s v="502078944"/>
    <x v="2"/>
    <x v="3"/>
    <d v="1991-05-04T00:00:00"/>
    <s v="2947, Courtright Street"/>
    <s v="Milton"/>
    <s v="ND"/>
    <s v="58260"/>
    <x v="6"/>
    <x v="2"/>
    <n v="53"/>
    <n v="89"/>
    <m/>
  </r>
  <r>
    <s v="Holcomb"/>
    <s v="David"/>
    <s v="male"/>
    <s v="502166441"/>
    <x v="4"/>
    <x v="3"/>
    <d v="1980-06-06T00:00:00"/>
    <s v="515, Walnut Drive"/>
    <s v="Strasburg"/>
    <s v="ND"/>
    <s v="58573"/>
    <x v="7"/>
    <x v="0"/>
    <n v="46"/>
    <n v="90"/>
    <m/>
  </r>
  <r>
    <s v="Orellana"/>
    <s v="Grace"/>
    <s v="female"/>
    <s v="502215478"/>
    <x v="0"/>
    <x v="1"/>
    <d v="1980-01-27T00:00:00"/>
    <s v="871, Walnut Drive"/>
    <s v="Fargo"/>
    <s v="ND"/>
    <s v="58102"/>
    <x v="87"/>
    <x v="3"/>
    <n v="89"/>
    <m/>
    <m/>
  </r>
  <r>
    <s v="Welcome"/>
    <s v="Theresa"/>
    <s v="female"/>
    <s v="502965379"/>
    <x v="1"/>
    <x v="2"/>
    <d v="1981-10-25T00:00:00"/>
    <s v="1844, Walnut Drive"/>
    <s v="Strasburg"/>
    <s v="ND"/>
    <s v="58573"/>
    <x v="54"/>
    <x v="0"/>
    <m/>
    <m/>
    <m/>
  </r>
  <r>
    <s v="Pardue"/>
    <s v="Leslie"/>
    <s v="female"/>
    <s v="503249096"/>
    <x v="0"/>
    <x v="2"/>
    <d v="1985-02-13T00:00:00"/>
    <s v="4437, Leroy Lane"/>
    <s v="Mound City"/>
    <s v="SD"/>
    <s v="57646"/>
    <x v="34"/>
    <x v="1"/>
    <m/>
    <m/>
    <m/>
  </r>
  <r>
    <s v="Coley"/>
    <s v="Marlene"/>
    <s v="female"/>
    <s v="503390826"/>
    <x v="1"/>
    <x v="0"/>
    <d v="1983-05-12T00:00:00"/>
    <s v="1689, Hartway Street"/>
    <s v="Browns Valley"/>
    <s v="SD"/>
    <s v="56219"/>
    <x v="45"/>
    <x v="1"/>
    <n v="43"/>
    <n v="86"/>
    <n v="72"/>
  </r>
  <r>
    <s v="Arevalo"/>
    <s v="Rodney"/>
    <s v="male"/>
    <s v="505940393"/>
    <x v="4"/>
    <x v="2"/>
    <d v="1987-03-03T00:00:00"/>
    <s v="57, North Avenue"/>
    <s v="Bennet"/>
    <s v="NE"/>
    <s v="68317"/>
    <x v="66"/>
    <x v="4"/>
    <m/>
    <m/>
    <m/>
  </r>
  <r>
    <s v="Quigley"/>
    <s v="Elizabeth"/>
    <s v="female"/>
    <s v="506068774"/>
    <x v="0"/>
    <x v="1"/>
    <d v="1992-10-17T00:00:00"/>
    <s v="2053, Kyle Street"/>
    <s v="North Platte"/>
    <s v="NE"/>
    <s v="69101"/>
    <x v="30"/>
    <x v="3"/>
    <n v="58"/>
    <m/>
    <m/>
  </r>
  <r>
    <s v="Schmalz"/>
    <s v="Peggy"/>
    <s v="female"/>
    <s v="506727954"/>
    <x v="2"/>
    <x v="1"/>
    <d v="1983-05-13T00:00:00"/>
    <s v="3183, Rollins Road"/>
    <s v="Wellfleet"/>
    <s v="NE"/>
    <s v="69170"/>
    <x v="18"/>
    <x v="0"/>
    <n v="57"/>
    <m/>
    <m/>
  </r>
  <r>
    <s v="Gillard"/>
    <s v="Samantha"/>
    <s v="female"/>
    <s v="507288196"/>
    <x v="4"/>
    <x v="2"/>
    <d v="1986-09-05T00:00:00"/>
    <s v="4302, Crummit Lane"/>
    <s v="Omaha"/>
    <s v="NE"/>
    <s v="68102"/>
    <x v="91"/>
    <x v="0"/>
    <m/>
    <m/>
    <m/>
  </r>
  <r>
    <s v="Wulff"/>
    <s v="Kurt"/>
    <s v="male"/>
    <s v="510060036"/>
    <x v="1"/>
    <x v="3"/>
    <d v="1981-04-05T00:00:00"/>
    <s v="4015, Ridge Road"/>
    <s v="Cherryvale"/>
    <s v="KS"/>
    <s v="67335"/>
    <x v="63"/>
    <x v="0"/>
    <n v="45"/>
    <n v="71"/>
    <m/>
  </r>
  <r>
    <s v="Kemp"/>
    <s v="Christopher"/>
    <s v="male"/>
    <s v="511141672"/>
    <x v="1"/>
    <x v="0"/>
    <d v="1990-08-18T00:00:00"/>
    <s v="1026, James Avenue"/>
    <s v="Wichita"/>
    <s v="KS"/>
    <s v="67202"/>
    <x v="26"/>
    <x v="4"/>
    <n v="58"/>
    <n v="51"/>
    <n v="74"/>
  </r>
  <r>
    <s v="Barrett"/>
    <s v="Kenneth"/>
    <s v="male"/>
    <s v="511142344"/>
    <x v="4"/>
    <x v="3"/>
    <d v="1991-09-22T00:00:00"/>
    <s v="446, Maloy Court"/>
    <s v="Holton"/>
    <s v="KS"/>
    <s v="66436"/>
    <x v="82"/>
    <x v="1"/>
    <n v="79"/>
    <n v="89"/>
    <m/>
  </r>
  <r>
    <s v="Redmond"/>
    <s v="John"/>
    <s v="male"/>
    <s v="512767906"/>
    <x v="0"/>
    <x v="0"/>
    <d v="1984-01-30T00:00:00"/>
    <s v="3404, Better Street"/>
    <s v="Kansas City"/>
    <s v="KS"/>
    <s v="66102"/>
    <x v="76"/>
    <x v="4"/>
    <n v="83"/>
    <n v="77"/>
    <n v="0"/>
  </r>
  <r>
    <s v="Amador"/>
    <s v="Courtney"/>
    <s v="female"/>
    <s v="513587739"/>
    <x v="0"/>
    <x v="2"/>
    <d v="1985-05-25T00:00:00"/>
    <s v="388, Better Street"/>
    <s v="Fort Worth"/>
    <s v="KS"/>
    <s v="76102"/>
    <x v="26"/>
    <x v="4"/>
    <m/>
    <m/>
    <m/>
  </r>
  <r>
    <s v="Dean"/>
    <s v="Kathleen"/>
    <s v="female"/>
    <s v="513647621"/>
    <x v="3"/>
    <x v="1"/>
    <d v="1985-05-22T00:00:00"/>
    <s v="4573, James Avenue"/>
    <s v="Wichita"/>
    <s v="KS"/>
    <s v="67213"/>
    <x v="56"/>
    <x v="0"/>
    <n v="100"/>
    <m/>
    <m/>
  </r>
  <r>
    <s v="Bullock"/>
    <s v="Kathleen"/>
    <s v="female"/>
    <s v="514624484"/>
    <x v="4"/>
    <x v="3"/>
    <d v="1982-11-18T00:00:00"/>
    <s v="723, Charter Street"/>
    <s v="Overland Park"/>
    <s v="KS"/>
    <s v="66210"/>
    <x v="12"/>
    <x v="4"/>
    <n v="68"/>
    <n v="92"/>
    <m/>
  </r>
  <r>
    <s v="Durkin"/>
    <s v="Robert"/>
    <s v="male"/>
    <s v="515222267"/>
    <x v="4"/>
    <x v="3"/>
    <d v="1985-07-04T00:00:00"/>
    <s v="4296, Nicholas Street"/>
    <s v="Washington"/>
    <s v="KS"/>
    <s v="66968"/>
    <x v="51"/>
    <x v="0"/>
    <n v="98"/>
    <n v="81"/>
    <m/>
  </r>
  <r>
    <s v="Irvin"/>
    <s v="Jacquline"/>
    <s v="female"/>
    <s v="515746456"/>
    <x v="2"/>
    <x v="1"/>
    <d v="1989-04-03T00:00:00"/>
    <s v="4373, Sherman Street"/>
    <s v="Topeka"/>
    <s v="KS"/>
    <s v="66605"/>
    <x v="90"/>
    <x v="0"/>
    <n v="59"/>
    <m/>
    <m/>
  </r>
  <r>
    <s v="Solorzano"/>
    <s v="Rosa"/>
    <s v="female"/>
    <s v="516295372"/>
    <x v="2"/>
    <x v="0"/>
    <d v="1988-11-11T00:00:00"/>
    <s v="3922, West Fork Street"/>
    <s v="Great Falls"/>
    <s v="MT"/>
    <s v="59401"/>
    <x v="32"/>
    <x v="0"/>
    <n v="79"/>
    <n v="92"/>
    <n v="67"/>
  </r>
  <r>
    <s v="Keifer"/>
    <s v="Nena"/>
    <s v="female"/>
    <s v="516303059"/>
    <x v="0"/>
    <x v="3"/>
    <d v="1987-07-21T00:00:00"/>
    <s v="3934, West Fork Street"/>
    <s v="Power"/>
    <s v="MT"/>
    <s v="59468"/>
    <x v="25"/>
    <x v="0"/>
    <n v="53"/>
    <n v="99"/>
    <m/>
  </r>
  <r>
    <s v="Johnson"/>
    <s v="Doris"/>
    <s v="female"/>
    <s v="516785344"/>
    <x v="2"/>
    <x v="3"/>
    <d v="1984-06-24T00:00:00"/>
    <s v="3690, Tibbs Avenue"/>
    <s v="Great Falls"/>
    <s v="MT"/>
    <s v="59401"/>
    <x v="19"/>
    <x v="2"/>
    <n v="80"/>
    <n v="50"/>
    <m/>
  </r>
  <r>
    <s v="Gable"/>
    <s v="Thelma"/>
    <s v="female"/>
    <s v="516865273"/>
    <x v="1"/>
    <x v="1"/>
    <d v="1991-04-13T00:00:00"/>
    <s v="3640, Masonic Drive"/>
    <s v="Glasgow A.f.b."/>
    <s v="MT"/>
    <s v="59231"/>
    <x v="13"/>
    <x v="0"/>
    <n v="69"/>
    <m/>
    <m/>
  </r>
  <r>
    <s v="Barber"/>
    <s v="Jess"/>
    <s v="male"/>
    <s v="517076235"/>
    <x v="1"/>
    <x v="1"/>
    <d v="1988-01-27T00:00:00"/>
    <s v="2860, Coolidge Street"/>
    <s v="Billings"/>
    <s v="MT"/>
    <s v="59101"/>
    <x v="38"/>
    <x v="4"/>
    <n v="40"/>
    <m/>
    <m/>
  </r>
  <r>
    <s v="Nance"/>
    <s v="Bernice"/>
    <s v="female"/>
    <s v="517333756"/>
    <x v="3"/>
    <x v="2"/>
    <d v="1987-01-08T00:00:00"/>
    <s v="2683, Masonic Drive"/>
    <s v="Billings"/>
    <s v="MT"/>
    <s v="59102"/>
    <x v="61"/>
    <x v="1"/>
    <m/>
    <m/>
    <m/>
  </r>
  <r>
    <s v="Norwood"/>
    <s v="Amanda"/>
    <s v="female"/>
    <s v="519684241"/>
    <x v="1"/>
    <x v="3"/>
    <d v="1992-05-21T00:00:00"/>
    <s v="3911, Science Center Drive"/>
    <s v="Coeur D Alene"/>
    <s v="ID"/>
    <s v="83814"/>
    <x v="46"/>
    <x v="0"/>
    <n v="96"/>
    <n v="53"/>
    <m/>
  </r>
  <r>
    <s v="Orth"/>
    <s v="Robert"/>
    <s v="male"/>
    <s v="520121418"/>
    <x v="2"/>
    <x v="3"/>
    <d v="1985-02-09T00:00:00"/>
    <s v="2963, Thorn Street"/>
    <s v="Campbell County"/>
    <s v="WY"/>
    <s v="82716"/>
    <x v="5"/>
    <x v="0"/>
    <n v="71"/>
    <n v="83"/>
    <m/>
  </r>
  <r>
    <s v="Walker"/>
    <s v="Dahlia"/>
    <s v="female"/>
    <s v="520187852"/>
    <x v="0"/>
    <x v="2"/>
    <d v="1991-11-07T00:00:00"/>
    <s v="4131, Archwood Avenue"/>
    <s v="Cheyenne"/>
    <s v="WY"/>
    <s v="82001"/>
    <x v="42"/>
    <x v="0"/>
    <m/>
    <m/>
    <m/>
  </r>
  <r>
    <s v="Armas"/>
    <s v="Willard"/>
    <s v="male"/>
    <s v="520499329"/>
    <x v="0"/>
    <x v="0"/>
    <d v="1984-09-13T00:00:00"/>
    <s v="847, Archwood Avenue"/>
    <s v="Riverton"/>
    <s v="WY"/>
    <s v="82501"/>
    <x v="20"/>
    <x v="2"/>
    <n v="47"/>
    <n v="70"/>
    <n v="70"/>
  </r>
  <r>
    <s v="Davis"/>
    <s v="Lynn"/>
    <s v="female"/>
    <s v="521086017"/>
    <x v="0"/>
    <x v="0"/>
    <d v="1986-04-20T00:00:00"/>
    <s v="4858, Logan Lane"/>
    <s v="Denver"/>
    <s v="CO"/>
    <s v="80022"/>
    <x v="22"/>
    <x v="1"/>
    <n v="37"/>
    <n v="76"/>
    <n v="91"/>
  </r>
  <r>
    <s v="Layton"/>
    <s v="Christy"/>
    <s v="female"/>
    <s v="521643209"/>
    <x v="3"/>
    <x v="0"/>
    <d v="1980-11-22T00:00:00"/>
    <s v="4693, Logan Lane"/>
    <s v="Lakewood"/>
    <s v="CO"/>
    <s v="80214"/>
    <x v="34"/>
    <x v="1"/>
    <n v="95"/>
    <n v="68"/>
    <n v="60"/>
  </r>
  <r>
    <s v="Leyva"/>
    <s v="Javier"/>
    <s v="male"/>
    <s v="522919682"/>
    <x v="1"/>
    <x v="2"/>
    <d v="1984-08-18T00:00:00"/>
    <s v="2222, Carolina Avenue"/>
    <s v="Westminster"/>
    <s v="CO"/>
    <s v="80030"/>
    <x v="33"/>
    <x v="0"/>
    <m/>
    <m/>
    <m/>
  </r>
  <r>
    <s v="Cummings"/>
    <s v="Brian"/>
    <s v="male"/>
    <s v="523072335"/>
    <x v="4"/>
    <x v="0"/>
    <d v="1988-09-26T00:00:00"/>
    <s v="4736, Clay Lick Road"/>
    <s v="Centennial"/>
    <s v="CO"/>
    <s v="80112"/>
    <x v="49"/>
    <x v="2"/>
    <n v="48"/>
    <n v="64"/>
    <n v="86"/>
  </r>
  <r>
    <s v="White"/>
    <s v="Heather"/>
    <s v="female"/>
    <s v="523078476"/>
    <x v="2"/>
    <x v="1"/>
    <d v="1986-08-07T00:00:00"/>
    <s v="49, Stark Hollow Road"/>
    <s v="Denver"/>
    <s v="CO"/>
    <s v="80216"/>
    <x v="44"/>
    <x v="1"/>
    <n v="90"/>
    <m/>
    <m/>
  </r>
  <r>
    <s v="Dukes"/>
    <s v="Argentina"/>
    <s v="female"/>
    <s v="523193953"/>
    <x v="1"/>
    <x v="2"/>
    <d v="1980-11-19T00:00:00"/>
    <s v="862, Clay Lick Road"/>
    <s v="Denver"/>
    <s v="CO"/>
    <s v="80202"/>
    <x v="42"/>
    <x v="0"/>
    <m/>
    <m/>
    <m/>
  </r>
  <r>
    <s v="Andrews"/>
    <s v="Ruth"/>
    <s v="female"/>
    <s v="523655219"/>
    <x v="2"/>
    <x v="1"/>
    <d v="1992-06-05T00:00:00"/>
    <s v="2462, Snider Street"/>
    <s v="Branson"/>
    <s v="CO"/>
    <s v="81027"/>
    <x v="72"/>
    <x v="0"/>
    <n v="61"/>
    <m/>
    <m/>
  </r>
  <r>
    <s v="Baldwin"/>
    <s v="Gloria"/>
    <s v="female"/>
    <s v="524172624"/>
    <x v="4"/>
    <x v="1"/>
    <d v="1984-08-10T00:00:00"/>
    <s v="354, Logan Lane"/>
    <s v="Denver"/>
    <s v="CO"/>
    <s v="80218"/>
    <x v="69"/>
    <x v="3"/>
    <n v="99"/>
    <m/>
    <m/>
  </r>
  <r>
    <s v="Stevenson"/>
    <s v="Belinda"/>
    <s v="female"/>
    <s v="524465317"/>
    <x v="3"/>
    <x v="2"/>
    <d v="1984-07-13T00:00:00"/>
    <s v="2021, Clover Drive"/>
    <s v="Colorado Springs"/>
    <s v="CO"/>
    <s v="80918"/>
    <x v="80"/>
    <x v="0"/>
    <m/>
    <m/>
    <m/>
  </r>
  <r>
    <s v="Bounds"/>
    <s v="Victoria"/>
    <s v="female"/>
    <s v="524986712"/>
    <x v="2"/>
    <x v="2"/>
    <d v="1983-09-06T00:00:00"/>
    <s v="619, Roy Alley"/>
    <s v="Englewood"/>
    <s v="CO"/>
    <s v="80112"/>
    <x v="54"/>
    <x v="0"/>
    <m/>
    <m/>
    <m/>
  </r>
  <r>
    <s v="Long"/>
    <s v="Darlene"/>
    <s v="female"/>
    <s v="525306412"/>
    <x v="3"/>
    <x v="2"/>
    <d v="1986-05-17T00:00:00"/>
    <s v="913, Byrd Lane"/>
    <s v="Albuquerque"/>
    <s v="NM"/>
    <s v="87108"/>
    <x v="50"/>
    <x v="3"/>
    <m/>
    <m/>
    <m/>
  </r>
  <r>
    <s v="Goetz"/>
    <s v="Donald"/>
    <s v="male"/>
    <s v="526111570"/>
    <x v="4"/>
    <x v="0"/>
    <d v="1988-01-12T00:00:00"/>
    <s v="1239, East Avenue"/>
    <s v="Tempe"/>
    <s v="AZ"/>
    <s v="85284"/>
    <x v="43"/>
    <x v="0"/>
    <n v="64"/>
    <n v="73"/>
    <n v="70"/>
  </r>
  <r>
    <s v="Goldsmith"/>
    <s v="Miguel"/>
    <s v="male"/>
    <s v="526185411"/>
    <x v="4"/>
    <x v="3"/>
    <d v="1984-07-08T00:00:00"/>
    <s v="3471, Dye Street"/>
    <s v="Chandler"/>
    <s v="AZ"/>
    <s v="85225"/>
    <x v="55"/>
    <x v="0"/>
    <n v="91"/>
    <n v="57"/>
    <m/>
  </r>
  <r>
    <s v="Varner"/>
    <s v="John"/>
    <s v="male"/>
    <s v="526464664"/>
    <x v="0"/>
    <x v="3"/>
    <d v="1989-02-25T00:00:00"/>
    <s v="443, Clarksburg Park Road"/>
    <s v="Phoenix"/>
    <s v="AZ"/>
    <s v="85008"/>
    <x v="26"/>
    <x v="4"/>
    <n v="65"/>
    <n v="60"/>
    <m/>
  </r>
  <r>
    <s v="Morse"/>
    <s v="Beverly"/>
    <s v="female"/>
    <s v="526927008"/>
    <x v="3"/>
    <x v="3"/>
    <d v="1986-06-02T00:00:00"/>
    <s v="2958, Crowfield Road"/>
    <s v="Phoenix"/>
    <s v="AZ"/>
    <s v="85018"/>
    <x v="51"/>
    <x v="0"/>
    <n v="90"/>
    <n v="77"/>
    <m/>
  </r>
  <r>
    <s v="David"/>
    <s v="Cynthia"/>
    <s v="female"/>
    <s v="527159237"/>
    <x v="3"/>
    <x v="0"/>
    <d v="1981-03-19T00:00:00"/>
    <s v="4605, Crowfield Road"/>
    <s v="Gilbert"/>
    <s v="AZ"/>
    <s v="85233"/>
    <x v="43"/>
    <x v="0"/>
    <n v="47"/>
    <n v="96"/>
    <n v="79"/>
  </r>
  <r>
    <s v="Cole"/>
    <s v="Mario"/>
    <s v="male"/>
    <s v="528460050"/>
    <x v="3"/>
    <x v="2"/>
    <d v="1992-03-09T00:00:00"/>
    <s v="102, Austin Secret Lane"/>
    <s v="Bicknell"/>
    <s v="UT"/>
    <s v="84715"/>
    <x v="33"/>
    <x v="0"/>
    <m/>
    <m/>
    <m/>
  </r>
  <r>
    <s v="Nigro"/>
    <s v="Tana"/>
    <s v="female"/>
    <s v="528576054"/>
    <x v="0"/>
    <x v="1"/>
    <d v="1984-12-26T00:00:00"/>
    <s v="174, Burnside Avenue"/>
    <s v="Brigham City"/>
    <s v="UT"/>
    <s v="84302"/>
    <x v="77"/>
    <x v="0"/>
    <n v="93"/>
    <m/>
    <m/>
  </r>
  <r>
    <s v="Wendt"/>
    <s v="Catherine"/>
    <s v="female"/>
    <s v="528693854"/>
    <x v="4"/>
    <x v="3"/>
    <d v="1984-09-15T00:00:00"/>
    <s v="4483, Burnside Avenue"/>
    <s v="Price"/>
    <s v="UT"/>
    <s v="84501"/>
    <x v="18"/>
    <x v="0"/>
    <n v="41"/>
    <n v="96"/>
    <m/>
  </r>
  <r>
    <s v="Webster"/>
    <s v="John"/>
    <s v="male"/>
    <s v="529034151"/>
    <x v="3"/>
    <x v="1"/>
    <d v="1991-12-05T00:00:00"/>
    <s v="216, Burnside Avenue"/>
    <s v="Cleveland"/>
    <s v="UT"/>
    <s v="84518"/>
    <x v="31"/>
    <x v="0"/>
    <n v="56"/>
    <m/>
    <m/>
  </r>
  <r>
    <s v="Roberts"/>
    <s v="Marcia"/>
    <s v="female"/>
    <s v="530080770"/>
    <x v="0"/>
    <x v="0"/>
    <d v="1983-09-01T00:00:00"/>
    <s v="4723, Sheila Lane"/>
    <s v="Imlay"/>
    <s v="NV"/>
    <s v="89418"/>
    <x v="52"/>
    <x v="0"/>
    <n v="67"/>
    <n v="82"/>
    <n v="89"/>
  </r>
  <r>
    <s v="Foust"/>
    <s v="Linda"/>
    <s v="female"/>
    <s v="530188311"/>
    <x v="0"/>
    <x v="1"/>
    <d v="1985-01-14T00:00:00"/>
    <s v="4073, Wescam Court"/>
    <s v="Reno"/>
    <s v="NV"/>
    <s v="89501"/>
    <x v="5"/>
    <x v="0"/>
    <n v="97"/>
    <m/>
    <m/>
  </r>
  <r>
    <s v="Amerson"/>
    <s v="Fay"/>
    <s v="female"/>
    <s v="530904748"/>
    <x v="4"/>
    <x v="2"/>
    <d v="1992-04-05T00:00:00"/>
    <s v="4161, Sheila Lane"/>
    <s v="Las Vegas"/>
    <s v="NV"/>
    <s v="89101"/>
    <x v="24"/>
    <x v="0"/>
    <m/>
    <m/>
    <m/>
  </r>
  <r>
    <s v="Spaulding"/>
    <s v="Olga"/>
    <s v="female"/>
    <s v="530925178"/>
    <x v="1"/>
    <x v="0"/>
    <d v="1983-10-18T00:00:00"/>
    <s v="4891, Wescam Court"/>
    <s v="Reno"/>
    <s v="NV"/>
    <s v="89501"/>
    <x v="60"/>
    <x v="2"/>
    <n v="62"/>
    <n v="92"/>
    <n v="72"/>
  </r>
  <r>
    <s v="Mayo"/>
    <s v="Anthony"/>
    <s v="male"/>
    <s v="531096198"/>
    <x v="1"/>
    <x v="3"/>
    <d v="1989-03-08T00:00:00"/>
    <s v="1519, Goodwin Avenue"/>
    <s v="Spokane"/>
    <s v="WA"/>
    <s v="99205"/>
    <x v="22"/>
    <x v="1"/>
    <n v="46"/>
    <n v="74"/>
    <m/>
  </r>
  <r>
    <s v="Kaiser"/>
    <s v="Troy"/>
    <s v="male"/>
    <s v="531189497"/>
    <x v="4"/>
    <x v="1"/>
    <d v="1982-11-02T00:00:00"/>
    <s v="1083, Ryder Avenue"/>
    <s v="Silver Lake (snohomish)"/>
    <s v="WA"/>
    <s v="98208"/>
    <x v="11"/>
    <x v="0"/>
    <n v="67"/>
    <m/>
    <m/>
  </r>
  <r>
    <s v="Moffet"/>
    <s v="Carlo"/>
    <s v="male"/>
    <s v="531361627"/>
    <x v="4"/>
    <x v="3"/>
    <d v="1981-02-09T00:00:00"/>
    <s v="3114, Union Street"/>
    <s v="Seattle"/>
    <s v="WA"/>
    <s v="98101"/>
    <x v="30"/>
    <x v="3"/>
    <n v="93"/>
    <n v="83"/>
    <m/>
  </r>
  <r>
    <s v="Monzo"/>
    <s v="Jennifer"/>
    <s v="female"/>
    <s v="531535373"/>
    <x v="4"/>
    <x v="3"/>
    <d v="1988-08-08T00:00:00"/>
    <s v="1857, Hershell Hollow Road"/>
    <s v="Everett"/>
    <s v="WA"/>
    <s v="98203"/>
    <x v="27"/>
    <x v="4"/>
    <n v="75"/>
    <n v="86"/>
    <m/>
  </r>
  <r>
    <s v="Hughes"/>
    <s v="Elizabeth"/>
    <s v="female"/>
    <s v="531649217"/>
    <x v="4"/>
    <x v="0"/>
    <d v="1989-12-16T00:00:00"/>
    <s v="551, Conifer Drive"/>
    <s v="Bellevue"/>
    <s v="WA"/>
    <s v="98004"/>
    <x v="20"/>
    <x v="2"/>
    <n v="73"/>
    <n v="82"/>
    <n v="90"/>
  </r>
  <r>
    <s v="Oneal"/>
    <s v="Amanda"/>
    <s v="female"/>
    <s v="532392181"/>
    <x v="1"/>
    <x v="3"/>
    <d v="1990-07-26T00:00:00"/>
    <s v="1256, Elliot Avenue"/>
    <s v="Seattle"/>
    <s v="WA"/>
    <s v="98105"/>
    <x v="60"/>
    <x v="2"/>
    <n v="49"/>
    <n v="82"/>
    <m/>
  </r>
  <r>
    <s v="Croll"/>
    <s v="Audrey"/>
    <s v="female"/>
    <s v="532809105"/>
    <x v="4"/>
    <x v="2"/>
    <d v="1988-10-09T00:00:00"/>
    <s v="2517, Ryder Avenue"/>
    <s v="Seattle"/>
    <s v="WA"/>
    <s v="98101"/>
    <x v="15"/>
    <x v="0"/>
    <m/>
    <m/>
    <m/>
  </r>
  <r>
    <s v="Johnson"/>
    <s v="Sandra"/>
    <s v="female"/>
    <s v="533230521"/>
    <x v="2"/>
    <x v="2"/>
    <d v="1987-09-01T00:00:00"/>
    <s v="1719, Union Street"/>
    <s v="Seattle"/>
    <s v="WA"/>
    <s v="98109"/>
    <x v="21"/>
    <x v="0"/>
    <m/>
    <m/>
    <m/>
  </r>
  <r>
    <s v="Regan"/>
    <s v="Linda"/>
    <s v="female"/>
    <s v="533513273"/>
    <x v="1"/>
    <x v="3"/>
    <d v="1983-05-11T00:00:00"/>
    <s v="2766, Main Street"/>
    <s v="Tukwila"/>
    <s v="WA"/>
    <s v="98168"/>
    <x v="48"/>
    <x v="0"/>
    <n v="96"/>
    <n v="52"/>
    <m/>
  </r>
  <r>
    <s v="Brooks"/>
    <s v="Eduardo"/>
    <s v="male"/>
    <s v="534043956"/>
    <x v="4"/>
    <x v="2"/>
    <d v="1984-10-08T00:00:00"/>
    <s v="1258, Ryder Avenue"/>
    <s v="Everett"/>
    <s v="WA"/>
    <s v="98201"/>
    <x v="79"/>
    <x v="0"/>
    <m/>
    <m/>
    <m/>
  </r>
  <r>
    <s v="Hayes"/>
    <s v="Beverly"/>
    <s v="female"/>
    <s v="534127832"/>
    <x v="1"/>
    <x v="2"/>
    <d v="1986-10-05T00:00:00"/>
    <s v="14, Stockert Hollow Road"/>
    <s v="Lynnwood"/>
    <s v="WA"/>
    <s v="98036"/>
    <x v="78"/>
    <x v="0"/>
    <m/>
    <m/>
    <m/>
  </r>
  <r>
    <s v="Means"/>
    <s v="Gregory"/>
    <s v="male"/>
    <s v="534215975"/>
    <x v="0"/>
    <x v="3"/>
    <d v="1981-04-12T00:00:00"/>
    <s v="1243, Chardonnay Drive"/>
    <s v="Seattle"/>
    <s v="WA"/>
    <s v="98119"/>
    <x v="50"/>
    <x v="3"/>
    <n v="57"/>
    <n v="82"/>
    <m/>
  </r>
  <r>
    <s v="Taylor"/>
    <s v="Daniel"/>
    <s v="male"/>
    <s v="534880916"/>
    <x v="1"/>
    <x v="1"/>
    <d v="1982-03-30T00:00:00"/>
    <s v="2060, Chardonnay Drive"/>
    <s v="Seattle"/>
    <s v="WA"/>
    <s v="98161"/>
    <x v="22"/>
    <x v="1"/>
    <n v="68"/>
    <m/>
    <m/>
  </r>
  <r>
    <s v="Ayala"/>
    <s v="Mary"/>
    <s v="female"/>
    <s v="534885108"/>
    <x v="3"/>
    <x v="0"/>
    <d v="1983-05-16T00:00:00"/>
    <s v="4732, Horizon Circle"/>
    <s v="Tacoma"/>
    <s v="WA"/>
    <s v="98402"/>
    <x v="61"/>
    <x v="1"/>
    <n v="78"/>
    <n v="54"/>
    <n v="99"/>
  </r>
  <r>
    <s v="Perry"/>
    <s v="Willie"/>
    <s v="male"/>
    <s v="535143521"/>
    <x v="3"/>
    <x v="0"/>
    <d v="1989-03-20T00:00:00"/>
    <s v="355, Hill Haven Drive"/>
    <s v="Federal Way"/>
    <s v="WA"/>
    <s v="98003"/>
    <x v="8"/>
    <x v="3"/>
    <n v="98"/>
    <n v="93"/>
    <n v="64"/>
  </r>
  <r>
    <s v="Crews"/>
    <s v="Scott"/>
    <s v="male"/>
    <s v="535179736"/>
    <x v="3"/>
    <x v="1"/>
    <d v="1985-12-04T00:00:00"/>
    <s v="2863, Mutton Town Road"/>
    <s v="Seattle"/>
    <s v="WA"/>
    <s v="98133"/>
    <x v="79"/>
    <x v="0"/>
    <n v="59"/>
    <m/>
    <m/>
  </r>
  <r>
    <s v="Davis"/>
    <s v="Velma"/>
    <s v="female"/>
    <s v="535315606"/>
    <x v="0"/>
    <x v="3"/>
    <d v="1990-07-21T00:00:00"/>
    <s v="3475, Horizon Circle"/>
    <s v="Tukwila"/>
    <s v="WA"/>
    <s v="98168"/>
    <x v="93"/>
    <x v="4"/>
    <n v="85"/>
    <n v="96"/>
    <m/>
  </r>
  <r>
    <s v="Herdon"/>
    <s v="Robert"/>
    <s v="male"/>
    <s v="536327314"/>
    <x v="1"/>
    <x v="2"/>
    <d v="1985-08-13T00:00:00"/>
    <s v="489, Calico Drive"/>
    <s v="Wenatchee"/>
    <s v="WA"/>
    <s v="98801"/>
    <x v="45"/>
    <x v="1"/>
    <m/>
    <m/>
    <m/>
  </r>
  <r>
    <s v="Thompson"/>
    <s v="Doyle"/>
    <s v="male"/>
    <s v="538045620"/>
    <x v="0"/>
    <x v="0"/>
    <d v="1986-03-27T00:00:00"/>
    <s v="3617, Horizon Circle"/>
    <s v="Tacoma"/>
    <s v="WA"/>
    <s v="98402"/>
    <x v="86"/>
    <x v="2"/>
    <n v="90"/>
    <n v="73"/>
    <n v="65"/>
  </r>
  <r>
    <s v="Wall"/>
    <s v="David"/>
    <s v="male"/>
    <s v="538361114"/>
    <x v="3"/>
    <x v="3"/>
    <d v="1984-05-15T00:00:00"/>
    <s v="4762, Dale Avenue"/>
    <s v="Tukwila"/>
    <s v="WA"/>
    <s v="98188"/>
    <x v="93"/>
    <x v="4"/>
    <n v="54"/>
    <n v="50"/>
    <m/>
  </r>
  <r>
    <s v="Leach"/>
    <s v="Louis"/>
    <s v="male"/>
    <s v="538407533"/>
    <x v="4"/>
    <x v="1"/>
    <d v="1990-03-14T00:00:00"/>
    <s v="3526, Goodwin Avenue"/>
    <s v="Warden"/>
    <s v="WA"/>
    <s v="98857"/>
    <x v="55"/>
    <x v="0"/>
    <n v="98"/>
    <m/>
    <m/>
  </r>
  <r>
    <s v="Salazar"/>
    <s v="Fredrick"/>
    <s v="male"/>
    <s v="540947051"/>
    <x v="1"/>
    <x v="2"/>
    <d v="1985-05-23T00:00:00"/>
    <s v="305, Buena Vista Avenue"/>
    <s v="Salem"/>
    <s v="OR"/>
    <s v="97301"/>
    <x v="85"/>
    <x v="0"/>
    <m/>
    <m/>
    <m/>
  </r>
  <r>
    <s v="Ridenhour"/>
    <s v="Michael"/>
    <s v="male"/>
    <s v="541671528"/>
    <x v="4"/>
    <x v="0"/>
    <d v="1984-05-26T00:00:00"/>
    <s v="274, Seneca Drive"/>
    <s v="Salem"/>
    <s v="OR"/>
    <s v="97301"/>
    <x v="52"/>
    <x v="0"/>
    <n v="65"/>
    <n v="59"/>
    <n v="78"/>
  </r>
  <r>
    <s v="Obrien"/>
    <s v="Roxanne"/>
    <s v="female"/>
    <s v="541907597"/>
    <x v="4"/>
    <x v="2"/>
    <d v="1981-02-07T00:00:00"/>
    <s v="4078, Gateway Road"/>
    <s v="Portland"/>
    <s v="OR"/>
    <s v="97205"/>
    <x v="68"/>
    <x v="0"/>
    <m/>
    <m/>
    <m/>
  </r>
  <r>
    <s v="Winters"/>
    <s v="Tyrone"/>
    <s v="male"/>
    <s v="542249370"/>
    <x v="4"/>
    <x v="3"/>
    <d v="1985-04-05T00:00:00"/>
    <s v="906, Karen Lane"/>
    <s v="Portland"/>
    <s v="OR"/>
    <s v="97205"/>
    <x v="58"/>
    <x v="4"/>
    <n v="79"/>
    <n v="91"/>
    <m/>
  </r>
  <r>
    <s v="Bird"/>
    <s v="Ann"/>
    <s v="female"/>
    <s v="543686527"/>
    <x v="2"/>
    <x v="3"/>
    <d v="1988-07-04T00:00:00"/>
    <s v="3004, Godfrey Street"/>
    <s v="Salem"/>
    <s v="OR"/>
    <s v="97301"/>
    <x v="9"/>
    <x v="4"/>
    <n v="95"/>
    <n v="92"/>
    <m/>
  </r>
  <r>
    <s v="Sheats"/>
    <s v="Victor"/>
    <s v="male"/>
    <s v="544271133"/>
    <x v="0"/>
    <x v="3"/>
    <d v="1981-02-01T00:00:00"/>
    <s v="2595, Mattson Street"/>
    <s v="Forest Grove"/>
    <s v="OR"/>
    <s v="97116"/>
    <x v="66"/>
    <x v="4"/>
    <n v="50"/>
    <n v="90"/>
    <m/>
  </r>
  <r>
    <s v="Gregory"/>
    <s v="John"/>
    <s v="male"/>
    <s v="545100291"/>
    <x v="2"/>
    <x v="0"/>
    <d v="1982-06-30T00:00:00"/>
    <s v="1150, Denver Avenue"/>
    <s v="Santa Ana"/>
    <s v="CA"/>
    <s v="92705"/>
    <x v="66"/>
    <x v="4"/>
    <n v="47"/>
    <n v="64"/>
    <n v="61"/>
  </r>
  <r>
    <s v="Velazquez"/>
    <s v="Candice"/>
    <s v="female"/>
    <s v="548571480"/>
    <x v="0"/>
    <x v="2"/>
    <d v="1990-02-12T00:00:00"/>
    <s v="839, Norman Street"/>
    <s v="Santa Fe Springs"/>
    <s v="CA"/>
    <s v="90670"/>
    <x v="37"/>
    <x v="4"/>
    <m/>
    <m/>
    <m/>
  </r>
  <r>
    <s v="Mello"/>
    <s v="Steven"/>
    <s v="male"/>
    <s v="548833258"/>
    <x v="2"/>
    <x v="1"/>
    <d v="1986-11-18T00:00:00"/>
    <s v="972, Rainbow Road"/>
    <s v="Los Angeles"/>
    <s v="CA"/>
    <s v="90017"/>
    <x v="6"/>
    <x v="2"/>
    <n v="46"/>
    <m/>
    <m/>
  </r>
  <r>
    <s v="Dangerfield"/>
    <s v="James"/>
    <s v="male"/>
    <s v="548844731"/>
    <x v="2"/>
    <x v="2"/>
    <d v="1980-02-09T00:00:00"/>
    <s v="2057, Duck Creek Road"/>
    <s v="Palo Alto"/>
    <s v="CA"/>
    <s v="94306"/>
    <x v="92"/>
    <x v="3"/>
    <m/>
    <m/>
    <m/>
  </r>
  <r>
    <s v="Sanders"/>
    <s v="Melanie"/>
    <s v="female"/>
    <s v="548900785"/>
    <x v="4"/>
    <x v="0"/>
    <d v="1987-07-31T00:00:00"/>
    <s v="4616, Roosevelt Street"/>
    <s v="San Francisco"/>
    <s v="CA"/>
    <s v="94108"/>
    <x v="77"/>
    <x v="0"/>
    <n v="35"/>
    <n v="51"/>
    <n v="89"/>
  </r>
  <r>
    <s v="Gonzalez"/>
    <s v="Kevin"/>
    <s v="male"/>
    <s v="549589254"/>
    <x v="4"/>
    <x v="0"/>
    <d v="1985-06-20T00:00:00"/>
    <s v="4712, Wayside Lane"/>
    <s v="Oakland"/>
    <s v="CA"/>
    <s v="94612"/>
    <x v="35"/>
    <x v="1"/>
    <n v="44"/>
    <n v="50"/>
    <n v="73"/>
  </r>
  <r>
    <s v="Cox"/>
    <s v="Sharon"/>
    <s v="female"/>
    <s v="550230346"/>
    <x v="0"/>
    <x v="0"/>
    <d v="1986-04-29T00:00:00"/>
    <s v="840, Quiet Valley Lane"/>
    <s v="Pacoima"/>
    <s v="CA"/>
    <s v="91331"/>
    <x v="79"/>
    <x v="0"/>
    <n v="73"/>
    <n v="89"/>
    <n v="77"/>
  </r>
  <r>
    <s v="Sandberg"/>
    <s v="Terry"/>
    <s v="male"/>
    <s v="550258928"/>
    <x v="1"/>
    <x v="1"/>
    <d v="1992-05-29T00:00:00"/>
    <s v="1237, Hide A Way Road"/>
    <s v="San Jose"/>
    <s v="CA"/>
    <s v="95134"/>
    <x v="30"/>
    <x v="3"/>
    <n v="88"/>
    <m/>
    <m/>
  </r>
  <r>
    <s v="Howard"/>
    <s v="Esther"/>
    <s v="female"/>
    <s v="550454672"/>
    <x v="0"/>
    <x v="2"/>
    <d v="1982-06-02T00:00:00"/>
    <s v="670, Green Avenue"/>
    <s v="Hayward"/>
    <s v="CA"/>
    <s v="94545"/>
    <x v="7"/>
    <x v="0"/>
    <m/>
    <m/>
    <m/>
  </r>
  <r>
    <s v="Gatlin"/>
    <s v="Mary"/>
    <s v="female"/>
    <s v="551142410"/>
    <x v="4"/>
    <x v="3"/>
    <d v="1983-01-16T00:00:00"/>
    <s v="3740, Roosevelt Street"/>
    <s v="San Rafael"/>
    <s v="CA"/>
    <s v="94909"/>
    <x v="54"/>
    <x v="0"/>
    <n v="42"/>
    <n v="63"/>
    <m/>
  </r>
  <r>
    <s v="Bryan"/>
    <s v="Leona"/>
    <s v="female"/>
    <s v="551793566"/>
    <x v="0"/>
    <x v="1"/>
    <d v="1989-05-31T00:00:00"/>
    <s v="944, Joy Lane"/>
    <s v="Burbank"/>
    <s v="CA"/>
    <s v="91502"/>
    <x v="83"/>
    <x v="0"/>
    <n v="100"/>
    <m/>
    <m/>
  </r>
  <r>
    <s v="Smith"/>
    <s v="Carl"/>
    <s v="male"/>
    <s v="552279814"/>
    <x v="2"/>
    <x v="0"/>
    <d v="1987-06-30T00:00:00"/>
    <s v="2644, Ventura Drive"/>
    <s v="Santa Cruz"/>
    <s v="CA"/>
    <s v="95062"/>
    <x v="2"/>
    <x v="0"/>
    <n v="89"/>
    <n v="66"/>
    <n v="60"/>
  </r>
  <r>
    <s v="Mclawhorn"/>
    <s v="Gerry"/>
    <s v="male"/>
    <s v="553012009"/>
    <x v="4"/>
    <x v="0"/>
    <d v="1984-10-05T00:00:00"/>
    <s v="1633, Poplar Avenue"/>
    <s v="Santee"/>
    <s v="CA"/>
    <s v="92071"/>
    <x v="36"/>
    <x v="0"/>
    <n v="80"/>
    <n v="92"/>
    <n v="67"/>
  </r>
  <r>
    <s v="Barnes"/>
    <s v="Deborah"/>
    <s v="female"/>
    <s v="553341150"/>
    <x v="4"/>
    <x v="1"/>
    <d v="1986-04-04T00:00:00"/>
    <s v="4356, Wolf Pen Road"/>
    <s v="San Mateo"/>
    <s v="CA"/>
    <s v="94403"/>
    <x v="75"/>
    <x v="3"/>
    <n v="83"/>
    <m/>
    <m/>
  </r>
  <r>
    <s v="Rizzo"/>
    <s v="Joseph"/>
    <s v="male"/>
    <s v="553350623"/>
    <x v="3"/>
    <x v="2"/>
    <d v="1989-12-08T00:00:00"/>
    <s v="19, Hide A Way Road"/>
    <s v="San Jose"/>
    <s v="CA"/>
    <s v="95136"/>
    <x v="57"/>
    <x v="1"/>
    <m/>
    <m/>
    <m/>
  </r>
  <r>
    <s v="Kott"/>
    <s v="Cyril"/>
    <s v="male"/>
    <s v="553689663"/>
    <x v="3"/>
    <x v="3"/>
    <d v="1983-10-27T00:00:00"/>
    <s v="3795, Jett Lane"/>
    <s v="Hawthorne"/>
    <s v="CA"/>
    <s v="90250"/>
    <x v="59"/>
    <x v="0"/>
    <n v="71"/>
    <n v="96"/>
    <m/>
  </r>
  <r>
    <s v="Ferrell"/>
    <s v="Michael"/>
    <s v="male"/>
    <s v="554162317"/>
    <x v="1"/>
    <x v="3"/>
    <d v="1983-11-14T00:00:00"/>
    <s v="4484, Center Avenue"/>
    <s v="Fresno"/>
    <s v="CA"/>
    <s v="93702"/>
    <x v="64"/>
    <x v="3"/>
    <n v="48"/>
    <n v="52"/>
    <m/>
  </r>
  <r>
    <s v="Bishop"/>
    <s v="Brenda"/>
    <s v="female"/>
    <s v="554481344"/>
    <x v="1"/>
    <x v="3"/>
    <d v="1988-08-18T00:00:00"/>
    <s v="82, Red Maple Drive"/>
    <s v="Alhambra"/>
    <s v="CA"/>
    <s v="91801"/>
    <x v="71"/>
    <x v="3"/>
    <n v="74"/>
    <n v="85"/>
    <m/>
  </r>
  <r>
    <s v="Wood"/>
    <s v="William"/>
    <s v="male"/>
    <s v="554904686"/>
    <x v="0"/>
    <x v="3"/>
    <d v="1983-06-21T00:00:00"/>
    <s v="2315, Poplar Avenue"/>
    <s v="San Diego"/>
    <s v="CA"/>
    <s v="92101"/>
    <x v="35"/>
    <x v="1"/>
    <n v="38"/>
    <n v="74"/>
    <m/>
  </r>
  <r>
    <s v="Nguyen"/>
    <s v="Pansy"/>
    <s v="female"/>
    <s v="555134409"/>
    <x v="1"/>
    <x v="1"/>
    <d v="1988-09-04T00:00:00"/>
    <s v="3476, Friendship Lane"/>
    <s v="Santa Clara"/>
    <s v="CA"/>
    <s v="95050"/>
    <x v="30"/>
    <x v="3"/>
    <n v="51"/>
    <m/>
    <m/>
  </r>
  <r>
    <s v="Smith"/>
    <s v="Wayne"/>
    <s v="male"/>
    <s v="555295762"/>
    <x v="4"/>
    <x v="2"/>
    <d v="1986-06-07T00:00:00"/>
    <s v="4227, Parkview Drive"/>
    <s v="Anaheim"/>
    <s v="CA"/>
    <s v="92801"/>
    <x v="66"/>
    <x v="4"/>
    <m/>
    <m/>
    <m/>
  </r>
  <r>
    <s v="Bayliss"/>
    <s v="Beau"/>
    <s v="male"/>
    <s v="556991839"/>
    <x v="0"/>
    <x v="0"/>
    <d v="1985-11-15T00:00:00"/>
    <s v="3425, Wayside Lane"/>
    <s v="Oakland"/>
    <s v="CA"/>
    <s v="94612"/>
    <x v="66"/>
    <x v="4"/>
    <n v="82"/>
    <n v="98"/>
    <n v="76"/>
  </r>
  <r>
    <s v="Harvey"/>
    <s v="Bertha"/>
    <s v="female"/>
    <s v="557301111"/>
    <x v="1"/>
    <x v="2"/>
    <d v="1988-08-22T00:00:00"/>
    <s v="4940, Fincham Road"/>
    <s v="La Mesa"/>
    <s v="CA"/>
    <s v="91941"/>
    <x v="63"/>
    <x v="0"/>
    <m/>
    <m/>
    <m/>
  </r>
  <r>
    <s v="Harris"/>
    <s v="Margaret"/>
    <s v="female"/>
    <s v="557646311"/>
    <x v="4"/>
    <x v="0"/>
    <d v="1988-03-30T00:00:00"/>
    <s v="906, Edsel Road"/>
    <s v="Los Angeles"/>
    <s v="CA"/>
    <s v="90017"/>
    <x v="22"/>
    <x v="1"/>
    <n v="44"/>
    <n v="50"/>
    <n v="61"/>
  </r>
  <r>
    <s v="Swanson"/>
    <s v="Steven"/>
    <s v="male"/>
    <s v="557891854"/>
    <x v="0"/>
    <x v="1"/>
    <d v="1986-06-10T00:00:00"/>
    <s v="1422, Park Street"/>
    <s v="Pleasanton"/>
    <s v="CA"/>
    <s v="94588"/>
    <x v="19"/>
    <x v="2"/>
    <n v="93"/>
    <m/>
    <m/>
  </r>
  <r>
    <s v="Stanley"/>
    <s v="Tereasa"/>
    <s v="female"/>
    <s v="557978064"/>
    <x v="2"/>
    <x v="3"/>
    <d v="1984-09-16T00:00:00"/>
    <s v="4806, Zimmerman Lane"/>
    <s v="Los Angeles"/>
    <s v="CA"/>
    <s v="90071"/>
    <x v="74"/>
    <x v="2"/>
    <n v="88"/>
    <n v="95"/>
    <m/>
  </r>
  <r>
    <s v="Thomas"/>
    <s v="Jeffrey"/>
    <s v="male"/>
    <s v="559475157"/>
    <x v="1"/>
    <x v="0"/>
    <d v="1986-10-18T00:00:00"/>
    <s v="398, Parkway Street"/>
    <s v="Los Angeles"/>
    <s v="CA"/>
    <s v="90017"/>
    <x v="39"/>
    <x v="1"/>
    <n v="36"/>
    <n v="79"/>
    <n v="100"/>
  </r>
  <r>
    <s v="Sarver"/>
    <s v="Lori"/>
    <s v="female"/>
    <s v="561779668"/>
    <x v="4"/>
    <x v="1"/>
    <d v="1989-02-06T00:00:00"/>
    <s v="3351, Quiet Valley Lane"/>
    <s v="North Hollywood"/>
    <s v="CA"/>
    <s v="91605"/>
    <x v="17"/>
    <x v="0"/>
    <n v="77"/>
    <m/>
    <m/>
  </r>
  <r>
    <s v="Bowden"/>
    <s v="Emilia"/>
    <s v="female"/>
    <s v="562283038"/>
    <x v="2"/>
    <x v="2"/>
    <d v="1983-11-22T00:00:00"/>
    <s v="907, Byers Lane"/>
    <s v="Marysville"/>
    <s v="CA"/>
    <s v="95901"/>
    <x v="26"/>
    <x v="4"/>
    <m/>
    <m/>
    <m/>
  </r>
  <r>
    <s v="Morales"/>
    <s v="Lester"/>
    <s v="male"/>
    <s v="562466608"/>
    <x v="3"/>
    <x v="0"/>
    <d v="1980-12-08T00:00:00"/>
    <s v="2383, Ventura Drive"/>
    <s v="Salinas"/>
    <s v="CA"/>
    <s v="93901"/>
    <x v="91"/>
    <x v="0"/>
    <n v="43"/>
    <n v="80"/>
    <n v="76"/>
  </r>
  <r>
    <s v="Ton"/>
    <s v="Lydia"/>
    <s v="female"/>
    <s v="562808447"/>
    <x v="2"/>
    <x v="2"/>
    <d v="1984-10-02T00:00:00"/>
    <s v="4256, Byers Lane"/>
    <s v="Knights Landing"/>
    <s v="CA"/>
    <s v="95645"/>
    <x v="1"/>
    <x v="0"/>
    <m/>
    <m/>
    <m/>
  </r>
  <r>
    <s v="Owens"/>
    <s v="Kelly"/>
    <s v="female"/>
    <s v="563092353"/>
    <x v="4"/>
    <x v="1"/>
    <d v="1987-12-27T00:00:00"/>
    <s v="4092, Murphy Court"/>
    <s v="Beaumont"/>
    <s v="CA"/>
    <s v="92223"/>
    <x v="43"/>
    <x v="0"/>
    <n v="80"/>
    <m/>
    <m/>
  </r>
  <r>
    <s v="Johnson"/>
    <s v="Eun"/>
    <s v="female"/>
    <s v="563459716"/>
    <x v="0"/>
    <x v="2"/>
    <d v="1985-05-06T00:00:00"/>
    <s v="1881, Jail Drive"/>
    <s v="Los Angeles"/>
    <s v="CA"/>
    <s v="90024"/>
    <x v="79"/>
    <x v="0"/>
    <m/>
    <m/>
    <m/>
  </r>
  <r>
    <s v="Coffman"/>
    <s v="Carolyn"/>
    <s v="female"/>
    <s v="564553041"/>
    <x v="3"/>
    <x v="0"/>
    <d v="1982-12-02T00:00:00"/>
    <s v="850, Beech Street"/>
    <s v="San Jose"/>
    <s v="CA"/>
    <s v="95131"/>
    <x v="44"/>
    <x v="1"/>
    <n v="70"/>
    <n v="52"/>
    <n v="94"/>
  </r>
  <r>
    <s v="Higgins"/>
    <s v="Greta"/>
    <s v="female"/>
    <s v="564631656"/>
    <x v="4"/>
    <x v="2"/>
    <d v="1990-11-07T00:00:00"/>
    <s v="3416, Williams Avenue"/>
    <s v="Los Angeles"/>
    <s v="CA"/>
    <s v="90017"/>
    <x v="35"/>
    <x v="1"/>
    <m/>
    <m/>
    <m/>
  </r>
  <r>
    <s v="Allen"/>
    <s v="Walter"/>
    <s v="male"/>
    <s v="565119156"/>
    <x v="4"/>
    <x v="0"/>
    <d v="1991-06-09T00:00:00"/>
    <s v="1267, Jett Lane"/>
    <s v="Rancho Dominguez"/>
    <s v="CA"/>
    <s v="90220"/>
    <x v="55"/>
    <x v="0"/>
    <n v="62"/>
    <n v="64"/>
    <n v="67"/>
  </r>
  <r>
    <s v="Longoria"/>
    <s v="David"/>
    <s v="male"/>
    <s v="565225430"/>
    <x v="4"/>
    <x v="0"/>
    <d v="1992-03-19T00:00:00"/>
    <s v="2602, Jett Lane"/>
    <s v="Irvine"/>
    <s v="CA"/>
    <s v="92614"/>
    <x v="28"/>
    <x v="0"/>
    <n v="97"/>
    <n v="57"/>
    <n v="86"/>
  </r>
  <r>
    <s v="Edwards"/>
    <s v="Andrea"/>
    <s v="female"/>
    <s v="566187058"/>
    <x v="1"/>
    <x v="1"/>
    <d v="1990-06-10T00:00:00"/>
    <s v="2456, Freshour Circle"/>
    <s v="Stockton"/>
    <s v="CA"/>
    <s v="95207"/>
    <x v="59"/>
    <x v="0"/>
    <n v="60"/>
    <m/>
    <m/>
  </r>
  <r>
    <s v="Mclean"/>
    <s v="Marian"/>
    <s v="female"/>
    <s v="566253937"/>
    <x v="3"/>
    <x v="1"/>
    <d v="1983-03-03T00:00:00"/>
    <s v="767, Duck Creek Road"/>
    <s v="San Bruno"/>
    <s v="CA"/>
    <s v="94066"/>
    <x v="91"/>
    <x v="0"/>
    <n v="68"/>
    <m/>
    <m/>
  </r>
  <r>
    <s v="Fitzpatrick"/>
    <s v="Mary"/>
    <s v="female"/>
    <s v="566685012"/>
    <x v="1"/>
    <x v="3"/>
    <d v="1991-06-04T00:00:00"/>
    <s v="1344, Zimmerman Lane"/>
    <s v="Irvine"/>
    <s v="CA"/>
    <s v="92614"/>
    <x v="26"/>
    <x v="4"/>
    <n v="67"/>
    <n v="86"/>
    <m/>
  </r>
  <r>
    <s v="Swindler"/>
    <s v="Helen"/>
    <s v="female"/>
    <s v="567986588"/>
    <x v="1"/>
    <x v="2"/>
    <d v="1980-04-25T00:00:00"/>
    <s v="641, Edsel Road"/>
    <s v="Los Angeles"/>
    <s v="CA"/>
    <s v="90017"/>
    <x v="19"/>
    <x v="2"/>
    <m/>
    <m/>
    <m/>
  </r>
  <r>
    <s v="Haag"/>
    <s v="Joseph"/>
    <s v="male"/>
    <s v="568558782"/>
    <x v="4"/>
    <x v="0"/>
    <d v="1985-06-26T00:00:00"/>
    <s v="2084, Reynolds Alley"/>
    <s v="Cypress"/>
    <s v="CA"/>
    <s v="90630"/>
    <x v="76"/>
    <x v="4"/>
    <n v="97"/>
    <n v="99"/>
    <n v="73"/>
  </r>
  <r>
    <s v="Morey"/>
    <s v="Raymond"/>
    <s v="male"/>
    <s v="569137537"/>
    <x v="0"/>
    <x v="0"/>
    <d v="1991-08-30T00:00:00"/>
    <s v="3719, Riverwood Drive"/>
    <s v="Sacramento"/>
    <s v="CA"/>
    <s v="95814"/>
    <x v="49"/>
    <x v="2"/>
    <n v="71"/>
    <n v="50"/>
    <n v="79"/>
  </r>
  <r>
    <s v="Mayfield"/>
    <s v="Charles"/>
    <s v="male"/>
    <s v="569965651"/>
    <x v="2"/>
    <x v="2"/>
    <d v="1988-05-19T00:00:00"/>
    <s v="2239, Black Oak Hollow Road"/>
    <s v="Oakland"/>
    <s v="CA"/>
    <s v="94612"/>
    <x v="85"/>
    <x v="0"/>
    <m/>
    <m/>
    <m/>
  </r>
  <r>
    <s v="Perry"/>
    <s v="Patricia"/>
    <s v="female"/>
    <s v="569975370"/>
    <x v="2"/>
    <x v="0"/>
    <d v="1983-01-08T00:00:00"/>
    <s v="2700, Thompson Street"/>
    <s v="Los Angeles"/>
    <s v="CA"/>
    <s v="90017"/>
    <x v="23"/>
    <x v="2"/>
    <n v="95"/>
    <n v="94"/>
    <n v="94"/>
  </r>
  <r>
    <s v="Enriquez"/>
    <s v="Edward"/>
    <s v="male"/>
    <s v="570918857"/>
    <x v="0"/>
    <x v="0"/>
    <d v="1992-05-19T00:00:00"/>
    <s v="288, Woodland Terrace"/>
    <s v="Fair Oaks"/>
    <s v="CA"/>
    <s v="95628"/>
    <x v="86"/>
    <x v="2"/>
    <n v="54"/>
    <n v="74"/>
    <n v="99"/>
  </r>
  <r>
    <s v="Fulton"/>
    <s v="Megan"/>
    <s v="female"/>
    <s v="572238751"/>
    <x v="3"/>
    <x v="0"/>
    <d v="1983-11-03T00:00:00"/>
    <s v="4807, Southside Lane"/>
    <s v="Los Angeles"/>
    <s v="CA"/>
    <s v="90044"/>
    <x v="32"/>
    <x v="0"/>
    <n v="51"/>
    <n v="61"/>
    <n v="67"/>
  </r>
  <r>
    <s v="Chambers"/>
    <s v="Rosemary"/>
    <s v="female"/>
    <s v="572340637"/>
    <x v="1"/>
    <x v="3"/>
    <d v="1991-07-10T00:00:00"/>
    <s v="2650, Euclid Avenue"/>
    <s v="Santa Barbara"/>
    <s v="CA"/>
    <s v="93101"/>
    <x v="7"/>
    <x v="0"/>
    <n v="68"/>
    <n v="51"/>
    <m/>
  </r>
  <r>
    <s v="Rogers"/>
    <s v="Christine"/>
    <s v="female"/>
    <s v="573487478"/>
    <x v="0"/>
    <x v="0"/>
    <d v="1983-08-28T00:00:00"/>
    <s v="780, Meadow Lane"/>
    <s v="Oakland"/>
    <s v="CA"/>
    <s v="94612"/>
    <x v="2"/>
    <x v="0"/>
    <n v="95"/>
    <n v="72"/>
    <n v="63"/>
  </r>
  <r>
    <s v="Pendleton"/>
    <s v="Rachele"/>
    <s v="female"/>
    <s v="574055045"/>
    <x v="1"/>
    <x v="3"/>
    <d v="1980-05-10T00:00:00"/>
    <s v="2237, Blackwell Street"/>
    <s v="Fairbanks"/>
    <s v="AK"/>
    <s v="99701"/>
    <x v="86"/>
    <x v="2"/>
    <n v="65"/>
    <n v="68"/>
    <m/>
  </r>
  <r>
    <s v="Delgado"/>
    <s v="James"/>
    <s v="male"/>
    <s v="574057406"/>
    <x v="2"/>
    <x v="3"/>
    <d v="1983-12-24T00:00:00"/>
    <s v="2764, Blackwell Street"/>
    <s v="Anchorage"/>
    <s v="AK"/>
    <s v="99502"/>
    <x v="22"/>
    <x v="1"/>
    <n v="46"/>
    <n v="50"/>
    <m/>
  </r>
  <r>
    <s v="Adams"/>
    <s v="Nellie"/>
    <s v="female"/>
    <s v="574267857"/>
    <x v="1"/>
    <x v="2"/>
    <d v="1981-11-08T00:00:00"/>
    <s v="78, Kidd Avenue"/>
    <s v="Venetie"/>
    <s v="AK"/>
    <s v="99781"/>
    <x v="65"/>
    <x v="2"/>
    <m/>
    <m/>
    <m/>
  </r>
  <r>
    <s v="Holden"/>
    <s v="Leon"/>
    <s v="male"/>
    <s v="574282220"/>
    <x v="1"/>
    <x v="3"/>
    <d v="1988-03-19T00:00:00"/>
    <s v="2866, Veltri Drive"/>
    <s v="Anchorage"/>
    <s v="AK"/>
    <s v="99501"/>
    <x v="19"/>
    <x v="2"/>
    <n v="64"/>
    <n v="88"/>
    <m/>
  </r>
  <r>
    <s v="Ober"/>
    <s v="Maria"/>
    <s v="male"/>
    <s v="574521203"/>
    <x v="2"/>
    <x v="0"/>
    <d v="1983-08-18T00:00:00"/>
    <s v="3932, Kidd Avenue"/>
    <s v="Anchorage"/>
    <s v="AK"/>
    <s v="99501"/>
    <x v="83"/>
    <x v="0"/>
    <n v="49"/>
    <n v="99"/>
    <n v="79"/>
  </r>
  <r>
    <s v="Yon"/>
    <s v="Shaun"/>
    <s v="male"/>
    <s v="574942232"/>
    <x v="3"/>
    <x v="2"/>
    <d v="1982-02-25T00:00:00"/>
    <s v="240, Blackwell Street"/>
    <s v="Anchorage"/>
    <s v="AK"/>
    <s v="99501"/>
    <x v="68"/>
    <x v="0"/>
    <m/>
    <m/>
    <m/>
  </r>
  <r>
    <s v="Armstrong"/>
    <s v="Joan"/>
    <s v="female"/>
    <s v="576824694"/>
    <x v="0"/>
    <x v="1"/>
    <d v="1981-05-28T00:00:00"/>
    <s v="1386, Randall Drive"/>
    <s v="Honolulu"/>
    <s v="HI"/>
    <s v="96819"/>
    <x v="49"/>
    <x v="2"/>
    <n v="88"/>
    <m/>
    <m/>
  </r>
  <r>
    <s v="Person"/>
    <s v="Kenneth"/>
    <s v="male"/>
    <s v="577336360"/>
    <x v="0"/>
    <x v="1"/>
    <d v="1989-07-06T00:00:00"/>
    <s v="3560, Passaic Street"/>
    <s v="Washington"/>
    <s v="DC"/>
    <s v="20036"/>
    <x v="93"/>
    <x v="4"/>
    <n v="62"/>
    <m/>
    <m/>
  </r>
  <r>
    <s v="Johnson"/>
    <s v="Robert"/>
    <s v="male"/>
    <s v="577789141"/>
    <x v="2"/>
    <x v="2"/>
    <d v="1991-02-12T00:00:00"/>
    <s v="2093, Massachusetts Avenue"/>
    <s v="Silver Spring"/>
    <s v="DC"/>
    <s v="20904"/>
    <x v="5"/>
    <x v="0"/>
    <m/>
    <m/>
    <m/>
  </r>
  <r>
    <s v="Christian"/>
    <s v="Robert"/>
    <s v="male"/>
    <s v="578203228"/>
    <x v="3"/>
    <x v="1"/>
    <d v="1985-11-26T00:00:00"/>
    <s v="1632, Rhode Island Avenue"/>
    <s v="Herndon"/>
    <s v="DC"/>
    <s v="22070"/>
    <x v="36"/>
    <x v="0"/>
    <n v="69"/>
    <m/>
    <m/>
  </r>
  <r>
    <s v="Wood"/>
    <s v="Cody"/>
    <s v="male"/>
    <s v="585084356"/>
    <x v="0"/>
    <x v="3"/>
    <d v="1992-06-21T00:00:00"/>
    <s v="2885, Reel Avenue"/>
    <s v="Angel Fire"/>
    <s v="NM"/>
    <s v="87710"/>
    <x v="77"/>
    <x v="0"/>
    <n v="52"/>
    <n v="84"/>
    <m/>
  </r>
  <r>
    <s v="Ramsay"/>
    <s v="Kimberly"/>
    <s v="female"/>
    <s v="587630980"/>
    <x v="3"/>
    <x v="2"/>
    <d v="1985-02-13T00:00:00"/>
    <s v="1702, Gorby Lane"/>
    <s v="Jackson"/>
    <s v="MS"/>
    <s v="39213"/>
    <x v="44"/>
    <x v="1"/>
    <m/>
    <m/>
    <m/>
  </r>
  <r>
    <s v="Miler"/>
    <s v="Joyce"/>
    <s v="female"/>
    <s v="589287217"/>
    <x v="0"/>
    <x v="1"/>
    <d v="1983-02-01T00:00:00"/>
    <s v="2941, Oakdale Avenue"/>
    <s v="Polk City"/>
    <s v="FL"/>
    <s v="33868"/>
    <x v="72"/>
    <x v="0"/>
    <n v="99"/>
    <m/>
    <m/>
  </r>
  <r>
    <s v="Gray"/>
    <s v="Brett"/>
    <s v="male"/>
    <s v="589487283"/>
    <x v="2"/>
    <x v="3"/>
    <d v="1987-12-29T00:00:00"/>
    <s v="4058, Holt Street"/>
    <s v="Fort Lauderdale"/>
    <s v="FL"/>
    <s v="33301"/>
    <x v="21"/>
    <x v="0"/>
    <n v="69"/>
    <n v="56"/>
    <m/>
  </r>
  <r>
    <s v="Stratton"/>
    <s v="Mathew"/>
    <s v="male"/>
    <s v="589553868"/>
    <x v="2"/>
    <x v="2"/>
    <d v="1987-03-19T00:00:00"/>
    <s v="363, Bagwell Avenue"/>
    <s v="Ocala"/>
    <s v="FL"/>
    <s v="34471"/>
    <x v="57"/>
    <x v="1"/>
    <m/>
    <m/>
    <m/>
  </r>
  <r>
    <s v="Penton"/>
    <s v="Lloyd"/>
    <s v="male"/>
    <s v="589755614"/>
    <x v="3"/>
    <x v="2"/>
    <d v="1991-11-15T00:00:00"/>
    <s v="133, George Street"/>
    <s v="Gainesville"/>
    <s v="FL"/>
    <s v="32601"/>
    <x v="61"/>
    <x v="1"/>
    <m/>
    <m/>
    <m/>
  </r>
  <r>
    <s v="Epp"/>
    <s v="Joyce"/>
    <s v="female"/>
    <s v="589802848"/>
    <x v="1"/>
    <x v="2"/>
    <d v="1982-05-02T00:00:00"/>
    <s v="3613, Barnes Street"/>
    <s v="Orlando"/>
    <s v="FL"/>
    <s v="32805"/>
    <x v="94"/>
    <x v="0"/>
    <m/>
    <m/>
    <m/>
  </r>
  <r>
    <s v="Felder"/>
    <s v="Patricia"/>
    <s v="female"/>
    <s v="590038990"/>
    <x v="0"/>
    <x v="1"/>
    <d v="1982-04-11T00:00:00"/>
    <s v="4076, Medical Center Drive"/>
    <s v="Fort Myers"/>
    <s v="FL"/>
    <s v="33901"/>
    <x v="75"/>
    <x v="3"/>
    <n v="74"/>
    <m/>
    <m/>
  </r>
  <r>
    <s v="Culbreath"/>
    <s v="Therese"/>
    <s v="female"/>
    <s v="590286490"/>
    <x v="3"/>
    <x v="3"/>
    <d v="1984-05-18T00:00:00"/>
    <s v="2796, Saints Alley"/>
    <s v="Zephyrhills"/>
    <s v="FL"/>
    <s v="33541"/>
    <x v="27"/>
    <x v="4"/>
    <n v="39"/>
    <n v="58"/>
    <m/>
  </r>
  <r>
    <s v="Festa"/>
    <s v="Rachel"/>
    <s v="female"/>
    <s v="591063921"/>
    <x v="3"/>
    <x v="1"/>
    <d v="1990-12-07T00:00:00"/>
    <s v="245, Marion Drive"/>
    <s v="Tampa"/>
    <s v="FL"/>
    <s v="33607"/>
    <x v="33"/>
    <x v="0"/>
    <n v="89"/>
    <m/>
    <m/>
  </r>
  <r>
    <s v="Willis"/>
    <s v="Nancy"/>
    <s v="female"/>
    <s v="591724310"/>
    <x v="0"/>
    <x v="3"/>
    <d v="1988-03-11T00:00:00"/>
    <s v="2332, Pleasant Hill Road"/>
    <s v="Boca Raton"/>
    <s v="FL"/>
    <s v="33487"/>
    <x v="1"/>
    <x v="0"/>
    <n v="53"/>
    <n v="88"/>
    <m/>
  </r>
  <r>
    <s v="Steel"/>
    <s v="Ruby"/>
    <s v="female"/>
    <s v="591779723"/>
    <x v="1"/>
    <x v="3"/>
    <d v="1985-11-25T00:00:00"/>
    <s v="1155, Holt Street"/>
    <s v="Boynton Beach"/>
    <s v="FL"/>
    <s v="33435"/>
    <x v="39"/>
    <x v="1"/>
    <n v="84"/>
    <n v="56"/>
    <m/>
  </r>
  <r>
    <s v="Lewis"/>
    <s v="Donald"/>
    <s v="male"/>
    <s v="592328046"/>
    <x v="2"/>
    <x v="1"/>
    <d v="1990-06-01T00:00:00"/>
    <s v="759, Maryland Avenue"/>
    <s v="Plant City"/>
    <s v="FL"/>
    <s v="33566"/>
    <x v="68"/>
    <x v="0"/>
    <n v="39"/>
    <m/>
    <m/>
  </r>
  <r>
    <s v="Guzman"/>
    <s v="Doug"/>
    <s v="male"/>
    <s v="592494988"/>
    <x v="3"/>
    <x v="3"/>
    <d v="1983-05-15T00:00:00"/>
    <s v="750, Morgan Street"/>
    <s v="Fort Walton Beach"/>
    <s v="FL"/>
    <s v="32548"/>
    <x v="40"/>
    <x v="2"/>
    <n v="89"/>
    <n v="98"/>
    <m/>
  </r>
  <r>
    <s v="Meany"/>
    <s v="Azzie"/>
    <s v="female"/>
    <s v="592544066"/>
    <x v="1"/>
    <x v="2"/>
    <d v="1988-05-07T00:00:00"/>
    <s v="1333, Virgil Street"/>
    <s v="Port St Joe"/>
    <s v="FL"/>
    <s v="32456"/>
    <x v="20"/>
    <x v="2"/>
    <m/>
    <m/>
    <m/>
  </r>
  <r>
    <s v="Dyer"/>
    <s v="Todd"/>
    <s v="male"/>
    <s v="593010372"/>
    <x v="0"/>
    <x v="1"/>
    <d v="1990-07-18T00:00:00"/>
    <s v="4046, Monroe Avenue"/>
    <s v="Bradenton"/>
    <s v="FL"/>
    <s v="34205"/>
    <x v="14"/>
    <x v="0"/>
    <n v="42"/>
    <m/>
    <m/>
  </r>
  <r>
    <s v="Eggert"/>
    <s v="Kitty"/>
    <s v="female"/>
    <s v="593759376"/>
    <x v="2"/>
    <x v="3"/>
    <d v="1982-05-24T00:00:00"/>
    <s v="2780, Village View Drive"/>
    <s v="Fort Myers"/>
    <s v="FL"/>
    <s v="33901"/>
    <x v="29"/>
    <x v="0"/>
    <n v="53"/>
    <n v="50"/>
    <m/>
  </r>
  <r>
    <s v="Lewis"/>
    <s v="Lawrence"/>
    <s v="male"/>
    <s v="594124862"/>
    <x v="4"/>
    <x v="1"/>
    <d v="1981-12-01T00:00:00"/>
    <s v="2324, Rinehart Road"/>
    <s v="Sunrise"/>
    <s v="FL"/>
    <s v="33323"/>
    <x v="28"/>
    <x v="0"/>
    <n v="85"/>
    <m/>
    <m/>
  </r>
  <r>
    <s v="Buchholtz"/>
    <s v="Jean"/>
    <s v="female"/>
    <s v="594273272"/>
    <x v="3"/>
    <x v="3"/>
    <d v="1984-08-25T00:00:00"/>
    <s v="2308, Trails End Road"/>
    <s v="Miami"/>
    <s v="FL"/>
    <s v="33131"/>
    <x v="46"/>
    <x v="0"/>
    <n v="43"/>
    <n v="53"/>
    <m/>
  </r>
  <r>
    <s v="Mendoza"/>
    <s v="Silvia"/>
    <s v="female"/>
    <s v="594401681"/>
    <x v="0"/>
    <x v="3"/>
    <d v="1985-06-26T00:00:00"/>
    <s v="796, Foley Street"/>
    <s v="Miami"/>
    <s v="FL"/>
    <s v="33179"/>
    <x v="56"/>
    <x v="0"/>
    <n v="74"/>
    <n v="60"/>
    <m/>
  </r>
  <r>
    <s v="Harless"/>
    <s v="Richard"/>
    <s v="male"/>
    <s v="594693143"/>
    <x v="0"/>
    <x v="3"/>
    <d v="1987-07-22T00:00:00"/>
    <s v="4047, George Street"/>
    <s v="Archer"/>
    <s v="FL"/>
    <s v="32618"/>
    <x v="13"/>
    <x v="0"/>
    <n v="81"/>
    <n v="87"/>
    <m/>
  </r>
  <r>
    <s v="Dunn"/>
    <s v="Thelma"/>
    <s v="female"/>
    <s v="595176452"/>
    <x v="1"/>
    <x v="0"/>
    <d v="1985-08-08T00:00:00"/>
    <s v="649, Tetrick Road"/>
    <s v="Cypress Gardens"/>
    <s v="FL"/>
    <s v="33884"/>
    <x v="37"/>
    <x v="4"/>
    <n v="56"/>
    <n v="84"/>
    <n v="61"/>
  </r>
  <r>
    <s v="Orange"/>
    <s v="Martha"/>
    <s v="female"/>
    <s v="595356798"/>
    <x v="3"/>
    <x v="1"/>
    <d v="1983-02-25T00:00:00"/>
    <s v="4748, Alpha Avenue"/>
    <s v="Jacksonville"/>
    <s v="FL"/>
    <s v="32216"/>
    <x v="71"/>
    <x v="3"/>
    <n v="55"/>
    <m/>
    <m/>
  </r>
  <r>
    <s v="Currie"/>
    <s v="Cristobal"/>
    <s v="male"/>
    <s v="595395891"/>
    <x v="1"/>
    <x v="3"/>
    <d v="1981-12-06T00:00:00"/>
    <s v="2077, Grand Avenue"/>
    <s v="Orlando"/>
    <s v="FL"/>
    <s v="32801"/>
    <x v="44"/>
    <x v="1"/>
    <n v="72"/>
    <n v="68"/>
    <m/>
  </r>
  <r>
    <s v="Alexander"/>
    <s v="Jay"/>
    <s v="male"/>
    <s v="595814537"/>
    <x v="4"/>
    <x v="2"/>
    <d v="1990-07-26T00:00:00"/>
    <s v="4511, Travis Street"/>
    <s v="Vero Beach"/>
    <s v="FL"/>
    <s v="32960"/>
    <x v="35"/>
    <x v="1"/>
    <m/>
    <m/>
    <m/>
  </r>
  <r>
    <s v="Perry"/>
    <s v="Mandy"/>
    <s v="female"/>
    <s v="600168008"/>
    <x v="1"/>
    <x v="2"/>
    <d v="1991-06-28T00:00:00"/>
    <s v="2621, Dogwood Road"/>
    <s v="Phoenix"/>
    <s v="AZ"/>
    <s v="85008"/>
    <x v="39"/>
    <x v="1"/>
    <m/>
    <m/>
    <m/>
  </r>
  <r>
    <s v="Snapp"/>
    <s v="Lee"/>
    <s v="male"/>
    <s v="601341085"/>
    <x v="0"/>
    <x v="3"/>
    <d v="1983-06-16T00:00:00"/>
    <s v="3380, Dye Street"/>
    <s v="Tempe"/>
    <s v="AZ"/>
    <s v="85283"/>
    <x v="12"/>
    <x v="4"/>
    <n v="64"/>
    <n v="83"/>
    <m/>
  </r>
  <r>
    <s v="Peachey"/>
    <s v=" Christopher"/>
    <s v="male"/>
    <s v="601476421"/>
    <x v="3"/>
    <x v="2"/>
    <d v="1992-12-18T00:00:00"/>
    <s v="847, Polk Street"/>
    <s v="Sasabe"/>
    <s v="AZ"/>
    <s v="85633"/>
    <x v="11"/>
    <x v="0"/>
    <m/>
    <m/>
    <m/>
  </r>
  <r>
    <s v="Nelson"/>
    <s v="Sidney"/>
    <s v="male"/>
    <s v="601859710"/>
    <x v="1"/>
    <x v="3"/>
    <d v="1980-03-04T00:00:00"/>
    <s v="3805, Hillside Street"/>
    <s v="Phoenix"/>
    <s v="AZ"/>
    <s v="85034"/>
    <x v="51"/>
    <x v="0"/>
    <n v="82"/>
    <n v="94"/>
    <m/>
  </r>
  <r>
    <s v="Perkins"/>
    <s v="Norman"/>
    <s v="male"/>
    <s v="602159649"/>
    <x v="0"/>
    <x v="1"/>
    <d v="1981-09-23T00:00:00"/>
    <s v="2465, Byers Lane"/>
    <s v="Davis"/>
    <s v="CA"/>
    <s v="95616"/>
    <x v="33"/>
    <x v="0"/>
    <n v="90"/>
    <m/>
    <m/>
  </r>
  <r>
    <s v="Compos"/>
    <s v="Sharon"/>
    <s v="female"/>
    <s v="602467045"/>
    <x v="3"/>
    <x v="1"/>
    <d v="1985-09-26T00:00:00"/>
    <s v="3023, Rainbow Road"/>
    <s v="Los Angeles"/>
    <s v="CA"/>
    <s v="90017"/>
    <x v="73"/>
    <x v="0"/>
    <n v="42"/>
    <m/>
    <m/>
  </r>
  <r>
    <s v="Ranck"/>
    <s v="Rebeca"/>
    <s v="female"/>
    <s v="603035256"/>
    <x v="0"/>
    <x v="3"/>
    <d v="1983-11-07T00:00:00"/>
    <s v="4210, Larry Street"/>
    <s v="San Francisco"/>
    <s v="CA"/>
    <s v="94104"/>
    <x v="7"/>
    <x v="0"/>
    <n v="98"/>
    <n v="62"/>
    <m/>
  </r>
  <r>
    <s v="Walter"/>
    <s v="Jennifer"/>
    <s v="female"/>
    <s v="603558598"/>
    <x v="0"/>
    <x v="2"/>
    <d v="1986-12-04T00:00:00"/>
    <s v="241, Reynolds Alley"/>
    <s v="Los Angeles"/>
    <s v="CA"/>
    <s v="90017"/>
    <x v="10"/>
    <x v="0"/>
    <m/>
    <m/>
    <m/>
  </r>
  <r>
    <s v="Morales"/>
    <s v="Hugo"/>
    <s v="male"/>
    <s v="603642385"/>
    <x v="4"/>
    <x v="2"/>
    <d v="1989-08-16T00:00:00"/>
    <s v="298, Chicago Avenue"/>
    <s v="Visalia"/>
    <s v="CA"/>
    <s v="93291"/>
    <x v="88"/>
    <x v="0"/>
    <m/>
    <m/>
    <m/>
  </r>
  <r>
    <s v="Finnie"/>
    <s v="Robin"/>
    <s v="female"/>
    <s v="603987625"/>
    <x v="2"/>
    <x v="3"/>
    <d v="1984-06-11T00:00:00"/>
    <s v="4638, Red Maple Drive"/>
    <s v="Los Angeles"/>
    <s v="CA"/>
    <s v="90033"/>
    <x v="55"/>
    <x v="0"/>
    <n v="63"/>
    <n v="93"/>
    <m/>
  </r>
  <r>
    <s v="Edick"/>
    <s v="Nicholas"/>
    <s v="male"/>
    <s v="604354118"/>
    <x v="0"/>
    <x v="2"/>
    <d v="1988-11-11T00:00:00"/>
    <s v="1253, Ventura Drive"/>
    <s v="King City"/>
    <s v="CA"/>
    <s v="93930"/>
    <x v="11"/>
    <x v="0"/>
    <m/>
    <m/>
    <m/>
  </r>
  <r>
    <s v="Meyer"/>
    <s v="Katie"/>
    <s v="female"/>
    <s v="604382257"/>
    <x v="0"/>
    <x v="3"/>
    <d v="1986-08-19T00:00:00"/>
    <s v="1888, Pearl Street"/>
    <s v="Sacramento"/>
    <s v="CA"/>
    <s v="95823"/>
    <x v="7"/>
    <x v="0"/>
    <n v="96"/>
    <n v="80"/>
    <m/>
  </r>
  <r>
    <s v="Jacobs"/>
    <s v="Alonzo"/>
    <s v="male"/>
    <s v="604788602"/>
    <x v="0"/>
    <x v="1"/>
    <d v="1981-03-26T00:00:00"/>
    <s v="3207, Diane Street"/>
    <s v="Camarillo"/>
    <s v="CA"/>
    <s v="93010"/>
    <x v="20"/>
    <x v="2"/>
    <n v="37"/>
    <m/>
    <m/>
  </r>
  <r>
    <s v="Williams"/>
    <s v="Charles"/>
    <s v="male"/>
    <s v="605014687"/>
    <x v="1"/>
    <x v="0"/>
    <d v="1986-06-26T00:00:00"/>
    <s v="2885, Glendale Avenue"/>
    <s v="Los Angeles"/>
    <s v="CA"/>
    <s v="90017"/>
    <x v="12"/>
    <x v="4"/>
    <n v="77"/>
    <n v="72"/>
    <n v="65"/>
  </r>
  <r>
    <s v="Kyle"/>
    <s v="Bonnie"/>
    <s v="female"/>
    <s v="605988544"/>
    <x v="0"/>
    <x v="0"/>
    <d v="1981-08-15T00:00:00"/>
    <s v="810, Poplar Avenue"/>
    <s v="San Diego"/>
    <s v="CA"/>
    <s v="92101"/>
    <x v="52"/>
    <x v="0"/>
    <n v="40"/>
    <n v="89"/>
    <n v="98"/>
  </r>
  <r>
    <s v="Gailey"/>
    <s v="Margie"/>
    <s v="female"/>
    <s v="606080664"/>
    <x v="3"/>
    <x v="0"/>
    <d v="1980-02-02T00:00:00"/>
    <s v="1611, Maple Avenue"/>
    <s v="Stockton"/>
    <s v="CA"/>
    <s v="95202"/>
    <x v="82"/>
    <x v="1"/>
    <n v="100"/>
    <n v="95"/>
    <n v="90"/>
  </r>
  <r>
    <s v="Butler"/>
    <s v="Nidia"/>
    <s v="female"/>
    <s v="606442374"/>
    <x v="3"/>
    <x v="0"/>
    <d v="1986-12-21T00:00:00"/>
    <s v="3647, Reynolds Alley"/>
    <s v="Gardena"/>
    <s v="CA"/>
    <s v="90248"/>
    <x v="1"/>
    <x v="0"/>
    <n v="84"/>
    <n v="56"/>
    <n v="68"/>
  </r>
  <r>
    <s v="Hamer"/>
    <s v="Shannon"/>
    <s v="female"/>
    <s v="608184680"/>
    <x v="2"/>
    <x v="3"/>
    <d v="1985-06-17T00:00:00"/>
    <s v="512, Meadow Lane"/>
    <s v="Fremont"/>
    <s v="CA"/>
    <s v="94539"/>
    <x v="28"/>
    <x v="0"/>
    <n v="57"/>
    <n v="79"/>
    <m/>
  </r>
  <r>
    <s v="Cook"/>
    <s v="Sue"/>
    <s v="female"/>
    <s v="608382832"/>
    <x v="4"/>
    <x v="1"/>
    <d v="1984-02-22T00:00:00"/>
    <s v="356, Richards Avenue"/>
    <s v="Tracy"/>
    <s v="CA"/>
    <s v="95376"/>
    <x v="41"/>
    <x v="0"/>
    <n v="78"/>
    <m/>
    <m/>
  </r>
  <r>
    <s v="Foster"/>
    <s v="Erica"/>
    <s v="female"/>
    <s v="610238751"/>
    <x v="2"/>
    <x v="2"/>
    <d v="1980-03-12T00:00:00"/>
    <s v="1800, Diane Street"/>
    <s v="El Rio"/>
    <s v="CA"/>
    <s v="93030"/>
    <x v="31"/>
    <x v="0"/>
    <m/>
    <m/>
    <m/>
  </r>
  <r>
    <s v="Stotler"/>
    <s v="Linda"/>
    <s v="female"/>
    <s v="610403600"/>
    <x v="1"/>
    <x v="1"/>
    <d v="1990-11-19T00:00:00"/>
    <s v="4541, Center Avenue"/>
    <s v="Fresno"/>
    <s v="CA"/>
    <s v="93710"/>
    <x v="13"/>
    <x v="0"/>
    <n v="37"/>
    <m/>
    <m/>
  </r>
  <r>
    <s v="Norman"/>
    <s v="Earl"/>
    <s v="male"/>
    <s v="611414812"/>
    <x v="4"/>
    <x v="2"/>
    <d v="1990-04-17T00:00:00"/>
    <s v="639, Meadowbrook Mall Road"/>
    <s v="Los Angeles"/>
    <s v="CA"/>
    <s v="90067"/>
    <x v="17"/>
    <x v="0"/>
    <m/>
    <m/>
    <m/>
  </r>
  <r>
    <s v="Oney"/>
    <s v="James"/>
    <s v="male"/>
    <s v="611470952"/>
    <x v="3"/>
    <x v="3"/>
    <d v="1991-01-26T00:00:00"/>
    <s v="2313, Water Street"/>
    <s v="Concord"/>
    <s v="CA"/>
    <s v="94520"/>
    <x v="21"/>
    <x v="0"/>
    <n v="59"/>
    <n v="50"/>
    <m/>
  </r>
  <r>
    <s v="Farrar"/>
    <s v="Brian"/>
    <s v="male"/>
    <s v="612297875"/>
    <x v="2"/>
    <x v="2"/>
    <d v="1980-04-26T00:00:00"/>
    <s v="1974, Pin Oak Drive"/>
    <s v="Long Beach"/>
    <s v="CA"/>
    <s v="90804"/>
    <x v="77"/>
    <x v="0"/>
    <m/>
    <m/>
    <m/>
  </r>
  <r>
    <s v="Brand"/>
    <s v="Travis"/>
    <s v="male"/>
    <s v="612428454"/>
    <x v="1"/>
    <x v="3"/>
    <d v="1990-02-11T00:00:00"/>
    <s v="984, Hillcrest Lane"/>
    <s v="Irvine"/>
    <s v="CA"/>
    <s v="92714"/>
    <x v="74"/>
    <x v="2"/>
    <n v="100"/>
    <n v="71"/>
    <m/>
  </r>
  <r>
    <s v="Craig"/>
    <s v="Shannon"/>
    <s v="female"/>
    <s v="612498369"/>
    <x v="3"/>
    <x v="1"/>
    <d v="1980-05-17T00:00:00"/>
    <s v="3772, Hamill Avenue"/>
    <s v="San Diego"/>
    <s v="CA"/>
    <s v="92110"/>
    <x v="74"/>
    <x v="2"/>
    <n v="58"/>
    <m/>
    <m/>
  </r>
  <r>
    <s v="Garcia"/>
    <s v="Jeannette"/>
    <s v="female"/>
    <s v="613012856"/>
    <x v="2"/>
    <x v="1"/>
    <d v="1988-08-25T00:00:00"/>
    <s v="824, Haul Road"/>
    <s v="Daly City"/>
    <s v="CA"/>
    <s v="94015"/>
    <x v="14"/>
    <x v="0"/>
    <n v="41"/>
    <m/>
    <m/>
  </r>
  <r>
    <s v="Ferguson"/>
    <s v="Emelia"/>
    <s v="female"/>
    <s v="613324227"/>
    <x v="4"/>
    <x v="2"/>
    <d v="1982-06-27T00:00:00"/>
    <s v="838, Eagles Nest Drive"/>
    <s v="Chico"/>
    <s v="CA"/>
    <s v="95926"/>
    <x v="56"/>
    <x v="0"/>
    <m/>
    <m/>
    <m/>
  </r>
  <r>
    <s v="Rank"/>
    <s v="Juan"/>
    <s v="male"/>
    <s v="614069628"/>
    <x v="1"/>
    <x v="2"/>
    <d v="1986-07-21T00:00:00"/>
    <s v="3577, Thunder Road"/>
    <s v="San Mateo"/>
    <s v="CA"/>
    <s v="94403"/>
    <x v="58"/>
    <x v="4"/>
    <m/>
    <m/>
    <m/>
  </r>
  <r>
    <s v="Williams"/>
    <s v="Glenda"/>
    <s v="female"/>
    <s v="614111921"/>
    <x v="3"/>
    <x v="3"/>
    <d v="1987-08-19T00:00:00"/>
    <s v="4761, Evergreen Lane"/>
    <s v="Los Angeles"/>
    <s v="CA"/>
    <s v="90017"/>
    <x v="8"/>
    <x v="3"/>
    <n v="53"/>
    <n v="52"/>
    <m/>
  </r>
  <r>
    <s v="Jones"/>
    <s v="Shawn"/>
    <s v="male"/>
    <s v="614350984"/>
    <x v="1"/>
    <x v="1"/>
    <d v="1981-02-05T00:00:00"/>
    <s v="1204, Norman Street"/>
    <s v="Los Angeles"/>
    <s v="CA"/>
    <s v="90017"/>
    <x v="69"/>
    <x v="3"/>
    <n v="46"/>
    <m/>
    <m/>
  </r>
  <r>
    <s v="Stein"/>
    <s v="Leonardo"/>
    <s v="male"/>
    <s v="615117226"/>
    <x v="1"/>
    <x v="3"/>
    <d v="1991-09-04T00:00:00"/>
    <s v="4876, Lowndes Hill Park Road"/>
    <s v="Los Angeles"/>
    <s v="CA"/>
    <s v="90017"/>
    <x v="40"/>
    <x v="2"/>
    <n v="99"/>
    <n v="100"/>
    <m/>
  </r>
  <r>
    <s v="Williams"/>
    <s v="Archie"/>
    <s v="male"/>
    <s v="615547158"/>
    <x v="3"/>
    <x v="0"/>
    <d v="1988-03-28T00:00:00"/>
    <s v="3790, Fairway Drive"/>
    <s v="Suisun"/>
    <s v="CA"/>
    <s v="94585"/>
    <x v="49"/>
    <x v="2"/>
    <n v="62"/>
    <n v="51"/>
    <n v="60"/>
  </r>
  <r>
    <s v="Smith"/>
    <s v="Marjorie"/>
    <s v="female"/>
    <s v="615804581"/>
    <x v="3"/>
    <x v="1"/>
    <d v="1989-04-23T00:00:00"/>
    <s v="1662, Cemetery Street"/>
    <s v="Salinas"/>
    <s v="CA"/>
    <s v="93901"/>
    <x v="45"/>
    <x v="1"/>
    <n v="47"/>
    <m/>
    <m/>
  </r>
  <r>
    <s v="Lam"/>
    <s v="Carmine"/>
    <s v="male"/>
    <s v="616081911"/>
    <x v="4"/>
    <x v="3"/>
    <d v="1988-05-09T00:00:00"/>
    <s v="4948, Lindale Avenue"/>
    <s v="San Francisco"/>
    <s v="CA"/>
    <s v="94107"/>
    <x v="63"/>
    <x v="0"/>
    <n v="94"/>
    <n v="57"/>
    <m/>
  </r>
  <r>
    <s v="Harris"/>
    <s v="Corina"/>
    <s v="female"/>
    <s v="616100918"/>
    <x v="4"/>
    <x v="0"/>
    <d v="1989-09-20T00:00:00"/>
    <s v="865, Jim Rosa Lane"/>
    <s v="San Francisco"/>
    <s v="CA"/>
    <s v="94122"/>
    <x v="94"/>
    <x v="0"/>
    <n v="67"/>
    <n v="88"/>
    <n v="91"/>
  </r>
  <r>
    <s v="Alvarado"/>
    <s v="Alan"/>
    <s v="male"/>
    <s v="616224472"/>
    <x v="1"/>
    <x v="1"/>
    <d v="1981-12-01T00:00:00"/>
    <s v="2406, Marietta Street"/>
    <s v="Sacramento"/>
    <s v="CA"/>
    <s v="95814"/>
    <x v="92"/>
    <x v="3"/>
    <n v="83"/>
    <m/>
    <m/>
  </r>
  <r>
    <s v="Miller"/>
    <s v="Thomas"/>
    <s v="male"/>
    <s v="618909913"/>
    <x v="4"/>
    <x v="3"/>
    <d v="1984-08-29T00:00:00"/>
    <s v="1473, Sunny Day Drive"/>
    <s v="Tustin"/>
    <s v="CA"/>
    <s v="92680"/>
    <x v="8"/>
    <x v="3"/>
    <n v="66"/>
    <n v="91"/>
    <m/>
  </r>
  <r>
    <s v="Fields"/>
    <s v="Terry"/>
    <s v="male"/>
    <s v="619114975"/>
    <x v="0"/>
    <x v="0"/>
    <d v="1992-01-03T00:00:00"/>
    <s v="1882, Holden Street"/>
    <s v="Chula Vista"/>
    <s v="CA"/>
    <s v="92010"/>
    <x v="26"/>
    <x v="4"/>
    <n v="73"/>
    <n v="87"/>
    <n v="70"/>
  </r>
  <r>
    <s v="Palumbo"/>
    <s v="William"/>
    <s v="male"/>
    <s v="619331586"/>
    <x v="0"/>
    <x v="1"/>
    <d v="1986-03-07T00:00:00"/>
    <s v="1479, Emily Renzelli Boulevard"/>
    <s v="Salinas"/>
    <s v="CA"/>
    <s v="93901"/>
    <x v="56"/>
    <x v="0"/>
    <n v="90"/>
    <m/>
    <m/>
  </r>
  <r>
    <s v="Wilson"/>
    <s v="William"/>
    <s v="male"/>
    <s v="619518050"/>
    <x v="1"/>
    <x v="3"/>
    <d v="1991-05-26T00:00:00"/>
    <s v="1610, Liberty Avenue"/>
    <s v="Placentia"/>
    <s v="CA"/>
    <s v="92670"/>
    <x v="5"/>
    <x v="0"/>
    <n v="72"/>
    <n v="89"/>
    <m/>
  </r>
  <r>
    <s v="Kiley"/>
    <s v="Helen"/>
    <s v="female"/>
    <s v="620120279"/>
    <x v="4"/>
    <x v="3"/>
    <d v="1990-02-02T00:00:00"/>
    <s v="3839, Lowndes Hill Park Road"/>
    <s v="Bakersfield"/>
    <s v="CA"/>
    <s v="93301"/>
    <x v="78"/>
    <x v="0"/>
    <n v="58"/>
    <n v="99"/>
    <m/>
  </r>
  <r>
    <s v="Mcauley"/>
    <s v="Odilia"/>
    <s v="female"/>
    <s v="621279160"/>
    <x v="4"/>
    <x v="1"/>
    <d v="1990-10-20T00:00:00"/>
    <s v="2662, Euclid Avenue"/>
    <s v="City Of Commerce"/>
    <s v="CA"/>
    <s v="90040"/>
    <x v="46"/>
    <x v="0"/>
    <n v="51"/>
    <m/>
    <m/>
  </r>
  <r>
    <s v="Stone"/>
    <s v="Erika"/>
    <s v="female"/>
    <s v="621646828"/>
    <x v="4"/>
    <x v="3"/>
    <d v="1989-12-18T00:00:00"/>
    <s v="4154, Parkview Drive"/>
    <s v="Los Angeles"/>
    <s v="CA"/>
    <s v="90017"/>
    <x v="60"/>
    <x v="2"/>
    <n v="91"/>
    <n v="59"/>
    <m/>
  </r>
  <r>
    <s v="Floyd"/>
    <s v="Andrew"/>
    <s v="male"/>
    <s v="621720337"/>
    <x v="0"/>
    <x v="0"/>
    <d v="1985-06-09T00:00:00"/>
    <s v="554, Friendship Lane"/>
    <s v="Salinas"/>
    <s v="CA"/>
    <s v="93901"/>
    <x v="90"/>
    <x v="0"/>
    <n v="64"/>
    <n v="52"/>
    <n v="67"/>
  </r>
  <r>
    <s v="Hudson"/>
    <s v="James"/>
    <s v="male"/>
    <s v="621921141"/>
    <x v="3"/>
    <x v="2"/>
    <d v="1985-07-07T00:00:00"/>
    <s v="2827, Cemetery Street"/>
    <s v="Salinas"/>
    <s v="CA"/>
    <s v="93901"/>
    <x v="15"/>
    <x v="0"/>
    <m/>
    <m/>
    <m/>
  </r>
  <r>
    <s v="Morrison"/>
    <s v="Kris"/>
    <s v="female"/>
    <s v="622468018"/>
    <x v="1"/>
    <x v="3"/>
    <d v="1980-01-27T00:00:00"/>
    <s v="850, Center Street"/>
    <s v="Fresno"/>
    <s v="CA"/>
    <s v="93704"/>
    <x v="83"/>
    <x v="0"/>
    <n v="69"/>
    <n v="61"/>
    <m/>
  </r>
  <r>
    <s v="Acosta"/>
    <s v="Jason"/>
    <s v="male"/>
    <s v="622709767"/>
    <x v="0"/>
    <x v="0"/>
    <d v="1987-02-08T00:00:00"/>
    <s v="4438, Williams Avenue"/>
    <s v="Bakersfield"/>
    <s v="CA"/>
    <s v="93301"/>
    <x v="83"/>
    <x v="0"/>
    <n v="87"/>
    <n v="91"/>
    <n v="78"/>
  </r>
  <r>
    <s v="Jordan"/>
    <s v="Beth"/>
    <s v="female"/>
    <s v="622805228"/>
    <x v="1"/>
    <x v="2"/>
    <d v="1991-01-07T00:00:00"/>
    <s v="2569, Elk Street"/>
    <s v="Newport Beach"/>
    <s v="CA"/>
    <s v="92661"/>
    <x v="13"/>
    <x v="0"/>
    <m/>
    <m/>
    <m/>
  </r>
  <r>
    <s v="Pape"/>
    <s v="Debbie"/>
    <s v="female"/>
    <s v="622980387"/>
    <x v="1"/>
    <x v="2"/>
    <d v="1980-03-16T00:00:00"/>
    <s v="3328, Pleasant Hill Road"/>
    <s v="Los Angeles"/>
    <s v="CA"/>
    <s v="90017"/>
    <x v="77"/>
    <x v="0"/>
    <m/>
    <m/>
    <m/>
  </r>
  <r>
    <s v="Broadwater"/>
    <s v="Brett"/>
    <s v="male"/>
    <s v="623333598"/>
    <x v="0"/>
    <x v="1"/>
    <d v="1991-05-29T00:00:00"/>
    <s v="3161, Alpaca Way"/>
    <s v="Fullerton"/>
    <s v="CA"/>
    <s v="92632"/>
    <x v="87"/>
    <x v="3"/>
    <n v="52"/>
    <m/>
    <m/>
  </r>
  <r>
    <s v="Ogburn"/>
    <s v="Joseph"/>
    <s v="male"/>
    <s v="624824506"/>
    <x v="3"/>
    <x v="2"/>
    <d v="1987-03-15T00:00:00"/>
    <s v="2707, Cimmaron Road"/>
    <s v="Anaheim"/>
    <s v="CA"/>
    <s v="92805"/>
    <x v="32"/>
    <x v="0"/>
    <m/>
    <m/>
    <m/>
  </r>
  <r>
    <s v="Lackey"/>
    <s v="Mary"/>
    <s v="female"/>
    <s v="625077898"/>
    <x v="0"/>
    <x v="1"/>
    <d v="1984-08-03T00:00:00"/>
    <s v="74, Duck Creek Road"/>
    <s v="Los Altos"/>
    <s v="CA"/>
    <s v="94022"/>
    <x v="72"/>
    <x v="0"/>
    <n v="88"/>
    <m/>
    <m/>
  </r>
  <r>
    <s v="Espinoza"/>
    <s v="Ashley"/>
    <s v="female"/>
    <s v="625303604"/>
    <x v="3"/>
    <x v="2"/>
    <d v="1989-06-17T00:00:00"/>
    <s v="967, Edsel Road"/>
    <s v="Los Angeles"/>
    <s v="CA"/>
    <s v="90017"/>
    <x v="24"/>
    <x v="0"/>
    <m/>
    <m/>
    <m/>
  </r>
  <r>
    <s v="Hughes"/>
    <s v="Marie"/>
    <s v="female"/>
    <s v="626017592"/>
    <x v="3"/>
    <x v="0"/>
    <d v="1990-06-23T00:00:00"/>
    <s v="3911, Green Avenue"/>
    <s v="Berkeley"/>
    <s v="CA"/>
    <s v="94704"/>
    <x v="6"/>
    <x v="2"/>
    <n v="56"/>
    <n v="95"/>
    <n v="94"/>
  </r>
  <r>
    <s v="Lau"/>
    <s v="Juliette"/>
    <s v="female"/>
    <s v="626196286"/>
    <x v="1"/>
    <x v="0"/>
    <d v="1990-02-26T00:00:00"/>
    <s v="1834, Fairway Drive"/>
    <s v="Concord"/>
    <s v="CA"/>
    <s v="94520"/>
    <x v="72"/>
    <x v="0"/>
    <n v="53"/>
    <n v="85"/>
    <n v="77"/>
  </r>
  <r>
    <s v="Ferrell"/>
    <s v="Nadine"/>
    <s v="female"/>
    <s v="627283851"/>
    <x v="0"/>
    <x v="1"/>
    <d v="1984-11-25T00:00:00"/>
    <s v="4028, Bird Spring Lane"/>
    <s v="Houston"/>
    <s v="TX"/>
    <s v="77014"/>
    <x v="59"/>
    <x v="0"/>
    <n v="43"/>
    <m/>
    <m/>
  </r>
  <r>
    <s v="Chung"/>
    <s v="Olivia"/>
    <s v="female"/>
    <s v="627962460"/>
    <x v="4"/>
    <x v="1"/>
    <d v="1989-03-30T00:00:00"/>
    <s v="1892, Liberty Street"/>
    <s v="Dallas"/>
    <s v="TX"/>
    <s v="75225"/>
    <x v="72"/>
    <x v="0"/>
    <n v="79"/>
    <m/>
    <m/>
  </r>
  <r>
    <s v="Adams"/>
    <s v="Robert"/>
    <s v="male"/>
    <s v="628403319"/>
    <x v="1"/>
    <x v="1"/>
    <d v="1983-04-10T00:00:00"/>
    <s v="1826, Bubby Drive"/>
    <s v="Austin"/>
    <s v="TX"/>
    <s v="78756"/>
    <x v="18"/>
    <x v="0"/>
    <n v="36"/>
    <m/>
    <m/>
  </r>
  <r>
    <s v="Stephens"/>
    <s v="Devin"/>
    <s v="male"/>
    <s v="629243322"/>
    <x v="2"/>
    <x v="2"/>
    <d v="1990-02-04T00:00:00"/>
    <s v="3345, Short Street"/>
    <s v="Georgetown"/>
    <s v="TX"/>
    <s v="78626"/>
    <x v="1"/>
    <x v="0"/>
    <m/>
    <m/>
    <m/>
  </r>
  <r>
    <s v="Thomson"/>
    <s v="Noel"/>
    <s v="male"/>
    <s v="629244578"/>
    <x v="4"/>
    <x v="2"/>
    <d v="1991-01-25T00:00:00"/>
    <s v="720, Scenicview Drive"/>
    <s v="Midlands"/>
    <s v="TX"/>
    <s v="79756"/>
    <x v="91"/>
    <x v="0"/>
    <m/>
    <m/>
    <m/>
  </r>
  <r>
    <s v="Young"/>
    <s v="Elizabeth"/>
    <s v="female"/>
    <s v="629789789"/>
    <x v="1"/>
    <x v="1"/>
    <d v="1988-04-16T00:00:00"/>
    <s v="2520, Sycamore Circle"/>
    <s v="Dallas"/>
    <s v="TX"/>
    <s v="75247"/>
    <x v="12"/>
    <x v="4"/>
    <n v="36"/>
    <m/>
    <m/>
  </r>
  <r>
    <s v="Mukai"/>
    <s v="Amelia"/>
    <s v="female"/>
    <s v="629924505"/>
    <x v="0"/>
    <x v="0"/>
    <d v="1989-05-03T00:00:00"/>
    <s v="3360, Grey Fox Farm Road"/>
    <s v="Houston"/>
    <s v="TX"/>
    <s v="77063"/>
    <x v="30"/>
    <x v="3"/>
    <n v="95"/>
    <n v="59"/>
    <n v="69"/>
  </r>
  <r>
    <s v="Powell"/>
    <s v="Beatrice"/>
    <s v="female"/>
    <s v="630016430"/>
    <x v="2"/>
    <x v="1"/>
    <d v="1991-03-18T00:00:00"/>
    <s v="4601, Weekley Street"/>
    <s v="San Antonio"/>
    <s v="TX"/>
    <s v="78205"/>
    <x v="87"/>
    <x v="3"/>
    <n v="39"/>
    <m/>
    <m/>
  </r>
  <r>
    <s v="Christofferso"/>
    <s v="John"/>
    <s v="male"/>
    <s v="630249920"/>
    <x v="4"/>
    <x v="0"/>
    <d v="1984-11-07T00:00:00"/>
    <s v="4488, Washington Street"/>
    <s v="Corpus Christi"/>
    <s v="TX"/>
    <s v="78476"/>
    <x v="7"/>
    <x v="0"/>
    <n v="39"/>
    <n v="65"/>
    <n v="70"/>
  </r>
  <r>
    <s v="King"/>
    <s v="Jeffrey"/>
    <s v="male"/>
    <s v="631165563"/>
    <x v="2"/>
    <x v="3"/>
    <d v="1984-02-27T00:00:00"/>
    <s v="622, Fidler Drive"/>
    <s v="San Antonio"/>
    <s v="TX"/>
    <s v="78212"/>
    <x v="75"/>
    <x v="3"/>
    <n v="44"/>
    <n v="90"/>
    <m/>
  </r>
  <r>
    <s v="Kendrick"/>
    <s v="Harriet"/>
    <s v="female"/>
    <s v="633322994"/>
    <x v="1"/>
    <x v="3"/>
    <d v="1990-03-15T00:00:00"/>
    <s v="3252, Circle Drive"/>
    <s v="Houston"/>
    <s v="TX"/>
    <s v="77002"/>
    <x v="77"/>
    <x v="0"/>
    <n v="98"/>
    <n v="61"/>
    <m/>
  </r>
  <r>
    <s v="Davis"/>
    <s v="Ronald"/>
    <s v="male"/>
    <s v="633748956"/>
    <x v="2"/>
    <x v="1"/>
    <d v="1986-07-28T00:00:00"/>
    <s v="552, Boone Street"/>
    <s v="Tilden"/>
    <s v="TX"/>
    <s v="78072"/>
    <x v="31"/>
    <x v="0"/>
    <n v="64"/>
    <m/>
    <m/>
  </r>
  <r>
    <s v="White"/>
    <s v="Clement"/>
    <s v="male"/>
    <s v="633863932"/>
    <x v="1"/>
    <x v="1"/>
    <d v="1991-03-06T00:00:00"/>
    <s v="931, Worthington Drive"/>
    <s v="Richardson"/>
    <s v="TX"/>
    <s v="75081"/>
    <x v="42"/>
    <x v="0"/>
    <n v="90"/>
    <m/>
    <m/>
  </r>
  <r>
    <s v="Stokes"/>
    <s v="Brenda"/>
    <s v="female"/>
    <s v="634011056"/>
    <x v="2"/>
    <x v="1"/>
    <d v="1981-01-05T00:00:00"/>
    <s v="4256, Waldeck Street"/>
    <s v="Dallas"/>
    <s v="TX"/>
    <s v="75201"/>
    <x v="36"/>
    <x v="0"/>
    <n v="84"/>
    <m/>
    <m/>
  </r>
  <r>
    <s v="Fansler"/>
    <s v="John"/>
    <s v="male"/>
    <s v="634073192"/>
    <x v="1"/>
    <x v="0"/>
    <d v="1989-06-30T00:00:00"/>
    <s v="1535, Romines Mill Road"/>
    <s v="Dallas"/>
    <s v="TX"/>
    <s v="75212"/>
    <x v="10"/>
    <x v="0"/>
    <n v="97"/>
    <n v="96"/>
    <n v="95"/>
  </r>
  <r>
    <s v="Williams"/>
    <s v="Evelyn"/>
    <s v="female"/>
    <s v="636079317"/>
    <x v="4"/>
    <x v="1"/>
    <d v="1989-03-31T00:00:00"/>
    <s v="767, Washington Street"/>
    <s v="Corpus Christi"/>
    <s v="TX"/>
    <s v="78401"/>
    <x v="55"/>
    <x v="0"/>
    <n v="65"/>
    <m/>
    <m/>
  </r>
  <r>
    <s v="Hong"/>
    <s v="Judy"/>
    <s v="female"/>
    <s v="636627460"/>
    <x v="1"/>
    <x v="1"/>
    <d v="1991-10-04T00:00:00"/>
    <s v="912, Charmaine Lane"/>
    <s v="Lubbock"/>
    <s v="TX"/>
    <s v="79410"/>
    <x v="39"/>
    <x v="1"/>
    <n v="95"/>
    <m/>
    <m/>
  </r>
  <r>
    <s v="Kipp"/>
    <s v="Nancy"/>
    <s v="female"/>
    <s v="636982756"/>
    <x v="1"/>
    <x v="2"/>
    <d v="1987-02-27T00:00:00"/>
    <s v="575, Ashton Lane"/>
    <s v="Austin"/>
    <s v="TX"/>
    <s v="78746"/>
    <x v="52"/>
    <x v="0"/>
    <m/>
    <m/>
    <m/>
  </r>
  <r>
    <s v="Blunt"/>
    <s v="Angela"/>
    <s v="female"/>
    <s v="637220520"/>
    <x v="1"/>
    <x v="1"/>
    <d v="1986-02-20T00:00:00"/>
    <s v="512, Werninger Street"/>
    <s v="Houston"/>
    <s v="TX"/>
    <s v="77032"/>
    <x v="50"/>
    <x v="3"/>
    <n v="51"/>
    <m/>
    <m/>
  </r>
  <r>
    <s v="Clark"/>
    <s v="Stacy"/>
    <s v="female"/>
    <s v="637523409"/>
    <x v="0"/>
    <x v="0"/>
    <d v="1984-05-15T00:00:00"/>
    <s v="1219, Hill Haven Drive"/>
    <s v="Waco"/>
    <s v="TX"/>
    <s v="76706"/>
    <x v="11"/>
    <x v="0"/>
    <n v="51"/>
    <n v="76"/>
    <n v="87"/>
  </r>
  <r>
    <s v="Fontenot"/>
    <s v="John"/>
    <s v="male"/>
    <s v="638862452"/>
    <x v="2"/>
    <x v="1"/>
    <d v="1985-02-22T00:00:00"/>
    <s v="1826, Cinnamon Lane"/>
    <s v="San Antonio"/>
    <s v="TX"/>
    <s v="78205"/>
    <x v="66"/>
    <x v="4"/>
    <n v="43"/>
    <m/>
    <m/>
  </r>
  <r>
    <s v="Shearer"/>
    <s v="Lynette"/>
    <s v="female"/>
    <s v="639525717"/>
    <x v="3"/>
    <x v="1"/>
    <d v="1992-08-16T00:00:00"/>
    <s v="4476, Gladwell Street"/>
    <s v="Cleburne"/>
    <s v="TX"/>
    <s v="76031"/>
    <x v="23"/>
    <x v="2"/>
    <n v="74"/>
    <m/>
    <m/>
  </r>
  <r>
    <s v="Sistrunk"/>
    <s v="Michael"/>
    <s v="male"/>
    <s v="640090669"/>
    <x v="3"/>
    <x v="2"/>
    <d v="1986-05-27T00:00:00"/>
    <s v="2306, Liberty Street"/>
    <s v="Dallas"/>
    <s v="TX"/>
    <s v="75204"/>
    <x v="86"/>
    <x v="2"/>
    <m/>
    <m/>
    <m/>
  </r>
  <r>
    <s v="Herrera"/>
    <s v="Mary"/>
    <s v="female"/>
    <s v="640807281"/>
    <x v="1"/>
    <x v="2"/>
    <d v="1982-11-16T00:00:00"/>
    <s v="4357, Mulberry Street"/>
    <s v="Conroe"/>
    <s v="TX"/>
    <s v="77301"/>
    <x v="31"/>
    <x v="0"/>
    <m/>
    <m/>
    <m/>
  </r>
  <r>
    <s v="Robinson"/>
    <s v="Arlen"/>
    <s v="male"/>
    <s v="640821040"/>
    <x v="0"/>
    <x v="3"/>
    <d v="1987-09-05T00:00:00"/>
    <s v="3671, Charla Lane"/>
    <s v="Dallas"/>
    <s v="TX"/>
    <s v="75240"/>
    <x v="30"/>
    <x v="3"/>
    <n v="46"/>
    <n v="80"/>
    <m/>
  </r>
  <r>
    <s v="Phillips"/>
    <s v="Cathy"/>
    <s v="female"/>
    <s v="640947544"/>
    <x v="3"/>
    <x v="2"/>
    <d v="1982-09-08T00:00:00"/>
    <s v="877, Grant Street"/>
    <s v="Sulphur Springs"/>
    <s v="TX"/>
    <s v="75482"/>
    <x v="31"/>
    <x v="0"/>
    <m/>
    <m/>
    <m/>
  </r>
  <r>
    <s v="Wilkie"/>
    <s v="Matthew"/>
    <s v="male"/>
    <s v="641052269"/>
    <x v="1"/>
    <x v="0"/>
    <d v="1985-05-31T00:00:00"/>
    <s v="110, Hill Haven Drive"/>
    <s v="Strawn"/>
    <s v="TX"/>
    <s v="76475"/>
    <x v="52"/>
    <x v="0"/>
    <n v="42"/>
    <n v="85"/>
    <n v="99"/>
  </r>
  <r>
    <s v="Nester"/>
    <s v="John"/>
    <s v="male"/>
    <s v="641098942"/>
    <x v="4"/>
    <x v="0"/>
    <d v="1982-01-10T00:00:00"/>
    <s v="3128, Clair Street"/>
    <s v="Rosebud"/>
    <s v="TX"/>
    <s v="76570"/>
    <x v="48"/>
    <x v="0"/>
    <n v="97"/>
    <n v="72"/>
    <n v="83"/>
  </r>
  <r>
    <s v="Sutter"/>
    <s v="Ronnie"/>
    <s v="male"/>
    <s v="641182894"/>
    <x v="2"/>
    <x v="1"/>
    <d v="1985-05-23T00:00:00"/>
    <s v="418, Weekley Street"/>
    <s v="San Antonio"/>
    <s v="TX"/>
    <s v="78222"/>
    <x v="24"/>
    <x v="0"/>
    <n v="71"/>
    <m/>
    <m/>
  </r>
  <r>
    <s v="Neal"/>
    <s v="Janine"/>
    <s v="female"/>
    <s v="641569566"/>
    <x v="0"/>
    <x v="2"/>
    <d v="1992-02-25T00:00:00"/>
    <s v="2924, Colonial Drive"/>
    <s v="Bryan"/>
    <s v="TX"/>
    <s v="77803"/>
    <x v="74"/>
    <x v="2"/>
    <m/>
    <m/>
    <m/>
  </r>
  <r>
    <s v="Groce"/>
    <s v="Wayne"/>
    <s v="male"/>
    <s v="642825484"/>
    <x v="2"/>
    <x v="0"/>
    <d v="1981-10-15T00:00:00"/>
    <s v="4438, Moore Avenue"/>
    <s v="Fort Worth"/>
    <s v="TX"/>
    <s v="76107"/>
    <x v="82"/>
    <x v="1"/>
    <n v="55"/>
    <n v="59"/>
    <n v="65"/>
  </r>
  <r>
    <s v="Calder"/>
    <s v="Christine"/>
    <s v="female"/>
    <s v="642923150"/>
    <x v="2"/>
    <x v="0"/>
    <d v="1987-01-01T00:00:00"/>
    <s v="1464, Brookview Drive"/>
    <s v="Beaumont"/>
    <s v="TX"/>
    <s v="77701"/>
    <x v="73"/>
    <x v="0"/>
    <n v="52"/>
    <n v="80"/>
    <n v="79"/>
  </r>
  <r>
    <s v="Trantham"/>
    <s v="Debbie"/>
    <s v="female"/>
    <s v="643260816"/>
    <x v="2"/>
    <x v="1"/>
    <d v="1984-05-19T00:00:00"/>
    <s v="3606, Circle Drive"/>
    <s v="Houston"/>
    <s v="TX"/>
    <s v="77032"/>
    <x v="80"/>
    <x v="0"/>
    <n v="47"/>
    <m/>
    <m/>
  </r>
  <r>
    <s v="Marks"/>
    <s v="Luetta"/>
    <s v="female"/>
    <s v="643563002"/>
    <x v="1"/>
    <x v="1"/>
    <d v="1992-01-21T00:00:00"/>
    <s v="1751, Fidler Drive"/>
    <s v="San Antonio"/>
    <s v="TX"/>
    <s v="78212"/>
    <x v="72"/>
    <x v="0"/>
    <n v="76"/>
    <m/>
    <m/>
  </r>
  <r>
    <s v="Stephens"/>
    <s v="Rita"/>
    <s v="female"/>
    <s v="644687770"/>
    <x v="1"/>
    <x v="1"/>
    <d v="1981-02-21T00:00:00"/>
    <s v="2720, Farland Avenue"/>
    <s v="Victoria"/>
    <s v="TX"/>
    <s v="77901"/>
    <x v="86"/>
    <x v="2"/>
    <n v="42"/>
    <m/>
    <m/>
  </r>
  <r>
    <s v="Houghton"/>
    <s v="Andrew"/>
    <s v="male"/>
    <s v="645053357"/>
    <x v="4"/>
    <x v="3"/>
    <d v="1985-04-26T00:00:00"/>
    <s v="3052, Sussex Court"/>
    <s v="Waco"/>
    <s v="TX"/>
    <s v="76706"/>
    <x v="50"/>
    <x v="3"/>
    <n v="73"/>
    <n v="66"/>
    <m/>
  </r>
  <r>
    <s v="Smith"/>
    <s v="Heather"/>
    <s v="female"/>
    <s v="646226287"/>
    <x v="0"/>
    <x v="2"/>
    <d v="1988-12-09T00:00:00"/>
    <s v="4023, Walton Street"/>
    <s v="West Valley City"/>
    <s v="UT"/>
    <s v="84120"/>
    <x v="76"/>
    <x v="4"/>
    <m/>
    <m/>
    <m/>
  </r>
  <r>
    <s v="Sanchez"/>
    <s v="James"/>
    <s v="male"/>
    <s v="646522610"/>
    <x v="3"/>
    <x v="0"/>
    <d v="1992-09-29T00:00:00"/>
    <s v="663, Walton Street"/>
    <s v="Provo"/>
    <s v="UT"/>
    <s v="84606"/>
    <x v="28"/>
    <x v="0"/>
    <n v="78"/>
    <n v="66"/>
    <n v="75"/>
  </r>
  <r>
    <s v="Sheller"/>
    <s v="Ruth"/>
    <s v="female"/>
    <s v="647163444"/>
    <x v="0"/>
    <x v="3"/>
    <d v="1992-08-06T00:00:00"/>
    <s v="869, Austin Secret Lane"/>
    <s v="Montezuma Creek"/>
    <s v="UT"/>
    <s v="84534"/>
    <x v="75"/>
    <x v="3"/>
    <n v="69"/>
    <n v="50"/>
    <m/>
  </r>
  <r>
    <s v="Sloan"/>
    <s v="Elma"/>
    <s v="female"/>
    <s v="650285490"/>
    <x v="1"/>
    <x v="1"/>
    <d v="1989-01-28T00:00:00"/>
    <s v="3881, Carolina Avenue"/>
    <s v="Denver"/>
    <s v="CO"/>
    <s v="80202"/>
    <x v="45"/>
    <x v="1"/>
    <n v="56"/>
    <m/>
    <m/>
  </r>
  <r>
    <s v="Maas"/>
    <s v="Dennis"/>
    <s v="male"/>
    <s v="650321669"/>
    <x v="2"/>
    <x v="0"/>
    <d v="1991-08-28T00:00:00"/>
    <s v="911, Pick Street"/>
    <s v="Denver"/>
    <s v="CO"/>
    <s v="80203"/>
    <x v="39"/>
    <x v="1"/>
    <n v="96"/>
    <n v="80"/>
    <n v="85"/>
  </r>
  <r>
    <s v="Menchaca"/>
    <s v="David"/>
    <s v="male"/>
    <s v="651038038"/>
    <x v="0"/>
    <x v="0"/>
    <d v="1983-03-31T00:00:00"/>
    <s v="4608, Lady Bug Drive"/>
    <s v="Colorado Springs"/>
    <s v="CO"/>
    <s v="80907"/>
    <x v="78"/>
    <x v="0"/>
    <n v="90"/>
    <n v="69"/>
    <n v="94"/>
  </r>
  <r>
    <s v="Seale"/>
    <s v="Cheryl"/>
    <s v="female"/>
    <s v="651285711"/>
    <x v="4"/>
    <x v="0"/>
    <d v="1982-05-20T00:00:00"/>
    <s v="827, Leo Street"/>
    <s v="Westminster"/>
    <s v="CO"/>
    <s v="80030"/>
    <x v="63"/>
    <x v="0"/>
    <n v="72"/>
    <n v="95"/>
    <n v="83"/>
  </r>
  <r>
    <s v="Skelton"/>
    <s v="James"/>
    <s v="male"/>
    <s v="652303493"/>
    <x v="3"/>
    <x v="3"/>
    <d v="1990-09-11T00:00:00"/>
    <s v="1450, Clover Drive"/>
    <s v="Colorado Springs"/>
    <s v="CO"/>
    <s v="80920"/>
    <x v="13"/>
    <x v="0"/>
    <n v="45"/>
    <n v="50"/>
    <m/>
  </r>
  <r>
    <s v="Peterson"/>
    <s v="Stephanie"/>
    <s v="female"/>
    <s v="652322320"/>
    <x v="1"/>
    <x v="1"/>
    <d v="1983-10-05T00:00:00"/>
    <s v="4155, Logan Lane"/>
    <s v="Centennial"/>
    <s v="CO"/>
    <s v="80111"/>
    <x v="10"/>
    <x v="0"/>
    <n v="41"/>
    <m/>
    <m/>
  </r>
  <r>
    <s v="Brice"/>
    <s v="Adelina"/>
    <s v="female"/>
    <s v="653385285"/>
    <x v="4"/>
    <x v="0"/>
    <d v="1984-01-23T00:00:00"/>
    <s v="1501, Davis Lane"/>
    <s v="Denver"/>
    <s v="CO"/>
    <s v="80202"/>
    <x v="82"/>
    <x v="1"/>
    <n v="70"/>
    <n v="58"/>
    <n v="78"/>
  </r>
  <r>
    <s v="Moroney"/>
    <s v="Harry"/>
    <s v="male"/>
    <s v="654078521"/>
    <x v="0"/>
    <x v="2"/>
    <d v="1989-07-14T00:00:00"/>
    <s v="399, Khale Street"/>
    <s v="Florence"/>
    <s v="SC"/>
    <s v="29501"/>
    <x v="88"/>
    <x v="0"/>
    <m/>
    <m/>
    <m/>
  </r>
  <r>
    <s v="Tolliver"/>
    <s v="Arthur"/>
    <s v="male"/>
    <s v="655095260"/>
    <x v="2"/>
    <x v="0"/>
    <d v="1988-05-31T00:00:00"/>
    <s v="3992, Jerry Dove Drive"/>
    <s v="North Charleston"/>
    <s v="SC"/>
    <s v="29405"/>
    <x v="13"/>
    <x v="0"/>
    <n v="38"/>
    <n v="65"/>
    <n v="100"/>
  </r>
  <r>
    <s v="Pryor"/>
    <s v="Sandra"/>
    <s v="female"/>
    <s v="657078506"/>
    <x v="2"/>
    <x v="1"/>
    <d v="1991-03-25T00:00:00"/>
    <s v="2641, Red Hawk Road"/>
    <s v="Maitland"/>
    <s v="FL"/>
    <s v="32751"/>
    <x v="33"/>
    <x v="0"/>
    <n v="99"/>
    <m/>
    <m/>
  </r>
  <r>
    <s v="Searles"/>
    <s v="Marilyn"/>
    <s v="female"/>
    <s v="657229871"/>
    <x v="2"/>
    <x v="2"/>
    <d v="1987-02-16T00:00:00"/>
    <s v="4616, Hillview Street"/>
    <s v="Columbia"/>
    <s v="SC"/>
    <s v="29201"/>
    <x v="2"/>
    <x v="0"/>
    <m/>
    <m/>
    <m/>
  </r>
  <r>
    <s v="Kreitzer"/>
    <s v="Carol"/>
    <s v="female"/>
    <s v="658010514"/>
    <x v="1"/>
    <x v="2"/>
    <d v="1981-11-03T00:00:00"/>
    <s v="36, Wexford Way"/>
    <s v="Augusta"/>
    <s v="SC"/>
    <s v="30901"/>
    <x v="70"/>
    <x v="0"/>
    <m/>
    <m/>
    <m/>
  </r>
  <r>
    <s v="Wehner"/>
    <s v="Heather"/>
    <s v="female"/>
    <s v="658106614"/>
    <x v="4"/>
    <x v="3"/>
    <d v="1990-11-14T00:00:00"/>
    <s v="2317, Wexford Way"/>
    <s v="Lancaster"/>
    <s v="SC"/>
    <s v="29720"/>
    <x v="55"/>
    <x v="0"/>
    <n v="94"/>
    <n v="62"/>
    <m/>
  </r>
  <r>
    <s v="Saavedra"/>
    <s v="Daniel"/>
    <s v="male"/>
    <s v="658221374"/>
    <x v="0"/>
    <x v="0"/>
    <d v="1990-03-03T00:00:00"/>
    <s v="1237, Kessla Way"/>
    <s v="Florence"/>
    <s v="SC"/>
    <s v="29501"/>
    <x v="4"/>
    <x v="1"/>
    <n v="48"/>
    <n v="50"/>
    <n v="86"/>
  </r>
  <r>
    <s v="Schrantz"/>
    <s v="Emma"/>
    <s v="female"/>
    <s v="662012962"/>
    <x v="4"/>
    <x v="2"/>
    <d v="1980-08-19T00:00:00"/>
    <s v="924, Woodland Avenue"/>
    <s v="New Orleans"/>
    <s v="LA"/>
    <s v="70112"/>
    <x v="91"/>
    <x v="0"/>
    <m/>
    <m/>
    <m/>
  </r>
  <r>
    <s v="Taylor"/>
    <s v="David"/>
    <s v="male"/>
    <s v="663032810"/>
    <x v="1"/>
    <x v="3"/>
    <d v="1987-08-21T00:00:00"/>
    <s v="1634, Bassel Street"/>
    <s v="Metairie"/>
    <s v="LA"/>
    <s v="70001"/>
    <x v="21"/>
    <x v="0"/>
    <n v="74"/>
    <n v="88"/>
    <m/>
  </r>
  <r>
    <s v="Owens"/>
    <s v="Lowell"/>
    <s v="male"/>
    <s v="663090873"/>
    <x v="4"/>
    <x v="0"/>
    <d v="1982-06-07T00:00:00"/>
    <s v="2434, Norma Lane"/>
    <s v="Shreveport"/>
    <s v="LA"/>
    <s v="71101"/>
    <x v="47"/>
    <x v="0"/>
    <n v="83"/>
    <n v="78"/>
    <n v="100"/>
  </r>
  <r>
    <s v="Coleman"/>
    <s v="Kristina"/>
    <s v="female"/>
    <s v="663104179"/>
    <x v="2"/>
    <x v="1"/>
    <d v="1988-03-03T00:00:00"/>
    <s v="4726, Shadowmar Drive"/>
    <s v="Metairie"/>
    <s v="LA"/>
    <s v="70006"/>
    <x v="12"/>
    <x v="4"/>
    <n v="55"/>
    <m/>
    <m/>
  </r>
  <r>
    <s v="Garcia"/>
    <s v="Felicia"/>
    <s v="female"/>
    <s v="664013330"/>
    <x v="2"/>
    <x v="3"/>
    <d v="1981-11-21T00:00:00"/>
    <s v="3560, Sherwood Circle"/>
    <s v="Lafayette"/>
    <s v="LA"/>
    <s v="70501"/>
    <x v="49"/>
    <x v="2"/>
    <n v="37"/>
    <n v="73"/>
    <m/>
  </r>
  <r>
    <s v="Werth"/>
    <s v="Ma"/>
    <s v="female"/>
    <s v="664055168"/>
    <x v="4"/>
    <x v="3"/>
    <d v="1987-07-08T00:00:00"/>
    <s v="2555, Eva Pearl Street"/>
    <s v="Baton Rouge"/>
    <s v="LA"/>
    <s v="70815"/>
    <x v="74"/>
    <x v="2"/>
    <n v="55"/>
    <n v="77"/>
    <m/>
  </r>
  <r>
    <s v="Jacobs"/>
    <s v="Todd"/>
    <s v="male"/>
    <s v="665031788"/>
    <x v="0"/>
    <x v="2"/>
    <d v="1987-12-20T00:00:00"/>
    <s v="3765, Bridge Avenue"/>
    <s v="Lafayette"/>
    <s v="LA"/>
    <s v="70501"/>
    <x v="56"/>
    <x v="0"/>
    <m/>
    <m/>
    <m/>
  </r>
  <r>
    <s v="Findlay"/>
    <s v="Marion"/>
    <s v="female"/>
    <s v="665106729"/>
    <x v="2"/>
    <x v="3"/>
    <d v="1984-02-04T00:00:00"/>
    <s v="384, Emerson Road"/>
    <s v="Lecompte"/>
    <s v="LA"/>
    <s v="71346"/>
    <x v="46"/>
    <x v="0"/>
    <n v="96"/>
    <n v="97"/>
    <m/>
  </r>
  <r>
    <s v="Mcclintock"/>
    <s v="Kathleen"/>
    <s v="female"/>
    <s v="667108286"/>
    <x v="2"/>
    <x v="3"/>
    <d v="1986-04-17T00:00:00"/>
    <s v="4231, Private Lane"/>
    <s v="Valdosta"/>
    <s v="GA"/>
    <s v="31601"/>
    <x v="36"/>
    <x v="0"/>
    <n v="95"/>
    <n v="84"/>
    <m/>
  </r>
  <r>
    <s v="Hopkins"/>
    <s v="Marie"/>
    <s v="female"/>
    <s v="668010962"/>
    <x v="1"/>
    <x v="0"/>
    <d v="1983-01-03T00:00:00"/>
    <s v="4024, Holly Street"/>
    <s v="Dalton"/>
    <s v="GA"/>
    <s v="30721"/>
    <x v="73"/>
    <x v="0"/>
    <n v="88"/>
    <n v="100"/>
    <n v="76"/>
  </r>
  <r>
    <s v="Chau"/>
    <s v="Debora"/>
    <s v="female"/>
    <s v="668056760"/>
    <x v="3"/>
    <x v="1"/>
    <d v="1980-05-29T00:00:00"/>
    <s v="3156, Layman Court"/>
    <s v="Norcross"/>
    <s v="GA"/>
    <s v="30071"/>
    <x v="4"/>
    <x v="1"/>
    <n v="43"/>
    <m/>
    <m/>
  </r>
  <r>
    <s v="Olson"/>
    <s v="Donald"/>
    <s v="male"/>
    <s v="668207036"/>
    <x v="2"/>
    <x v="1"/>
    <d v="1980-05-03T00:00:00"/>
    <s v="3700, Yorkie Lane"/>
    <s v="Statesboro"/>
    <s v="GA"/>
    <s v="30458"/>
    <x v="81"/>
    <x v="0"/>
    <n v="54"/>
    <m/>
    <m/>
  </r>
  <r>
    <s v="Negron"/>
    <s v="Catherine"/>
    <s v="female"/>
    <s v="670102994"/>
    <x v="3"/>
    <x v="1"/>
    <d v="1982-01-08T00:00:00"/>
    <s v="3517, Graystone Lakes"/>
    <s v="Cadwell"/>
    <s v="GA"/>
    <s v="31009"/>
    <x v="63"/>
    <x v="0"/>
    <n v="56"/>
    <m/>
    <m/>
  </r>
  <r>
    <s v="Andrus"/>
    <s v="Suzanne"/>
    <s v="female"/>
    <s v="670161407"/>
    <x v="3"/>
    <x v="2"/>
    <d v="1988-09-14T00:00:00"/>
    <s v="4989, Stroop Hill Road"/>
    <s v="Decatur"/>
    <s v="GA"/>
    <s v="30030"/>
    <x v="21"/>
    <x v="0"/>
    <m/>
    <m/>
    <m/>
  </r>
  <r>
    <s v="Nunley"/>
    <s v="Grant"/>
    <s v="male"/>
    <s v="671076128"/>
    <x v="2"/>
    <x v="2"/>
    <d v="1981-05-21T00:00:00"/>
    <s v="3884, Mount Olive Road"/>
    <s v="Duluth"/>
    <s v="GA"/>
    <s v="30097"/>
    <x v="3"/>
    <x v="0"/>
    <m/>
    <m/>
    <m/>
  </r>
  <r>
    <s v="Morris"/>
    <s v="Christopher"/>
    <s v="male"/>
    <s v="671126351"/>
    <x v="1"/>
    <x v="2"/>
    <d v="1982-10-06T00:00:00"/>
    <s v="1453, Musgrave Street"/>
    <s v="Atlanta"/>
    <s v="GA"/>
    <s v="30303"/>
    <x v="51"/>
    <x v="0"/>
    <m/>
    <m/>
    <m/>
  </r>
  <r>
    <s v="Sheilds"/>
    <s v="Mary"/>
    <s v="female"/>
    <s v="672019524"/>
    <x v="4"/>
    <x v="1"/>
    <d v="1988-09-02T00:00:00"/>
    <s v="4860, Private Lane"/>
    <s v="Albany"/>
    <s v="GA"/>
    <s v="31701"/>
    <x v="87"/>
    <x v="3"/>
    <n v="89"/>
    <m/>
    <m/>
  </r>
  <r>
    <s v="Epstein"/>
    <s v="Morris"/>
    <s v="male"/>
    <s v="673264243"/>
    <x v="3"/>
    <x v="0"/>
    <d v="1982-12-09T00:00:00"/>
    <s v="930, Graystone Lakes"/>
    <s v="Milledgeville"/>
    <s v="GA"/>
    <s v="31061"/>
    <x v="48"/>
    <x v="0"/>
    <n v="35"/>
    <n v="85"/>
    <n v="75"/>
  </r>
  <r>
    <s v="Stevens"/>
    <s v="Angelica"/>
    <s v="female"/>
    <s v="673284464"/>
    <x v="2"/>
    <x v="0"/>
    <d v="1987-10-19T00:00:00"/>
    <s v="4779, Fowler Avenue"/>
    <s v="Norcross"/>
    <s v="GA"/>
    <s v="30071"/>
    <x v="61"/>
    <x v="1"/>
    <n v="66"/>
    <n v="56"/>
    <n v="98"/>
  </r>
  <r>
    <s v="Viveiros"/>
    <s v="Lori"/>
    <s v="female"/>
    <s v="674076845"/>
    <x v="2"/>
    <x v="2"/>
    <d v="1990-09-16T00:00:00"/>
    <s v="45, Oakridge Lane"/>
    <s v="Macon"/>
    <s v="GA"/>
    <s v="31201"/>
    <x v="44"/>
    <x v="1"/>
    <m/>
    <m/>
    <m/>
  </r>
  <r>
    <s v="Mcdowell"/>
    <s v="Hector"/>
    <s v="male"/>
    <s v="675035047"/>
    <x v="3"/>
    <x v="1"/>
    <d v="1983-03-03T00:00:00"/>
    <s v="1682, Edington Drive"/>
    <s v="Norcross"/>
    <s v="GA"/>
    <s v="30093"/>
    <x v="63"/>
    <x v="0"/>
    <n v="39"/>
    <m/>
    <m/>
  </r>
  <r>
    <s v="Green"/>
    <s v="Robert"/>
    <s v="male"/>
    <s v="676055178"/>
    <x v="3"/>
    <x v="0"/>
    <d v="1988-05-23T00:00:00"/>
    <s v="1416, Green Hill Road"/>
    <s v="Farmington"/>
    <s v="AR"/>
    <s v="72730"/>
    <x v="52"/>
    <x v="0"/>
    <n v="83"/>
    <n v="90"/>
    <n v="98"/>
  </r>
  <r>
    <s v="Cruz"/>
    <s v="Robert"/>
    <s v="male"/>
    <s v="676102599"/>
    <x v="1"/>
    <x v="2"/>
    <d v="1988-02-21T00:00:00"/>
    <s v="2354, Green Hill Road"/>
    <s v="Maysville"/>
    <s v="AR"/>
    <s v="72747"/>
    <x v="23"/>
    <x v="2"/>
    <m/>
    <m/>
    <m/>
  </r>
  <r>
    <s v="Walter"/>
    <s v="Thomas"/>
    <s v="male"/>
    <s v="677108589"/>
    <x v="4"/>
    <x v="1"/>
    <d v="1985-08-23T00:00:00"/>
    <s v="3724, Edgewood Road"/>
    <s v="Pocahontas"/>
    <s v="AR"/>
    <s v="72455"/>
    <x v="1"/>
    <x v="0"/>
    <n v="69"/>
    <m/>
    <m/>
  </r>
  <r>
    <s v="Vaughn"/>
    <s v="Tonya"/>
    <s v="female"/>
    <s v="678055611"/>
    <x v="4"/>
    <x v="3"/>
    <d v="1984-10-04T00:00:00"/>
    <s v="2988, Barrington Court"/>
    <s v="Joiner"/>
    <s v="AR"/>
    <s v="72395"/>
    <x v="65"/>
    <x v="2"/>
    <n v="66"/>
    <n v="88"/>
    <m/>
  </r>
  <r>
    <s v="Eddy"/>
    <s v="Denise"/>
    <s v="female"/>
    <s v="678100635"/>
    <x v="1"/>
    <x v="3"/>
    <d v="1990-04-08T00:00:00"/>
    <s v="3209, Barrington Court"/>
    <s v="Little Rock"/>
    <s v="AR"/>
    <s v="72212"/>
    <x v="46"/>
    <x v="0"/>
    <n v="39"/>
    <n v="50"/>
    <m/>
  </r>
  <r>
    <s v="Cummings"/>
    <s v="Kristine"/>
    <s v="female"/>
    <s v="680241297"/>
    <x v="2"/>
    <x v="2"/>
    <d v="1989-07-22T00:00:00"/>
    <s v="32, Mesa Drive"/>
    <s v="Las Vegas"/>
    <s v="NV"/>
    <s v="89119"/>
    <x v="60"/>
    <x v="2"/>
    <m/>
    <m/>
    <m/>
  </r>
  <r>
    <s v="Mcclay"/>
    <s v="Joe"/>
    <s v="male"/>
    <s v="680268546"/>
    <x v="3"/>
    <x v="2"/>
    <d v="1980-01-12T00:00:00"/>
    <s v="1611, Wescam Court"/>
    <s v="Fernley"/>
    <s v="NV"/>
    <s v="89408"/>
    <x v="48"/>
    <x v="0"/>
    <m/>
    <m/>
    <m/>
  </r>
  <r>
    <s v="Leonard"/>
    <s v="Mary"/>
    <s v="female"/>
    <s v="680700919"/>
    <x v="2"/>
    <x v="2"/>
    <d v="1983-08-16T00:00:00"/>
    <s v="3813, Hickory Ridge Drive"/>
    <s v="Las Vegas"/>
    <s v="NV"/>
    <s v="89119"/>
    <x v="79"/>
    <x v="0"/>
    <m/>
    <m/>
    <m/>
  </r>
  <r>
    <s v="Potts"/>
    <s v="Tom"/>
    <s v="male"/>
    <s v="681031782"/>
    <x v="3"/>
    <x v="1"/>
    <d v="1980-06-21T00:00:00"/>
    <s v="3591, Watson Lane"/>
    <s v="Boone"/>
    <s v="NC"/>
    <s v="28607"/>
    <x v="65"/>
    <x v="2"/>
    <n v="53"/>
    <m/>
    <m/>
  </r>
  <r>
    <s v="Owens"/>
    <s v="Nicholas"/>
    <s v="male"/>
    <s v="682091252"/>
    <x v="2"/>
    <x v="2"/>
    <d v="1987-09-27T00:00:00"/>
    <s v="3259, Johnson Street"/>
    <s v="Raleigh"/>
    <s v="NC"/>
    <s v="27604"/>
    <x v="56"/>
    <x v="0"/>
    <m/>
    <m/>
    <m/>
  </r>
  <r>
    <s v="Huntington"/>
    <s v="Carrie"/>
    <s v="female"/>
    <s v="683098775"/>
    <x v="1"/>
    <x v="3"/>
    <d v="1983-10-30T00:00:00"/>
    <s v="2771, Bryan Street"/>
    <s v="Greensboro"/>
    <s v="NC"/>
    <s v="27407"/>
    <x v="64"/>
    <x v="3"/>
    <n v="41"/>
    <n v="53"/>
    <m/>
  </r>
  <r>
    <s v="Jones"/>
    <s v="Denise"/>
    <s v="female"/>
    <s v="684075070"/>
    <x v="2"/>
    <x v="1"/>
    <d v="1987-11-16T00:00:00"/>
    <s v="337, Kelly Street"/>
    <s v="Charlotte"/>
    <s v="NC"/>
    <s v="28206"/>
    <x v="43"/>
    <x v="0"/>
    <n v="45"/>
    <m/>
    <m/>
  </r>
  <r>
    <s v="Barr"/>
    <s v="Donna"/>
    <s v="female"/>
    <s v="685010936"/>
    <x v="3"/>
    <x v="2"/>
    <d v="1989-09-10T00:00:00"/>
    <s v="2440, Keyser Ridge Road"/>
    <s v="Greensboro"/>
    <s v="NC"/>
    <s v="27401"/>
    <x v="37"/>
    <x v="4"/>
    <m/>
    <m/>
    <m/>
  </r>
  <r>
    <s v="Criswell"/>
    <s v="Erik"/>
    <s v="male"/>
    <s v="686036120"/>
    <x v="3"/>
    <x v="0"/>
    <d v="1983-04-14T00:00:00"/>
    <s v="3332, Fire Access Road"/>
    <s v="Elkin"/>
    <s v="NC"/>
    <s v="28621"/>
    <x v="33"/>
    <x v="0"/>
    <n v="87"/>
    <n v="76"/>
    <n v="71"/>
  </r>
  <r>
    <s v="Rothschild"/>
    <s v="Tracy"/>
    <s v="male"/>
    <s v="690031973"/>
    <x v="3"/>
    <x v="2"/>
    <d v="1987-11-05T00:00:00"/>
    <s v="1681, Kelly Street"/>
    <s v="Gastonia"/>
    <s v="NC"/>
    <s v="28052"/>
    <x v="16"/>
    <x v="0"/>
    <m/>
    <m/>
    <m/>
  </r>
  <r>
    <s v="Delacruz"/>
    <s v="Nicole"/>
    <s v="female"/>
    <s v="690038725"/>
    <x v="2"/>
    <x v="0"/>
    <d v="1985-01-17T00:00:00"/>
    <s v="526, Yorkshire Circle"/>
    <s v="Greenville"/>
    <s v="NC"/>
    <s v="27834"/>
    <x v="60"/>
    <x v="2"/>
    <n v="84"/>
    <n v="86"/>
    <n v="91"/>
  </r>
  <r>
    <s v="Whiting"/>
    <s v="Thomas"/>
    <s v="male"/>
    <s v="690072073"/>
    <x v="4"/>
    <x v="1"/>
    <d v="1984-10-30T00:00:00"/>
    <s v="766, Bryan Street"/>
    <s v="Greensboro"/>
    <s v="NC"/>
    <s v="27409"/>
    <x v="52"/>
    <x v="0"/>
    <n v="57"/>
    <m/>
    <m/>
  </r>
  <r>
    <s v="Cavanaugh"/>
    <s v="James"/>
    <s v="male"/>
    <s v="692018223"/>
    <x v="0"/>
    <x v="3"/>
    <d v="1981-12-21T00:00:00"/>
    <s v="2456, Emily Drive"/>
    <s v="Beech Island"/>
    <s v="SC"/>
    <s v="32751"/>
    <x v="52"/>
    <x v="0"/>
    <n v="68"/>
    <n v="50"/>
    <m/>
  </r>
  <r>
    <s v="Eaves"/>
    <s v="Elizabeth"/>
    <s v="female"/>
    <s v="693012136"/>
    <x v="4"/>
    <x v="1"/>
    <d v="1986-09-14T00:00:00"/>
    <s v="2657, Lawman Avenue"/>
    <s v="Alexandria"/>
    <s v="VA"/>
    <s v="22312"/>
    <x v="41"/>
    <x v="0"/>
    <n v="88"/>
    <m/>
    <m/>
  </r>
  <r>
    <s v="Weber"/>
    <s v="Opal"/>
    <s v="female"/>
    <s v="693031299"/>
    <x v="3"/>
    <x v="0"/>
    <d v="1986-11-29T00:00:00"/>
    <s v="4918, Perine Street"/>
    <s v="Leesburg"/>
    <s v="VA"/>
    <s v="22075"/>
    <x v="27"/>
    <x v="4"/>
    <n v="63"/>
    <n v="94"/>
    <n v="61"/>
  </r>
  <r>
    <s v="Carlson"/>
    <s v="Darrel"/>
    <s v="male"/>
    <s v="694016440"/>
    <x v="1"/>
    <x v="0"/>
    <d v="1991-02-03T00:00:00"/>
    <s v="3455, Daffodil Lane"/>
    <s v="Washington"/>
    <s v="VA"/>
    <s v="20011"/>
    <x v="32"/>
    <x v="0"/>
    <n v="58"/>
    <n v="97"/>
    <n v="74"/>
  </r>
  <r>
    <s v="Lopez"/>
    <s v="Troy"/>
    <s v="male"/>
    <s v="695011029"/>
    <x v="0"/>
    <x v="3"/>
    <d v="1987-11-11T00:00:00"/>
    <s v="2665, Golf Course Drive"/>
    <s v="Washington"/>
    <s v="VA"/>
    <s v="20011"/>
    <x v="24"/>
    <x v="0"/>
    <n v="65"/>
    <n v="84"/>
    <m/>
  </r>
  <r>
    <s v="Rand"/>
    <s v="Bernardo"/>
    <s v="male"/>
    <s v="695037298"/>
    <x v="3"/>
    <x v="2"/>
    <d v="1982-01-23T00:00:00"/>
    <s v="1135, Broadcast Drive"/>
    <s v="Washington"/>
    <s v="VA"/>
    <s v="20005"/>
    <x v="52"/>
    <x v="0"/>
    <m/>
    <m/>
    <m/>
  </r>
  <r>
    <s v="Davis"/>
    <s v="James"/>
    <s v="male"/>
    <s v="696037206"/>
    <x v="4"/>
    <x v="3"/>
    <d v="1984-08-21T00:00:00"/>
    <s v="4724, Golf Course Drive"/>
    <s v="Herndon"/>
    <s v="VA"/>
    <s v="20170"/>
    <x v="47"/>
    <x v="0"/>
    <n v="79"/>
    <n v="68"/>
    <m/>
  </r>
  <r>
    <s v="Kimsey"/>
    <s v="Daniel"/>
    <s v="male"/>
    <s v="697033204"/>
    <x v="2"/>
    <x v="1"/>
    <d v="1983-01-31T00:00:00"/>
    <s v="918, Kildeer Drive"/>
    <s v="Newport News"/>
    <s v="VA"/>
    <s v="23601"/>
    <x v="22"/>
    <x v="1"/>
    <n v="89"/>
    <m/>
    <m/>
  </r>
  <r>
    <s v="Martinez"/>
    <s v="Maria"/>
    <s v="female"/>
    <s v="697034899"/>
    <x v="3"/>
    <x v="3"/>
    <d v="1985-10-29T00:00:00"/>
    <s v="3805, Ashford Drive"/>
    <s v="Washington"/>
    <s v="VA"/>
    <s v="20200"/>
    <x v="2"/>
    <x v="0"/>
    <n v="84"/>
    <n v="54"/>
    <m/>
  </r>
  <r>
    <s v="Emberton"/>
    <s v="Scott"/>
    <s v="male"/>
    <s v="698038520"/>
    <x v="3"/>
    <x v="2"/>
    <d v="1982-02-12T00:00:00"/>
    <s v="3380, Kildeer Drive"/>
    <s v="Suffolk"/>
    <s v="VA"/>
    <s v="23432"/>
    <x v="42"/>
    <x v="0"/>
    <m/>
    <m/>
    <m/>
  </r>
  <r>
    <s v="Carino"/>
    <s v="Marie"/>
    <s v="female"/>
    <s v="758010824"/>
    <x v="2"/>
    <x v="1"/>
    <d v="1991-12-14T00:00:00"/>
    <s v="2429, Wilkinson Street"/>
    <s v="Nashville"/>
    <s v="TN"/>
    <s v="37211"/>
    <x v="32"/>
    <x v="0"/>
    <n v="84"/>
    <m/>
    <m/>
  </r>
  <r>
    <s v="Torres"/>
    <s v="Walter"/>
    <s v="male"/>
    <s v="758018647"/>
    <x v="0"/>
    <x v="3"/>
    <d v="1991-10-14T00:00:00"/>
    <s v="4575, Raver Croft Drive"/>
    <s v="Chattanooga"/>
    <s v="TN"/>
    <s v="37421"/>
    <x v="92"/>
    <x v="3"/>
    <n v="35"/>
    <n v="62"/>
    <m/>
  </r>
  <r>
    <s v="Elie"/>
    <s v="James"/>
    <s v="male"/>
    <s v="761015596"/>
    <x v="3"/>
    <x v="2"/>
    <d v="1987-11-15T00:00:00"/>
    <s v="2524, Green Street"/>
    <s v="Nashville"/>
    <s v="TN"/>
    <s v="37211"/>
    <x v="22"/>
    <x v="1"/>
    <m/>
    <m/>
    <m/>
  </r>
  <r>
    <s v="Brown"/>
    <s v="Donald"/>
    <s v="male"/>
    <s v="761017866"/>
    <x v="3"/>
    <x v="0"/>
    <d v="1989-07-05T00:00:00"/>
    <s v="459, Lightning Point Drive"/>
    <s v="Memphis"/>
    <s v="TN"/>
    <s v="38138"/>
    <x v="13"/>
    <x v="0"/>
    <n v="79"/>
    <n v="95"/>
    <n v="64"/>
  </r>
  <r>
    <s v="Leon"/>
    <s v="Gordon"/>
    <s v="male"/>
    <s v="762012197"/>
    <x v="0"/>
    <x v="0"/>
    <d v="1991-02-05T00:00:00"/>
    <s v="3294, Melville Street"/>
    <s v="Camden"/>
    <s v="TN"/>
    <s v="38320"/>
    <x v="6"/>
    <x v="2"/>
    <n v="80"/>
    <n v="60"/>
    <n v="71"/>
  </r>
  <r>
    <s v="Chester"/>
    <s v="Joshua"/>
    <s v="male"/>
    <s v="762013753"/>
    <x v="4"/>
    <x v="1"/>
    <d v="1984-03-27T00:00:00"/>
    <s v="471, Lords Way"/>
    <s v="Latham"/>
    <s v="TN"/>
    <s v="38237"/>
    <x v="13"/>
    <x v="0"/>
    <n v="50"/>
    <m/>
    <m/>
  </r>
  <r>
    <s v="Hughes"/>
    <s v="Daniel"/>
    <s v="male"/>
    <s v="763010959"/>
    <x v="3"/>
    <x v="0"/>
    <d v="1987-07-07T00:00:00"/>
    <s v="3638, Nixon Avenue"/>
    <s v="Chattanooga"/>
    <s v="TN"/>
    <s v="37403"/>
    <x v="67"/>
    <x v="3"/>
    <n v="91"/>
    <n v="61"/>
    <n v="95"/>
  </r>
  <r>
    <s v="Robertson"/>
    <s v="Steven"/>
    <s v="male"/>
    <s v="763013895"/>
    <x v="4"/>
    <x v="2"/>
    <d v="1990-01-18T00:00:00"/>
    <s v="2492, Corbin Branch Road"/>
    <s v="Knoxville"/>
    <s v="TN"/>
    <s v="37917"/>
    <x v="92"/>
    <x v="3"/>
    <m/>
    <m/>
    <m/>
  </r>
  <r>
    <s v="Mackey"/>
    <s v="Daryl"/>
    <s v="male"/>
    <s v="763015537"/>
    <x v="1"/>
    <x v="3"/>
    <d v="1992-03-26T00:00:00"/>
    <s v="3774, Wiseman Street"/>
    <s v="Knoxville"/>
    <s v="TN"/>
    <s v="37929"/>
    <x v="17"/>
    <x v="0"/>
    <n v="61"/>
    <n v="81"/>
    <m/>
  </r>
  <r>
    <s v="Lundgren"/>
    <s v="Cindy"/>
    <s v="female"/>
    <s v="764322488"/>
    <x v="3"/>
    <x v="1"/>
    <d v="1980-04-28T00:00:00"/>
    <s v="4617, Dogwood Road"/>
    <s v="Phoenix"/>
    <s v="AZ"/>
    <s v="85034"/>
    <x v="20"/>
    <x v="2"/>
    <n v="88"/>
    <m/>
    <m/>
  </r>
  <r>
    <s v="Barrett"/>
    <s v="Tammy"/>
    <s v="female"/>
    <s v="766035018"/>
    <x v="0"/>
    <x v="2"/>
    <d v="1991-09-06T00:00:00"/>
    <s v="3088, Spirit Drive"/>
    <s v="Orange City"/>
    <s v="FL"/>
    <s v="20200"/>
    <x v="88"/>
    <x v="0"/>
    <m/>
    <m/>
    <m/>
  </r>
  <r>
    <s v="Koch"/>
    <s v="Florence"/>
    <s v="female"/>
    <s v="766380850"/>
    <x v="1"/>
    <x v="0"/>
    <d v="1982-01-26T00:00:00"/>
    <s v="4925, Barnes Street"/>
    <s v="Orlando"/>
    <s v="FL"/>
    <s v="32805"/>
    <x v="79"/>
    <x v="0"/>
    <n v="58"/>
    <n v="83"/>
    <n v="76"/>
  </r>
  <r>
    <s v="Henry"/>
    <s v="Edith"/>
    <s v="female"/>
    <s v="767203083"/>
    <x v="2"/>
    <x v="1"/>
    <d v="1981-08-27T00:00:00"/>
    <s v="4741, Ridenour Street"/>
    <s v="Miami"/>
    <s v="FL"/>
    <s v="33169"/>
    <x v="72"/>
    <x v="0"/>
    <n v="54"/>
    <m/>
    <m/>
  </r>
  <r>
    <s v="Roach"/>
    <s v="Julie"/>
    <s v="female"/>
    <s v="767322048"/>
    <x v="0"/>
    <x v="1"/>
    <d v="1983-12-23T00:00:00"/>
    <s v="626, Pointe Lane"/>
    <s v="Pompano Beach"/>
    <s v="FL"/>
    <s v="33060"/>
    <x v="61"/>
    <x v="1"/>
    <n v="66"/>
    <m/>
    <m/>
  </r>
  <r>
    <s v="Sample"/>
    <s v="Becky"/>
    <s v="female"/>
    <s v="767323099"/>
    <x v="4"/>
    <x v="1"/>
    <d v="1987-05-18T00:00:00"/>
    <s v="3018, Sycamore Circle"/>
    <s v="Orlando"/>
    <s v="FL"/>
    <s v="32801"/>
    <x v="16"/>
    <x v="0"/>
    <n v="48"/>
    <m/>
    <m/>
  </r>
  <r>
    <s v="Noell"/>
    <s v="Alfonso"/>
    <s v="male"/>
    <s v="768104150"/>
    <x v="1"/>
    <x v="1"/>
    <d v="1986-09-02T00:00:00"/>
    <s v="514, Trails End Road"/>
    <s v="Pompano Beach"/>
    <s v="FL"/>
    <s v="33064"/>
    <x v="58"/>
    <x v="4"/>
    <n v="44"/>
    <m/>
    <m/>
  </r>
  <r>
    <s v="Egan"/>
    <s v="Arthur"/>
    <s v="male"/>
    <s v="768141839"/>
    <x v="4"/>
    <x v="0"/>
    <d v="1987-02-11T00:00:00"/>
    <s v="2608, Grand Avenue"/>
    <s v="Sanford"/>
    <s v="FL"/>
    <s v="32771"/>
    <x v="37"/>
    <x v="4"/>
    <n v="47"/>
    <n v="85"/>
    <n v="86"/>
  </r>
  <r>
    <s v="Karg"/>
    <s v="Santiago"/>
    <s v="male"/>
    <s v="768180338"/>
    <x v="0"/>
    <x v="2"/>
    <d v="1989-05-17T00:00:00"/>
    <s v="390, Stoneybrook Road"/>
    <s v="Orlando"/>
    <s v="FL"/>
    <s v="32803"/>
    <x v="4"/>
    <x v="1"/>
    <m/>
    <m/>
    <m/>
  </r>
  <r>
    <s v="Boyer"/>
    <s v="Steve"/>
    <s v="male"/>
    <s v="769030341"/>
    <x v="1"/>
    <x v="3"/>
    <d v="1991-07-02T00:00:00"/>
    <s v="1196, Chestnut Street"/>
    <s v="Tampa"/>
    <s v="FL"/>
    <s v="33602"/>
    <x v="34"/>
    <x v="1"/>
    <n v="86"/>
    <n v="88"/>
    <m/>
  </r>
  <r>
    <s v="Ramirez"/>
    <s v="Sherrill"/>
    <s v="female"/>
    <s v="769056722"/>
    <x v="4"/>
    <x v="3"/>
    <d v="1984-12-15T00:00:00"/>
    <s v="2100, Cherry Tree Drive"/>
    <s v="Jacksonville"/>
    <s v="FL"/>
    <s v="32202"/>
    <x v="29"/>
    <x v="0"/>
    <n v="87"/>
    <n v="80"/>
    <m/>
  </r>
  <r>
    <s v="Davis"/>
    <s v="Barbara"/>
    <s v="female"/>
    <s v="769185333"/>
    <x v="0"/>
    <x v="1"/>
    <d v="1982-12-22T00:00:00"/>
    <s v="3914, Golden Street"/>
    <s v="Opa Locka"/>
    <s v="FL"/>
    <s v="33056"/>
    <x v="38"/>
    <x v="4"/>
    <n v="41"/>
    <m/>
    <m/>
  </r>
  <r>
    <s v="Chretien"/>
    <s v="Joshua"/>
    <s v="male"/>
    <s v="769281029"/>
    <x v="1"/>
    <x v="3"/>
    <d v="1988-06-04T00:00:00"/>
    <s v="4306, Rosewood Lane"/>
    <s v="New York"/>
    <s v="NY"/>
    <s v="47807"/>
    <x v="52"/>
    <x v="0"/>
    <n v="81"/>
    <n v="91"/>
    <m/>
  </r>
  <r>
    <s v="Turner"/>
    <s v="Michale"/>
    <s v="male"/>
    <s v="770033783"/>
    <x v="2"/>
    <x v="0"/>
    <d v="1986-07-18T00:00:00"/>
    <s v="1088, Steve Hunt Road"/>
    <s v="Miami"/>
    <s v="FL"/>
    <s v="33131"/>
    <x v="86"/>
    <x v="2"/>
    <n v="46"/>
    <n v="82"/>
    <n v="77"/>
  </r>
  <r>
    <s v="Bunch"/>
    <s v="Kandis"/>
    <s v="female"/>
    <s v="770077837"/>
    <x v="4"/>
    <x v="0"/>
    <d v="1989-07-23T00:00:00"/>
    <s v="4482, Drainer Avenue"/>
    <s v="Crestview"/>
    <s v="FL"/>
    <s v="32536"/>
    <x v="32"/>
    <x v="0"/>
    <n v="59"/>
    <n v="81"/>
    <n v="98"/>
  </r>
  <r>
    <s v="Tickle"/>
    <s v="Florence"/>
    <s v="female"/>
    <s v="770090776"/>
    <x v="2"/>
    <x v="2"/>
    <d v="1989-01-01T00:00:00"/>
    <s v="2521, McDonald Avenue"/>
    <s v="Altamonte Springs"/>
    <s v="FL"/>
    <s v="32701"/>
    <x v="86"/>
    <x v="2"/>
    <m/>
    <m/>
    <m/>
  </r>
  <r>
    <s v="Johnson"/>
    <s v="Mattie"/>
    <s v="female"/>
    <s v="770125751"/>
    <x v="0"/>
    <x v="2"/>
    <d v="1983-06-19T00:00:00"/>
    <s v="3220, Bagwell Avenue"/>
    <s v="Homosassa Springs"/>
    <s v="FL"/>
    <s v="34448"/>
    <x v="79"/>
    <x v="0"/>
    <m/>
    <m/>
    <m/>
  </r>
  <r>
    <s v="Wamsley"/>
    <s v="Kristina"/>
    <s v="female"/>
    <s v="770267242"/>
    <x v="4"/>
    <x v="0"/>
    <d v="1987-01-10T00:00:00"/>
    <s v="3241, Stoneybrook Road"/>
    <s v="Orlando"/>
    <s v="FL"/>
    <s v="32801"/>
    <x v="80"/>
    <x v="0"/>
    <n v="46"/>
    <n v="61"/>
    <n v="97"/>
  </r>
  <r>
    <s v="Williams"/>
    <s v="Ardelia"/>
    <s v="female"/>
    <s v="771051556"/>
    <x v="2"/>
    <x v="1"/>
    <d v="1992-12-04T00:00:00"/>
    <s v="3414, Bernardo Street"/>
    <s v="Tampa"/>
    <s v="FL"/>
    <s v="33602"/>
    <x v="44"/>
    <x v="1"/>
    <n v="96"/>
    <m/>
    <m/>
  </r>
  <r>
    <s v="Peacock"/>
    <s v="Ethel"/>
    <s v="female"/>
    <s v="771058579"/>
    <x v="3"/>
    <x v="3"/>
    <d v="1988-05-15T00:00:00"/>
    <s v="2081, Mulberry Lane"/>
    <s v="Miami"/>
    <s v="FL"/>
    <s v="33169"/>
    <x v="81"/>
    <x v="0"/>
    <n v="61"/>
    <n v="86"/>
    <m/>
  </r>
  <r>
    <s v="Young"/>
    <s v="Jerry"/>
    <s v="male"/>
    <s v="771363374"/>
    <x v="0"/>
    <x v="2"/>
    <d v="1981-05-18T00:00:00"/>
    <s v="2728, Kenwood Place"/>
    <s v="Deerfield Beach"/>
    <s v="FL"/>
    <s v="33442"/>
    <x v="36"/>
    <x v="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showHeaders="0" outline="1" outlineData="1" multipleFieldFilters="0">
  <location ref="A3:F10" firstHeaderRow="1" firstDataRow="2" firstDataCol="1"/>
  <pivotFields count="16">
    <pivotField showAll="0"/>
    <pivotField showAll="0"/>
    <pivotField showAll="0"/>
    <pivotField dataField="1" showAll="0"/>
    <pivotField axis="axisRow" showAll="0">
      <items count="6">
        <item x="1"/>
        <item x="3"/>
        <item x="4"/>
        <item x="0"/>
        <item x="2"/>
        <item t="default"/>
      </items>
    </pivotField>
    <pivotField axis="axisCol" showAll="0">
      <items count="5">
        <item x="2"/>
        <item x="1"/>
        <item x="3"/>
        <item x="0"/>
        <item t="default"/>
      </items>
    </pivotField>
    <pivotField numFmtId="14" showAll="0"/>
    <pivotField showAll="0"/>
    <pivotField showAll="0"/>
    <pivotField showAll="0"/>
    <pivotField showAll="0"/>
    <pivotField numFmtId="1" showAll="0"/>
    <pivotField showAll="0"/>
    <pivotField showAll="0"/>
    <pivotField showAll="0"/>
    <pivotField showAll="0"/>
  </pivotFields>
  <rowFields count="1">
    <field x="4"/>
  </rowFields>
  <rowItems count="6">
    <i>
      <x/>
    </i>
    <i>
      <x v="1"/>
    </i>
    <i>
      <x v="2"/>
    </i>
    <i>
      <x v="3"/>
    </i>
    <i>
      <x v="4"/>
    </i>
    <i t="grand">
      <x/>
    </i>
  </rowItems>
  <colFields count="1">
    <field x="5"/>
  </colFields>
  <colItems count="5">
    <i>
      <x/>
    </i>
    <i>
      <x v="1"/>
    </i>
    <i>
      <x v="2"/>
    </i>
    <i>
      <x v="3"/>
    </i>
    <i t="grand">
      <x/>
    </i>
  </colItems>
  <dataFields count="1">
    <dataField name="Count of Student ID" fld="3" subtotal="count" baseField="0" baseItem="0"/>
  </dataFields>
  <formats count="4">
    <format dxfId="3">
      <pivotArea dataOnly="0" labelOnly="1" fieldPosition="0">
        <references count="1">
          <reference field="5" count="1">
            <x v="0"/>
          </reference>
        </references>
      </pivotArea>
    </format>
    <format dxfId="2">
      <pivotArea dataOnly="0" labelOnly="1" fieldPosition="0">
        <references count="1">
          <reference field="5" count="1">
            <x v="1"/>
          </reference>
        </references>
      </pivotArea>
    </format>
    <format dxfId="1">
      <pivotArea dataOnly="0" labelOnly="1" fieldPosition="0">
        <references count="1">
          <reference field="5" count="1">
            <x v="2"/>
          </reference>
        </references>
      </pivotArea>
    </format>
    <format dxfId="0">
      <pivotArea dataOnly="0" labelOnly="1" fieldPosition="0">
        <references count="1">
          <reference field="5"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3:B9" firstHeaderRow="1" firstDataRow="1" firstDataCol="1" rowPageCount="1" colPageCount="1"/>
  <pivotFields count="16">
    <pivotField showAll="0"/>
    <pivotField showAll="0"/>
    <pivotField showAll="0"/>
    <pivotField showAll="0"/>
    <pivotField axis="axisPage" showAll="0">
      <items count="6">
        <item x="1"/>
        <item x="3"/>
        <item x="4"/>
        <item x="0"/>
        <item x="2"/>
        <item t="default"/>
      </items>
    </pivotField>
    <pivotField showAll="0"/>
    <pivotField numFmtId="14" showAll="0"/>
    <pivotField showAll="0"/>
    <pivotField showAll="0"/>
    <pivotField showAll="0"/>
    <pivotField showAll="0"/>
    <pivotField numFmtId="1" showAll="0"/>
    <pivotField axis="axisRow" dataField="1" showAll="0">
      <items count="6">
        <item x="2"/>
        <item x="3"/>
        <item x="4"/>
        <item x="1"/>
        <item x="0"/>
        <item t="default"/>
      </items>
    </pivotField>
    <pivotField showAll="0"/>
    <pivotField showAll="0"/>
    <pivotField showAll="0"/>
  </pivotFields>
  <rowFields count="1">
    <field x="12"/>
  </rowFields>
  <rowItems count="6">
    <i>
      <x/>
    </i>
    <i>
      <x v="1"/>
    </i>
    <i>
      <x v="2"/>
    </i>
    <i>
      <x v="3"/>
    </i>
    <i>
      <x v="4"/>
    </i>
    <i t="grand">
      <x/>
    </i>
  </rowItems>
  <colItems count="1">
    <i/>
  </colItems>
  <pageFields count="1">
    <pageField fld="4" item="0" hier="-1"/>
  </pageFields>
  <dataFields count="1">
    <dataField name="Count of LetterGrade1" fld="1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Faculty.accdb" connectionId="1" autoFormatId="16" applyNumberFormats="0" applyBorderFormats="0" applyFontFormats="0" applyPatternFormats="0" applyAlignmentFormats="0" applyWidthHeightFormats="0">
  <queryTableRefresh nextId="14" unboundColumnsRight="2">
    <queryTableFields count="5">
      <queryTableField id="1" name="ID" tableColumnId="1"/>
      <queryTableField id="5" name="Student ID" tableColumnId="5"/>
      <queryTableField id="7" name="Lookup2CRN" tableColumnId="7"/>
      <queryTableField id="12" dataBound="0" tableColumnId="2"/>
      <queryTableField id="13" dataBound="0" tableColumnId="3"/>
    </queryTableFields>
    <queryTableDeletedFields count="4">
      <deletedField name="Major"/>
      <deletedField name="Last Name"/>
      <deletedField name="First Name"/>
      <deletedField name="Rank"/>
    </queryTableDeletedFields>
  </queryTableRefresh>
</queryTable>
</file>

<file path=xl/queryTables/queryTable2.xml><?xml version="1.0" encoding="utf-8"?>
<queryTable xmlns="http://schemas.openxmlformats.org/spreadsheetml/2006/main" name="Faculty.accdb" connectionId="2" autoFormatId="16" applyNumberFormats="0" applyBorderFormats="0" applyFontFormats="0" applyPatternFormats="0" applyAlignmentFormats="0" applyWidthHeightFormats="0">
  <queryTableRefresh nextId="11">
    <queryTableFields count="10">
      <queryTableField id="1" name="CourseNum" tableColumnId="1"/>
      <queryTableField id="2" name="SectionNum" tableColumnId="2"/>
      <queryTableField id="3" name="Department" tableColumnId="3"/>
      <queryTableField id="4" name="CTitle" tableColumnId="4"/>
      <queryTableField id="5" name="CreditHours" tableColumnId="5"/>
      <queryTableField id="6" name="ClassDays" tableColumnId="6"/>
      <queryTableField id="7" name="ClassTime" tableColumnId="7"/>
      <queryTableField id="8" name="Instructor" tableColumnId="8"/>
      <queryTableField id="9" name="Building" tableColumnId="9"/>
      <queryTableField id="10" name="RoomNum" tableColumnId="10"/>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5" name="ProductSales" displayName="ProductSales" ref="A1:F7" totalsRowCount="1">
  <autoFilter ref="A1:F6"/>
  <sortState ref="A2:F6">
    <sortCondition ref="A1:A6"/>
  </sortState>
  <tableColumns count="6">
    <tableColumn id="1" name="Product" totalsRowLabel="Total"/>
    <tableColumn id="2" name="Q1" totalsRowFunction="sum" dataDxfId="31" totalsRowDxfId="30"/>
    <tableColumn id="3" name="Q2" totalsRowFunction="sum" dataDxfId="29" totalsRowDxfId="28"/>
    <tableColumn id="4" name="Q3" totalsRowFunction="sum" dataDxfId="27" totalsRowDxfId="26"/>
    <tableColumn id="5" name="Q4" totalsRowFunction="sum" dataDxfId="25" totalsRowDxfId="24"/>
    <tableColumn id="6" name="YearTotal" totalsRowFunction="sum" dataDxfId="23" totalsRowDxfId="22">
      <calculatedColumnFormula>SUM(ProductSales[[#This Row],[Q1]:[Q4]])</calculatedColumnFormula>
    </tableColumn>
  </tableColumns>
  <tableStyleInfo name="TableStyleMedium4" showFirstColumn="0" showLastColumn="1" showRowStripes="1" showColumnStripes="0"/>
</table>
</file>

<file path=xl/tables/table2.xml><?xml version="1.0" encoding="utf-8"?>
<table xmlns="http://schemas.openxmlformats.org/spreadsheetml/2006/main" id="2" name="StudentTable" displayName="StudentTable" ref="A5:P947" totalsRowCount="1">
  <autoFilter ref="A5:P946"/>
  <tableColumns count="16">
    <tableColumn id="1" name="Last Name" totalsRowLabel="Total"/>
    <tableColumn id="2" name="First Name" totalsRowFunction="count"/>
    <tableColumn id="3" name="Gender"/>
    <tableColumn id="4" name="Student ID" dataDxfId="21"/>
    <tableColumn id="5" name="Major"/>
    <tableColumn id="6" name="Rank"/>
    <tableColumn id="7" name="DOB" dataDxfId="20"/>
    <tableColumn id="8" name="Address"/>
    <tableColumn id="9" name="City"/>
    <tableColumn id="10" name="State"/>
    <tableColumn id="11" name="ZIP" dataDxfId="19"/>
    <tableColumn id="12" name="GPA1" totalsRowFunction="average" dataDxfId="18" totalsRowDxfId="17"/>
    <tableColumn id="16" name="LetterGrade1" totalsRowFunction="custom" dataDxfId="16" totalsRowDxfId="15">
      <calculatedColumnFormula>VLOOKUP(StudentTable[[#This Row],[GPA1]],LetterGrade,2)</calculatedColumnFormula>
      <totalsRowFormula>COUNTIF(StudentTable[[#Data],[LetterGrade1]],"A")</totalsRowFormula>
    </tableColumn>
    <tableColumn id="13" name="GPA2" totalsRowFunction="average" dataDxfId="14" totalsRowDxfId="13"/>
    <tableColumn id="14" name="GPA3" totalsRowFunction="average" dataDxfId="12" totalsRowDxfId="11"/>
    <tableColumn id="15" name="GPA4" totalsRowFunction="average" dataDxfId="10" totalsRowDxfId="9"/>
  </tableColumns>
  <tableStyleInfo name="TableStyleMedium2" showFirstColumn="0" showLastColumn="0" showRowStripes="1" showColumnStripes="0"/>
</table>
</file>

<file path=xl/tables/table3.xml><?xml version="1.0" encoding="utf-8"?>
<table xmlns="http://schemas.openxmlformats.org/spreadsheetml/2006/main" id="4" name="Table_Faculty.accdb" displayName="Table_Faculty.accdb" ref="A1:E2961" tableType="queryTable" totalsRowShown="0">
  <tableColumns count="5">
    <tableColumn id="1" uniqueName="1" name="ID" queryTableFieldId="1"/>
    <tableColumn id="5" uniqueName="5" name="Student ID" queryTableFieldId="5" dataDxfId="8"/>
    <tableColumn id="7" uniqueName="7" name="Lookup2CRN" queryTableFieldId="7" dataDxfId="7"/>
    <tableColumn id="2" uniqueName="2" name="Last Name" queryTableFieldId="12" dataDxfId="6">
      <calculatedColumnFormula>INDEX(StudentTable[#Data],MATCH(Table_Faculty.accdb[[#This Row],[Student ID]],StudentTable[Student ID],0),1)</calculatedColumnFormula>
    </tableColumn>
    <tableColumn id="3" uniqueName="3" name="First Name" queryTableFieldId="13" dataDxfId="5">
      <calculatedColumnFormula>INDEX(StudentTable[#Data],MATCH(Table_Faculty.accdb[[#This Row],[Student ID]],StudentTable[Student ID],0),2)</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1" name="Table_Faculty.accdb2" displayName="Table_Faculty.accdb2" ref="A1:J45" tableType="queryTable" totalsRowShown="0">
  <autoFilter ref="A1:J45"/>
  <tableColumns count="10">
    <tableColumn id="1" uniqueName="1" name="CourseNum" queryTableFieldId="1"/>
    <tableColumn id="2" uniqueName="2" name="SectionNum" queryTableFieldId="2"/>
    <tableColumn id="3" uniqueName="3" name="Department" queryTableFieldId="3"/>
    <tableColumn id="4" uniqueName="4" name="CTitle" queryTableFieldId="4"/>
    <tableColumn id="5" uniqueName="5" name="CreditHours" queryTableFieldId="5"/>
    <tableColumn id="6" uniqueName="6" name="ClassDays" queryTableFieldId="6"/>
    <tableColumn id="7" uniqueName="7" name="ClassTime" queryTableFieldId="7" dataDxfId="4"/>
    <tableColumn id="8" uniqueName="8" name="Instructor" queryTableFieldId="8"/>
    <tableColumn id="9" uniqueName="9" name="Building" queryTableFieldId="9"/>
    <tableColumn id="10" uniqueName="10" name="RoomNum" queryTableFieldId="10"/>
  </tableColumns>
  <tableStyleInfo name="TableStyleMedium2" showFirstColumn="0" showLastColumn="0" showRowStripes="1" showColumnStripes="0"/>
</table>
</file>

<file path=xl/tables/table5.xml><?xml version="1.0" encoding="utf-8"?>
<table xmlns="http://schemas.openxmlformats.org/spreadsheetml/2006/main" id="3" name="StateTable" displayName="StateTable" ref="A1:A52" totalsRowShown="0">
  <autoFilter ref="A1:A52"/>
  <sortState ref="A2:A52">
    <sortCondition ref="A1:A52"/>
  </sortState>
  <tableColumns count="1">
    <tableColumn id="1" name="St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12"/>
  <sheetViews>
    <sheetView workbookViewId="0">
      <selection activeCell="A5" sqref="A5"/>
    </sheetView>
  </sheetViews>
  <sheetFormatPr defaultRowHeight="15" x14ac:dyDescent="0.25"/>
  <cols>
    <col min="1" max="1" width="18.140625" bestFit="1" customWidth="1"/>
    <col min="2" max="2" width="52.140625" bestFit="1" customWidth="1"/>
  </cols>
  <sheetData>
    <row r="1" spans="1:2" x14ac:dyDescent="0.25">
      <c r="A1" s="42" t="s">
        <v>4698</v>
      </c>
      <c r="B1" s="42"/>
    </row>
    <row r="2" spans="1:2" x14ac:dyDescent="0.25">
      <c r="A2" s="43" t="s">
        <v>4732</v>
      </c>
      <c r="B2" s="43"/>
    </row>
    <row r="3" spans="1:2" x14ac:dyDescent="0.25">
      <c r="A3" s="17" t="s">
        <v>4537</v>
      </c>
      <c r="B3" s="17" t="s">
        <v>4538</v>
      </c>
    </row>
    <row r="4" spans="1:2" x14ac:dyDescent="0.25">
      <c r="A4" s="14" t="s">
        <v>4532</v>
      </c>
      <c r="B4" s="11" t="s">
        <v>4533</v>
      </c>
    </row>
    <row r="5" spans="1:2" ht="105" x14ac:dyDescent="0.25">
      <c r="A5" s="15" t="s">
        <v>4534</v>
      </c>
      <c r="B5" s="12" t="s">
        <v>4733</v>
      </c>
    </row>
    <row r="6" spans="1:2" ht="30" x14ac:dyDescent="0.25">
      <c r="A6" s="15" t="s">
        <v>4536</v>
      </c>
      <c r="B6" s="13" t="s">
        <v>4539</v>
      </c>
    </row>
    <row r="7" spans="1:2" ht="75" x14ac:dyDescent="0.25">
      <c r="A7" s="15" t="s">
        <v>4535</v>
      </c>
      <c r="B7" s="13" t="s">
        <v>4712</v>
      </c>
    </row>
    <row r="8" spans="1:2" ht="60" x14ac:dyDescent="0.25">
      <c r="A8" s="18" t="s">
        <v>4696</v>
      </c>
      <c r="B8" s="13" t="s">
        <v>4697</v>
      </c>
    </row>
    <row r="9" spans="1:2" ht="195" x14ac:dyDescent="0.25">
      <c r="A9" s="18" t="s">
        <v>4707</v>
      </c>
      <c r="B9" s="13" t="s">
        <v>4723</v>
      </c>
    </row>
    <row r="10" spans="1:2" ht="45" x14ac:dyDescent="0.25">
      <c r="A10" s="18" t="s">
        <v>4710</v>
      </c>
      <c r="B10" s="13" t="s">
        <v>4711</v>
      </c>
    </row>
    <row r="11" spans="1:2" ht="45" x14ac:dyDescent="0.25">
      <c r="A11" s="18" t="s">
        <v>4717</v>
      </c>
      <c r="B11" s="28" t="s">
        <v>4718</v>
      </c>
    </row>
    <row r="12" spans="1:2" ht="30.75" customHeight="1" x14ac:dyDescent="0.25">
      <c r="A12" s="38" t="s">
        <v>4724</v>
      </c>
      <c r="B12" s="28" t="s">
        <v>4725</v>
      </c>
    </row>
  </sheetData>
  <mergeCells count="2">
    <mergeCell ref="A1:B1"/>
    <mergeCell ref="A2:B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H27" sqref="H27"/>
    </sheetView>
  </sheetViews>
  <sheetFormatPr defaultRowHeight="15" x14ac:dyDescent="0.25"/>
  <cols>
    <col min="1" max="1" width="13.140625" customWidth="1"/>
    <col min="2" max="2" width="21" customWidth="1"/>
  </cols>
  <sheetData>
    <row r="1" spans="1:2" x14ac:dyDescent="0.25">
      <c r="A1" s="32" t="s">
        <v>4</v>
      </c>
      <c r="B1" t="s">
        <v>23</v>
      </c>
    </row>
    <row r="3" spans="1:2" x14ac:dyDescent="0.25">
      <c r="A3" s="32" t="s">
        <v>4714</v>
      </c>
      <c r="B3" t="s">
        <v>4719</v>
      </c>
    </row>
    <row r="4" spans="1:2" x14ac:dyDescent="0.25">
      <c r="A4" s="26" t="s">
        <v>4531</v>
      </c>
      <c r="B4" s="22">
        <v>22</v>
      </c>
    </row>
    <row r="5" spans="1:2" x14ac:dyDescent="0.25">
      <c r="A5" s="26" t="s">
        <v>4530</v>
      </c>
      <c r="B5" s="22">
        <v>12</v>
      </c>
    </row>
    <row r="6" spans="1:2" x14ac:dyDescent="0.25">
      <c r="A6" s="26" t="s">
        <v>4529</v>
      </c>
      <c r="B6" s="22">
        <v>23</v>
      </c>
    </row>
    <row r="7" spans="1:2" x14ac:dyDescent="0.25">
      <c r="A7" s="26" t="s">
        <v>4528</v>
      </c>
      <c r="B7" s="22">
        <v>27</v>
      </c>
    </row>
    <row r="8" spans="1:2" x14ac:dyDescent="0.25">
      <c r="A8" s="26" t="s">
        <v>4527</v>
      </c>
      <c r="B8" s="22">
        <v>98</v>
      </c>
    </row>
    <row r="9" spans="1:2" x14ac:dyDescent="0.25">
      <c r="A9" s="26" t="s">
        <v>4715</v>
      </c>
      <c r="B9" s="22">
        <v>182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zoomScaleNormal="100" workbookViewId="0">
      <selection activeCell="A16" sqref="A16"/>
    </sheetView>
  </sheetViews>
  <sheetFormatPr defaultRowHeight="15" x14ac:dyDescent="0.25"/>
  <cols>
    <col min="1" max="1" width="14.42578125" bestFit="1" customWidth="1"/>
    <col min="2" max="2" width="13.7109375" bestFit="1" customWidth="1"/>
    <col min="3" max="5" width="10.5703125" bestFit="1" customWidth="1"/>
    <col min="6" max="6" width="11.7109375" bestFit="1" customWidth="1"/>
  </cols>
  <sheetData>
    <row r="1" spans="1:6" x14ac:dyDescent="0.25">
      <c r="A1" t="s">
        <v>4479</v>
      </c>
      <c r="B1" t="s">
        <v>4478</v>
      </c>
      <c r="C1" t="s">
        <v>4477</v>
      </c>
      <c r="D1" t="s">
        <v>4476</v>
      </c>
      <c r="E1" t="s">
        <v>4475</v>
      </c>
      <c r="F1" t="s">
        <v>4726</v>
      </c>
    </row>
    <row r="2" spans="1:6" x14ac:dyDescent="0.25">
      <c r="A2" t="s">
        <v>4474</v>
      </c>
      <c r="B2" s="1">
        <v>7764</v>
      </c>
      <c r="C2" s="1">
        <v>2145</v>
      </c>
      <c r="D2" s="1">
        <v>8587</v>
      </c>
      <c r="E2" s="1">
        <v>4529</v>
      </c>
      <c r="F2" s="1">
        <f>SUM(ProductSales[[#This Row],[Q1]:[Q4]])</f>
        <v>23025</v>
      </c>
    </row>
    <row r="3" spans="1:6" x14ac:dyDescent="0.25">
      <c r="A3" t="s">
        <v>4727</v>
      </c>
      <c r="B3" s="1">
        <v>1200</v>
      </c>
      <c r="C3" s="1">
        <v>1400</v>
      </c>
      <c r="D3" s="1">
        <v>9876.5400000000009</v>
      </c>
      <c r="E3" s="1">
        <v>1234.56</v>
      </c>
      <c r="F3" s="1">
        <f>SUM(ProductSales[[#This Row],[Q1]:[Q4]])</f>
        <v>13711.1</v>
      </c>
    </row>
    <row r="4" spans="1:6" x14ac:dyDescent="0.25">
      <c r="A4" t="s">
        <v>4472</v>
      </c>
      <c r="B4" s="1">
        <v>8467</v>
      </c>
      <c r="C4" s="1">
        <v>5166</v>
      </c>
      <c r="D4" s="1">
        <v>7767</v>
      </c>
      <c r="E4" s="1">
        <v>7734</v>
      </c>
      <c r="F4" s="1">
        <f>SUM(ProductSales[[#This Row],[Q1]:[Q4]])</f>
        <v>29134</v>
      </c>
    </row>
    <row r="5" spans="1:6" x14ac:dyDescent="0.25">
      <c r="A5" t="s">
        <v>4471</v>
      </c>
      <c r="B5" s="1">
        <v>8853</v>
      </c>
      <c r="C5" s="1">
        <v>836</v>
      </c>
      <c r="D5" s="1">
        <v>6242</v>
      </c>
      <c r="E5" s="1">
        <v>2504</v>
      </c>
      <c r="F5" s="1">
        <f>SUM(ProductSales[[#This Row],[Q1]:[Q4]])</f>
        <v>18435</v>
      </c>
    </row>
    <row r="6" spans="1:6" x14ac:dyDescent="0.25">
      <c r="A6" t="s">
        <v>4473</v>
      </c>
      <c r="B6" s="1">
        <v>522</v>
      </c>
      <c r="C6" s="1">
        <v>3639</v>
      </c>
      <c r="D6" s="1">
        <v>3350</v>
      </c>
      <c r="E6" s="1">
        <v>9412</v>
      </c>
      <c r="F6" s="1">
        <f>SUM(ProductSales[[#This Row],[Q1]:[Q4]])</f>
        <v>16923</v>
      </c>
    </row>
    <row r="7" spans="1:6" x14ac:dyDescent="0.25">
      <c r="A7" t="s">
        <v>4709</v>
      </c>
      <c r="B7" s="1">
        <f>SUBTOTAL(109,ProductSales[Q1])</f>
        <v>26806</v>
      </c>
      <c r="C7" s="1">
        <f>SUBTOTAL(109,ProductSales[Q2])</f>
        <v>13186</v>
      </c>
      <c r="D7" s="1">
        <f>SUBTOTAL(109,ProductSales[Q3])</f>
        <v>35822.54</v>
      </c>
      <c r="E7" s="1">
        <f>SUBTOTAL(109,ProductSales[Q4])</f>
        <v>25413.559999999998</v>
      </c>
      <c r="F7" s="1">
        <f>SUBTOTAL(109,ProductSales[YearTotal])</f>
        <v>101228.1</v>
      </c>
    </row>
    <row r="10" spans="1:6" x14ac:dyDescent="0.25">
      <c r="A10" t="s">
        <v>4728</v>
      </c>
      <c r="B10" s="1">
        <f>SUM(ProductSales[])</f>
        <v>202456.2</v>
      </c>
    </row>
    <row r="11" spans="1:6" x14ac:dyDescent="0.25">
      <c r="A11" t="s">
        <v>4729</v>
      </c>
      <c r="B11" s="1">
        <f>SUM(ProductSales[Q1])</f>
        <v>26806</v>
      </c>
    </row>
    <row r="12" spans="1:6" x14ac:dyDescent="0.25">
      <c r="A12" t="s">
        <v>4730</v>
      </c>
      <c r="B12" s="1">
        <f>SUM(ProductSales[[Q1]:[Q4]])</f>
        <v>101228.1</v>
      </c>
    </row>
    <row r="13" spans="1:6" x14ac:dyDescent="0.25">
      <c r="A13" t="s">
        <v>4731</v>
      </c>
      <c r="B13" s="1">
        <f>SUM(ProductSales[[#Totals],[Q1]:[Q4]])</f>
        <v>101228.1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947"/>
  <sheetViews>
    <sheetView topLeftCell="C5" workbookViewId="0">
      <selection activeCell="T25" sqref="T25"/>
    </sheetView>
  </sheetViews>
  <sheetFormatPr defaultRowHeight="15" x14ac:dyDescent="0.25"/>
  <cols>
    <col min="1" max="1" width="12.5703125" bestFit="1" customWidth="1"/>
    <col min="2" max="2" width="12.85546875" bestFit="1" customWidth="1"/>
    <col min="3" max="3" width="10" bestFit="1" customWidth="1"/>
    <col min="4" max="4" width="12.5703125" bestFit="1" customWidth="1"/>
    <col min="5" max="5" width="17.28515625" bestFit="1" customWidth="1"/>
    <col min="6" max="6" width="7.5703125" bestFit="1" customWidth="1"/>
    <col min="7" max="7" width="10.7109375" bestFit="1" customWidth="1"/>
    <col min="8" max="8" width="30.28515625" bestFit="1" customWidth="1"/>
    <col min="9" max="9" width="12.42578125" customWidth="1"/>
    <col min="13" max="13" width="12.7109375" style="30" bestFit="1" customWidth="1"/>
  </cols>
  <sheetData>
    <row r="1" spans="1:16" ht="15.75" hidden="1" customHeight="1" x14ac:dyDescent="0.25">
      <c r="A1" s="19" t="s">
        <v>0</v>
      </c>
      <c r="B1" s="20" t="s">
        <v>1</v>
      </c>
      <c r="C1" s="20" t="s">
        <v>2</v>
      </c>
      <c r="D1" s="20" t="s">
        <v>3</v>
      </c>
      <c r="E1" s="20" t="s">
        <v>4</v>
      </c>
      <c r="F1" s="20" t="s">
        <v>5</v>
      </c>
      <c r="G1" s="20" t="s">
        <v>4470</v>
      </c>
      <c r="H1" s="20" t="s">
        <v>6</v>
      </c>
      <c r="I1" s="20" t="s">
        <v>7</v>
      </c>
      <c r="J1" s="20" t="s">
        <v>8</v>
      </c>
      <c r="K1" s="20" t="s">
        <v>9</v>
      </c>
      <c r="L1" s="20" t="s">
        <v>4466</v>
      </c>
      <c r="M1" s="29" t="s">
        <v>4713</v>
      </c>
      <c r="N1" s="20" t="s">
        <v>4467</v>
      </c>
      <c r="O1" s="20" t="s">
        <v>4468</v>
      </c>
      <c r="P1" s="21" t="s">
        <v>4469</v>
      </c>
    </row>
    <row r="2" spans="1:16" ht="15.75" hidden="1" customHeight="1" x14ac:dyDescent="0.25">
      <c r="E2" t="str">
        <f>Dashboard!B3</f>
        <v>Mathematics</v>
      </c>
    </row>
    <row r="3" spans="1:16" ht="15.75" hidden="1" customHeight="1" x14ac:dyDescent="0.25"/>
    <row r="4" spans="1:16" ht="15.75" hidden="1" customHeight="1" x14ac:dyDescent="0.25"/>
    <row r="5" spans="1:16" ht="15.75" customHeight="1" x14ac:dyDescent="0.25">
      <c r="A5" t="s">
        <v>0</v>
      </c>
      <c r="B5" t="s">
        <v>1</v>
      </c>
      <c r="C5" t="s">
        <v>2</v>
      </c>
      <c r="D5" t="s">
        <v>3</v>
      </c>
      <c r="E5" t="s">
        <v>4</v>
      </c>
      <c r="F5" t="s">
        <v>5</v>
      </c>
      <c r="G5" t="s">
        <v>4470</v>
      </c>
      <c r="H5" t="s">
        <v>6</v>
      </c>
      <c r="I5" t="s">
        <v>7</v>
      </c>
      <c r="J5" t="s">
        <v>8</v>
      </c>
      <c r="K5" t="s">
        <v>9</v>
      </c>
      <c r="L5" t="s">
        <v>4466</v>
      </c>
      <c r="M5" s="30" t="s">
        <v>4713</v>
      </c>
      <c r="N5" t="s">
        <v>4467</v>
      </c>
      <c r="O5" t="s">
        <v>4468</v>
      </c>
      <c r="P5" t="s">
        <v>4469</v>
      </c>
    </row>
    <row r="6" spans="1:16" x14ac:dyDescent="0.25">
      <c r="A6" t="s">
        <v>10</v>
      </c>
      <c r="B6" t="s">
        <v>11</v>
      </c>
      <c r="C6" t="s">
        <v>12</v>
      </c>
      <c r="D6" s="4" t="s">
        <v>13</v>
      </c>
      <c r="E6" t="s">
        <v>14</v>
      </c>
      <c r="F6">
        <v>4</v>
      </c>
      <c r="G6" s="2">
        <v>31336</v>
      </c>
      <c r="H6" t="s">
        <v>15</v>
      </c>
      <c r="I6" t="s">
        <v>16</v>
      </c>
      <c r="J6" t="s">
        <v>17</v>
      </c>
      <c r="K6" s="6" t="s">
        <v>18</v>
      </c>
      <c r="L6" s="3">
        <v>35</v>
      </c>
      <c r="M6" s="31" t="str">
        <f>VLOOKUP(StudentTable[[#This Row],[GPA1]],LetterGrade,2)</f>
        <v>F</v>
      </c>
      <c r="N6" s="3">
        <v>54</v>
      </c>
      <c r="O6" s="3">
        <v>90</v>
      </c>
      <c r="P6" s="3">
        <v>85</v>
      </c>
    </row>
    <row r="7" spans="1:16" x14ac:dyDescent="0.25">
      <c r="A7" t="s">
        <v>19</v>
      </c>
      <c r="B7" t="s">
        <v>20</v>
      </c>
      <c r="C7" t="s">
        <v>21</v>
      </c>
      <c r="D7" s="4" t="s">
        <v>22</v>
      </c>
      <c r="E7" t="s">
        <v>23</v>
      </c>
      <c r="F7">
        <v>4</v>
      </c>
      <c r="G7" s="2">
        <v>30625</v>
      </c>
      <c r="H7" t="s">
        <v>24</v>
      </c>
      <c r="I7" t="s">
        <v>25</v>
      </c>
      <c r="J7" t="s">
        <v>17</v>
      </c>
      <c r="K7" s="6" t="s">
        <v>26</v>
      </c>
      <c r="L7" s="3">
        <v>25</v>
      </c>
      <c r="M7" s="31" t="str">
        <f>VLOOKUP(StudentTable[[#This Row],[GPA1]],LetterGrade,2)</f>
        <v>F</v>
      </c>
      <c r="N7" s="3">
        <v>75</v>
      </c>
      <c r="O7" s="3">
        <v>59</v>
      </c>
      <c r="P7" s="3">
        <v>86</v>
      </c>
    </row>
    <row r="8" spans="1:16" x14ac:dyDescent="0.25">
      <c r="A8" t="s">
        <v>27</v>
      </c>
      <c r="B8" t="s">
        <v>28</v>
      </c>
      <c r="C8" t="s">
        <v>21</v>
      </c>
      <c r="D8" s="4" t="s">
        <v>29</v>
      </c>
      <c r="E8" t="s">
        <v>23</v>
      </c>
      <c r="F8">
        <v>2</v>
      </c>
      <c r="G8" s="2">
        <v>31650</v>
      </c>
      <c r="H8" t="s">
        <v>30</v>
      </c>
      <c r="I8" t="s">
        <v>31</v>
      </c>
      <c r="J8" t="s">
        <v>17</v>
      </c>
      <c r="K8" s="6" t="s">
        <v>32</v>
      </c>
      <c r="L8" s="3">
        <v>59</v>
      </c>
      <c r="M8" s="31" t="str">
        <f>VLOOKUP(StudentTable[[#This Row],[GPA1]],LetterGrade,2)</f>
        <v>F</v>
      </c>
      <c r="N8" s="3">
        <v>77</v>
      </c>
      <c r="O8" s="3"/>
      <c r="P8" s="3"/>
    </row>
    <row r="9" spans="1:16" x14ac:dyDescent="0.25">
      <c r="A9" t="s">
        <v>33</v>
      </c>
      <c r="B9" t="s">
        <v>34</v>
      </c>
      <c r="C9" t="s">
        <v>21</v>
      </c>
      <c r="D9" s="4" t="s">
        <v>35</v>
      </c>
      <c r="E9" t="s">
        <v>36</v>
      </c>
      <c r="F9">
        <v>2</v>
      </c>
      <c r="G9" s="2">
        <v>32027</v>
      </c>
      <c r="H9" t="s">
        <v>37</v>
      </c>
      <c r="I9" t="s">
        <v>38</v>
      </c>
      <c r="J9" t="s">
        <v>17</v>
      </c>
      <c r="K9" s="6" t="s">
        <v>39</v>
      </c>
      <c r="L9" s="3">
        <v>43</v>
      </c>
      <c r="M9" s="31" t="str">
        <f>VLOOKUP(StudentTable[[#This Row],[GPA1]],LetterGrade,2)</f>
        <v>F</v>
      </c>
      <c r="N9" s="3">
        <v>71</v>
      </c>
      <c r="O9" s="3"/>
      <c r="P9" s="3"/>
    </row>
    <row r="10" spans="1:16" x14ac:dyDescent="0.25">
      <c r="A10" t="s">
        <v>40</v>
      </c>
      <c r="B10" t="s">
        <v>41</v>
      </c>
      <c r="C10" t="s">
        <v>21</v>
      </c>
      <c r="D10" s="4" t="s">
        <v>42</v>
      </c>
      <c r="E10" t="s">
        <v>14</v>
      </c>
      <c r="F10">
        <v>1</v>
      </c>
      <c r="G10" s="2">
        <v>32187</v>
      </c>
      <c r="H10" t="s">
        <v>43</v>
      </c>
      <c r="I10" t="s">
        <v>44</v>
      </c>
      <c r="J10" t="s">
        <v>45</v>
      </c>
      <c r="K10" s="6" t="s">
        <v>46</v>
      </c>
      <c r="L10" s="3">
        <v>68</v>
      </c>
      <c r="M10" s="31" t="str">
        <f>VLOOKUP(StudentTable[[#This Row],[GPA1]],LetterGrade,2)</f>
        <v>D</v>
      </c>
      <c r="N10" s="3"/>
      <c r="O10" s="3"/>
      <c r="P10" s="3"/>
    </row>
    <row r="11" spans="1:16" x14ac:dyDescent="0.25">
      <c r="A11" t="s">
        <v>47</v>
      </c>
      <c r="B11" t="s">
        <v>48</v>
      </c>
      <c r="C11" t="s">
        <v>21</v>
      </c>
      <c r="D11" s="4" t="s">
        <v>49</v>
      </c>
      <c r="E11" t="s">
        <v>50</v>
      </c>
      <c r="F11">
        <v>3</v>
      </c>
      <c r="G11" s="2">
        <v>33087</v>
      </c>
      <c r="H11" t="s">
        <v>51</v>
      </c>
      <c r="I11" t="s">
        <v>52</v>
      </c>
      <c r="J11" t="s">
        <v>45</v>
      </c>
      <c r="K11" s="6" t="s">
        <v>53</v>
      </c>
      <c r="L11" s="3">
        <v>18</v>
      </c>
      <c r="M11" s="31" t="str">
        <f>VLOOKUP(StudentTable[[#This Row],[GPA1]],LetterGrade,2)</f>
        <v>F</v>
      </c>
      <c r="N11" s="3">
        <v>92</v>
      </c>
      <c r="O11" s="3">
        <v>79</v>
      </c>
      <c r="P11" s="3"/>
    </row>
    <row r="12" spans="1:16" x14ac:dyDescent="0.25">
      <c r="A12" t="s">
        <v>54</v>
      </c>
      <c r="B12" t="s">
        <v>55</v>
      </c>
      <c r="C12" t="s">
        <v>12</v>
      </c>
      <c r="D12" s="4" t="s">
        <v>56</v>
      </c>
      <c r="E12" t="s">
        <v>14</v>
      </c>
      <c r="F12">
        <v>4</v>
      </c>
      <c r="G12" s="2">
        <v>31579</v>
      </c>
      <c r="H12" t="s">
        <v>57</v>
      </c>
      <c r="I12" t="s">
        <v>58</v>
      </c>
      <c r="J12" t="s">
        <v>45</v>
      </c>
      <c r="K12" s="6" t="s">
        <v>59</v>
      </c>
      <c r="L12" s="3">
        <v>35</v>
      </c>
      <c r="M12" s="31" t="str">
        <f>VLOOKUP(StudentTable[[#This Row],[GPA1]],LetterGrade,2)</f>
        <v>F</v>
      </c>
      <c r="N12" s="3">
        <v>79</v>
      </c>
      <c r="O12" s="3">
        <v>92</v>
      </c>
      <c r="P12" s="3">
        <v>61</v>
      </c>
    </row>
    <row r="13" spans="1:16" x14ac:dyDescent="0.25">
      <c r="A13" t="s">
        <v>60</v>
      </c>
      <c r="B13" t="s">
        <v>61</v>
      </c>
      <c r="C13" t="s">
        <v>21</v>
      </c>
      <c r="D13" s="4" t="s">
        <v>62</v>
      </c>
      <c r="E13" t="s">
        <v>63</v>
      </c>
      <c r="F13">
        <v>3</v>
      </c>
      <c r="G13" s="2">
        <v>33499</v>
      </c>
      <c r="H13" t="s">
        <v>64</v>
      </c>
      <c r="I13" t="s">
        <v>65</v>
      </c>
      <c r="J13" t="s">
        <v>45</v>
      </c>
      <c r="K13" s="6" t="s">
        <v>66</v>
      </c>
      <c r="L13" s="3">
        <v>96</v>
      </c>
      <c r="M13" s="31" t="str">
        <f>VLOOKUP(StudentTable[[#This Row],[GPA1]],LetterGrade,2)</f>
        <v>A</v>
      </c>
      <c r="N13" s="3">
        <v>80</v>
      </c>
      <c r="O13" s="3">
        <v>90</v>
      </c>
      <c r="P13" s="3"/>
    </row>
    <row r="14" spans="1:16" x14ac:dyDescent="0.25">
      <c r="A14" t="s">
        <v>67</v>
      </c>
      <c r="B14" t="s">
        <v>68</v>
      </c>
      <c r="C14" t="s">
        <v>12</v>
      </c>
      <c r="D14" s="4" t="s">
        <v>69</v>
      </c>
      <c r="E14" t="s">
        <v>63</v>
      </c>
      <c r="F14">
        <v>1</v>
      </c>
      <c r="G14" s="2">
        <v>29678</v>
      </c>
      <c r="H14" t="s">
        <v>70</v>
      </c>
      <c r="I14" t="s">
        <v>71</v>
      </c>
      <c r="J14" t="s">
        <v>45</v>
      </c>
      <c r="K14" s="6" t="s">
        <v>72</v>
      </c>
      <c r="L14" s="3">
        <v>55</v>
      </c>
      <c r="M14" s="31" t="str">
        <f>VLOOKUP(StudentTable[[#This Row],[GPA1]],LetterGrade,2)</f>
        <v>F</v>
      </c>
      <c r="N14" s="3"/>
      <c r="O14" s="3"/>
      <c r="P14" s="3"/>
    </row>
    <row r="15" spans="1:16" x14ac:dyDescent="0.25">
      <c r="A15" t="s">
        <v>73</v>
      </c>
      <c r="B15" t="s">
        <v>74</v>
      </c>
      <c r="C15" t="s">
        <v>12</v>
      </c>
      <c r="D15" s="4" t="s">
        <v>75</v>
      </c>
      <c r="E15" t="s">
        <v>63</v>
      </c>
      <c r="F15">
        <v>4</v>
      </c>
      <c r="G15" s="2">
        <v>29751</v>
      </c>
      <c r="H15" t="s">
        <v>76</v>
      </c>
      <c r="I15" t="s">
        <v>77</v>
      </c>
      <c r="J15" t="s">
        <v>45</v>
      </c>
      <c r="K15" s="6" t="s">
        <v>78</v>
      </c>
      <c r="L15" s="3">
        <v>86</v>
      </c>
      <c r="M15" s="31" t="str">
        <f>VLOOKUP(StudentTable[[#This Row],[GPA1]],LetterGrade,2)</f>
        <v>B</v>
      </c>
      <c r="N15" s="3">
        <v>95</v>
      </c>
      <c r="O15" s="3">
        <v>83</v>
      </c>
      <c r="P15" s="3">
        <v>92</v>
      </c>
    </row>
    <row r="16" spans="1:16" x14ac:dyDescent="0.25">
      <c r="A16" t="s">
        <v>79</v>
      </c>
      <c r="B16" t="s">
        <v>80</v>
      </c>
      <c r="C16" t="s">
        <v>21</v>
      </c>
      <c r="D16" s="4" t="s">
        <v>81</v>
      </c>
      <c r="E16" t="s">
        <v>36</v>
      </c>
      <c r="F16">
        <v>4</v>
      </c>
      <c r="G16" s="2">
        <v>33437</v>
      </c>
      <c r="H16" t="s">
        <v>82</v>
      </c>
      <c r="I16" t="s">
        <v>83</v>
      </c>
      <c r="J16" t="s">
        <v>84</v>
      </c>
      <c r="K16" s="6" t="s">
        <v>85</v>
      </c>
      <c r="L16" s="3">
        <v>86</v>
      </c>
      <c r="M16" s="31" t="str">
        <f>VLOOKUP(StudentTable[[#This Row],[GPA1]],LetterGrade,2)</f>
        <v>B</v>
      </c>
      <c r="N16" s="3">
        <v>53</v>
      </c>
      <c r="O16" s="3">
        <v>99</v>
      </c>
      <c r="P16" s="3">
        <v>74</v>
      </c>
    </row>
    <row r="17" spans="1:16" x14ac:dyDescent="0.25">
      <c r="A17" t="s">
        <v>86</v>
      </c>
      <c r="B17" t="s">
        <v>87</v>
      </c>
      <c r="C17" t="s">
        <v>12</v>
      </c>
      <c r="D17" s="4" t="s">
        <v>88</v>
      </c>
      <c r="E17" t="s">
        <v>23</v>
      </c>
      <c r="F17">
        <v>3</v>
      </c>
      <c r="G17" s="2">
        <v>30402</v>
      </c>
      <c r="H17" t="s">
        <v>89</v>
      </c>
      <c r="I17" t="s">
        <v>90</v>
      </c>
      <c r="J17" t="s">
        <v>91</v>
      </c>
      <c r="K17" s="6" t="s">
        <v>92</v>
      </c>
      <c r="L17" s="3">
        <v>73</v>
      </c>
      <c r="M17" s="31" t="str">
        <f>VLOOKUP(StudentTable[[#This Row],[GPA1]],LetterGrade,2)</f>
        <v>C</v>
      </c>
      <c r="N17" s="3">
        <v>45</v>
      </c>
      <c r="O17" s="3">
        <v>84</v>
      </c>
      <c r="P17" s="3"/>
    </row>
    <row r="18" spans="1:16" x14ac:dyDescent="0.25">
      <c r="A18" t="s">
        <v>93</v>
      </c>
      <c r="B18" t="s">
        <v>94</v>
      </c>
      <c r="C18" t="s">
        <v>21</v>
      </c>
      <c r="D18" s="4" t="s">
        <v>95</v>
      </c>
      <c r="E18" t="s">
        <v>23</v>
      </c>
      <c r="F18">
        <v>2</v>
      </c>
      <c r="G18" s="2">
        <v>33074</v>
      </c>
      <c r="H18" t="s">
        <v>96</v>
      </c>
      <c r="I18" t="s">
        <v>97</v>
      </c>
      <c r="J18" t="s">
        <v>91</v>
      </c>
      <c r="K18" s="6" t="s">
        <v>98</v>
      </c>
      <c r="L18" s="3">
        <v>44</v>
      </c>
      <c r="M18" s="31" t="str">
        <f>VLOOKUP(StudentTable[[#This Row],[GPA1]],LetterGrade,2)</f>
        <v>F</v>
      </c>
      <c r="N18" s="3">
        <v>37</v>
      </c>
      <c r="O18" s="3"/>
      <c r="P18" s="3"/>
    </row>
    <row r="19" spans="1:16" x14ac:dyDescent="0.25">
      <c r="A19" t="s">
        <v>99</v>
      </c>
      <c r="B19" t="s">
        <v>100</v>
      </c>
      <c r="C19" t="s">
        <v>12</v>
      </c>
      <c r="D19" s="4" t="s">
        <v>101</v>
      </c>
      <c r="E19" t="s">
        <v>63</v>
      </c>
      <c r="F19">
        <v>4</v>
      </c>
      <c r="G19" s="2">
        <v>33700</v>
      </c>
      <c r="H19" t="s">
        <v>102</v>
      </c>
      <c r="I19" t="s">
        <v>103</v>
      </c>
      <c r="J19" t="s">
        <v>91</v>
      </c>
      <c r="K19" s="6" t="s">
        <v>104</v>
      </c>
      <c r="L19" s="3">
        <v>47</v>
      </c>
      <c r="M19" s="31" t="str">
        <f>VLOOKUP(StudentTable[[#This Row],[GPA1]],LetterGrade,2)</f>
        <v>F</v>
      </c>
      <c r="N19" s="3">
        <v>97</v>
      </c>
      <c r="O19" s="3">
        <v>50</v>
      </c>
      <c r="P19" s="3">
        <v>97</v>
      </c>
    </row>
    <row r="20" spans="1:16" x14ac:dyDescent="0.25">
      <c r="A20" t="s">
        <v>105</v>
      </c>
      <c r="B20" t="s">
        <v>106</v>
      </c>
      <c r="C20" t="s">
        <v>12</v>
      </c>
      <c r="D20" s="4" t="s">
        <v>107</v>
      </c>
      <c r="E20" t="s">
        <v>36</v>
      </c>
      <c r="F20">
        <v>4</v>
      </c>
      <c r="G20" s="2">
        <v>31773</v>
      </c>
      <c r="H20" t="s">
        <v>108</v>
      </c>
      <c r="I20" t="s">
        <v>109</v>
      </c>
      <c r="J20" t="s">
        <v>91</v>
      </c>
      <c r="K20" s="6" t="s">
        <v>110</v>
      </c>
      <c r="L20" s="3">
        <v>86</v>
      </c>
      <c r="M20" s="31" t="str">
        <f>VLOOKUP(StudentTable[[#This Row],[GPA1]],LetterGrade,2)</f>
        <v>B</v>
      </c>
      <c r="N20" s="3">
        <v>60</v>
      </c>
      <c r="O20" s="3">
        <v>57</v>
      </c>
      <c r="P20" s="3">
        <v>77</v>
      </c>
    </row>
    <row r="21" spans="1:16" x14ac:dyDescent="0.25">
      <c r="A21" t="s">
        <v>111</v>
      </c>
      <c r="B21" t="s">
        <v>112</v>
      </c>
      <c r="C21" t="s">
        <v>12</v>
      </c>
      <c r="D21" s="4" t="s">
        <v>113</v>
      </c>
      <c r="E21" t="s">
        <v>23</v>
      </c>
      <c r="F21">
        <v>1</v>
      </c>
      <c r="G21" s="2">
        <v>31474</v>
      </c>
      <c r="H21" t="s">
        <v>114</v>
      </c>
      <c r="I21" t="s">
        <v>115</v>
      </c>
      <c r="J21" t="s">
        <v>91</v>
      </c>
      <c r="K21" s="6" t="s">
        <v>116</v>
      </c>
      <c r="L21" s="3">
        <v>96</v>
      </c>
      <c r="M21" s="31" t="str">
        <f>VLOOKUP(StudentTable[[#This Row],[GPA1]],LetterGrade,2)</f>
        <v>A</v>
      </c>
      <c r="N21" s="3"/>
      <c r="O21" s="3"/>
      <c r="P21" s="3"/>
    </row>
    <row r="22" spans="1:16" x14ac:dyDescent="0.25">
      <c r="A22" t="s">
        <v>117</v>
      </c>
      <c r="B22" t="s">
        <v>118</v>
      </c>
      <c r="C22" t="s">
        <v>21</v>
      </c>
      <c r="D22" s="4" t="s">
        <v>119</v>
      </c>
      <c r="E22" t="s">
        <v>50</v>
      </c>
      <c r="F22">
        <v>3</v>
      </c>
      <c r="G22" s="2">
        <v>29256</v>
      </c>
      <c r="H22" t="s">
        <v>120</v>
      </c>
      <c r="I22" t="s">
        <v>121</v>
      </c>
      <c r="J22" t="s">
        <v>91</v>
      </c>
      <c r="K22" s="6" t="s">
        <v>122</v>
      </c>
      <c r="L22" s="3">
        <v>72</v>
      </c>
      <c r="M22" s="31" t="str">
        <f>VLOOKUP(StudentTable[[#This Row],[GPA1]],LetterGrade,2)</f>
        <v>C</v>
      </c>
      <c r="N22" s="3">
        <v>90</v>
      </c>
      <c r="O22" s="3">
        <v>99</v>
      </c>
      <c r="P22" s="3"/>
    </row>
    <row r="23" spans="1:16" x14ac:dyDescent="0.25">
      <c r="A23" t="s">
        <v>123</v>
      </c>
      <c r="B23" t="s">
        <v>124</v>
      </c>
      <c r="C23" t="s">
        <v>12</v>
      </c>
      <c r="D23" s="4" t="s">
        <v>125</v>
      </c>
      <c r="E23" t="s">
        <v>63</v>
      </c>
      <c r="F23">
        <v>3</v>
      </c>
      <c r="G23" s="2">
        <v>30000</v>
      </c>
      <c r="H23" t="s">
        <v>126</v>
      </c>
      <c r="I23" t="s">
        <v>127</v>
      </c>
      <c r="J23" t="s">
        <v>91</v>
      </c>
      <c r="K23" s="6" t="s">
        <v>128</v>
      </c>
      <c r="L23" s="3">
        <v>13</v>
      </c>
      <c r="M23" s="31" t="str">
        <f>VLOOKUP(StudentTable[[#This Row],[GPA1]],LetterGrade,2)</f>
        <v>F</v>
      </c>
      <c r="N23" s="3">
        <v>82</v>
      </c>
      <c r="O23" s="3">
        <v>50</v>
      </c>
      <c r="P23" s="3"/>
    </row>
    <row r="24" spans="1:16" x14ac:dyDescent="0.25">
      <c r="A24" t="s">
        <v>129</v>
      </c>
      <c r="B24" t="s">
        <v>130</v>
      </c>
      <c r="C24" t="s">
        <v>21</v>
      </c>
      <c r="D24" s="4" t="s">
        <v>131</v>
      </c>
      <c r="E24" t="s">
        <v>23</v>
      </c>
      <c r="F24">
        <v>3</v>
      </c>
      <c r="G24" s="2">
        <v>31256</v>
      </c>
      <c r="H24" t="s">
        <v>132</v>
      </c>
      <c r="I24" t="s">
        <v>133</v>
      </c>
      <c r="J24" t="s">
        <v>91</v>
      </c>
      <c r="K24" s="6" t="s">
        <v>134</v>
      </c>
      <c r="L24" s="3">
        <v>28</v>
      </c>
      <c r="M24" s="31" t="str">
        <f>VLOOKUP(StudentTable[[#This Row],[GPA1]],LetterGrade,2)</f>
        <v>F</v>
      </c>
      <c r="N24" s="3">
        <v>40</v>
      </c>
      <c r="O24" s="3">
        <v>50</v>
      </c>
      <c r="P24" s="3"/>
    </row>
    <row r="25" spans="1:16" x14ac:dyDescent="0.25">
      <c r="A25" t="s">
        <v>135</v>
      </c>
      <c r="B25" t="s">
        <v>136</v>
      </c>
      <c r="C25" t="s">
        <v>21</v>
      </c>
      <c r="D25" s="4" t="s">
        <v>137</v>
      </c>
      <c r="E25" t="s">
        <v>50</v>
      </c>
      <c r="F25">
        <v>2</v>
      </c>
      <c r="G25" s="2">
        <v>32966</v>
      </c>
      <c r="H25" t="s">
        <v>138</v>
      </c>
      <c r="I25" t="s">
        <v>103</v>
      </c>
      <c r="J25" t="s">
        <v>91</v>
      </c>
      <c r="K25" s="6" t="s">
        <v>139</v>
      </c>
      <c r="L25" s="3">
        <v>51</v>
      </c>
      <c r="M25" s="31" t="str">
        <f>VLOOKUP(StudentTable[[#This Row],[GPA1]],LetterGrade,2)</f>
        <v>F</v>
      </c>
      <c r="N25" s="3">
        <v>70</v>
      </c>
      <c r="O25" s="3"/>
      <c r="P25" s="3"/>
    </row>
    <row r="26" spans="1:16" x14ac:dyDescent="0.25">
      <c r="A26" t="s">
        <v>140</v>
      </c>
      <c r="B26" t="s">
        <v>141</v>
      </c>
      <c r="C26" t="s">
        <v>21</v>
      </c>
      <c r="D26" s="4" t="s">
        <v>142</v>
      </c>
      <c r="E26" t="s">
        <v>50</v>
      </c>
      <c r="F26">
        <v>3</v>
      </c>
      <c r="G26" s="2">
        <v>33812</v>
      </c>
      <c r="H26" t="s">
        <v>143</v>
      </c>
      <c r="I26" t="s">
        <v>144</v>
      </c>
      <c r="J26" t="s">
        <v>91</v>
      </c>
      <c r="K26" s="6" t="s">
        <v>145</v>
      </c>
      <c r="L26" s="3">
        <v>50</v>
      </c>
      <c r="M26" s="31" t="str">
        <f>VLOOKUP(StudentTable[[#This Row],[GPA1]],LetterGrade,2)</f>
        <v>F</v>
      </c>
      <c r="N26" s="3">
        <v>42</v>
      </c>
      <c r="O26" s="3">
        <v>82</v>
      </c>
      <c r="P26" s="3"/>
    </row>
    <row r="27" spans="1:16" x14ac:dyDescent="0.25">
      <c r="A27" t="s">
        <v>146</v>
      </c>
      <c r="B27" t="s">
        <v>147</v>
      </c>
      <c r="C27" t="s">
        <v>21</v>
      </c>
      <c r="D27" s="4" t="s">
        <v>148</v>
      </c>
      <c r="E27" t="s">
        <v>23</v>
      </c>
      <c r="F27">
        <v>1</v>
      </c>
      <c r="G27" s="2">
        <v>32460</v>
      </c>
      <c r="H27" t="s">
        <v>149</v>
      </c>
      <c r="I27" t="s">
        <v>133</v>
      </c>
      <c r="J27" t="s">
        <v>91</v>
      </c>
      <c r="K27" s="6" t="s">
        <v>150</v>
      </c>
      <c r="L27" s="3">
        <v>23</v>
      </c>
      <c r="M27" s="31" t="str">
        <f>VLOOKUP(StudentTable[[#This Row],[GPA1]],LetterGrade,2)</f>
        <v>F</v>
      </c>
      <c r="N27" s="3"/>
      <c r="O27" s="3"/>
      <c r="P27" s="3"/>
    </row>
    <row r="28" spans="1:16" x14ac:dyDescent="0.25">
      <c r="A28" t="s">
        <v>151</v>
      </c>
      <c r="B28" t="s">
        <v>152</v>
      </c>
      <c r="C28" t="s">
        <v>12</v>
      </c>
      <c r="D28" s="4" t="s">
        <v>153</v>
      </c>
      <c r="E28" t="s">
        <v>14</v>
      </c>
      <c r="F28">
        <v>4</v>
      </c>
      <c r="G28" s="2">
        <v>29353</v>
      </c>
      <c r="H28" t="s">
        <v>154</v>
      </c>
      <c r="I28" t="s">
        <v>103</v>
      </c>
      <c r="J28" t="s">
        <v>91</v>
      </c>
      <c r="K28" s="6" t="s">
        <v>155</v>
      </c>
      <c r="L28" s="3">
        <v>40</v>
      </c>
      <c r="M28" s="31" t="str">
        <f>VLOOKUP(StudentTable[[#This Row],[GPA1]],LetterGrade,2)</f>
        <v>F</v>
      </c>
      <c r="N28" s="3">
        <v>87</v>
      </c>
      <c r="O28" s="3">
        <v>73</v>
      </c>
      <c r="P28" s="3">
        <v>85</v>
      </c>
    </row>
    <row r="29" spans="1:16" x14ac:dyDescent="0.25">
      <c r="A29" t="s">
        <v>156</v>
      </c>
      <c r="B29" t="s">
        <v>157</v>
      </c>
      <c r="C29" t="s">
        <v>12</v>
      </c>
      <c r="D29" s="4" t="s">
        <v>158</v>
      </c>
      <c r="E29" t="s">
        <v>63</v>
      </c>
      <c r="F29">
        <v>3</v>
      </c>
      <c r="G29" s="2">
        <v>31766</v>
      </c>
      <c r="H29" t="s">
        <v>159</v>
      </c>
      <c r="I29" t="s">
        <v>103</v>
      </c>
      <c r="J29" t="s">
        <v>91</v>
      </c>
      <c r="K29" s="6" t="s">
        <v>160</v>
      </c>
      <c r="L29" s="3">
        <v>13</v>
      </c>
      <c r="M29" s="31" t="str">
        <f>VLOOKUP(StudentTable[[#This Row],[GPA1]],LetterGrade,2)</f>
        <v>F</v>
      </c>
      <c r="N29" s="3">
        <v>38</v>
      </c>
      <c r="O29" s="3">
        <v>58</v>
      </c>
      <c r="P29" s="3"/>
    </row>
    <row r="30" spans="1:16" x14ac:dyDescent="0.25">
      <c r="A30" t="s">
        <v>161</v>
      </c>
      <c r="B30" t="s">
        <v>162</v>
      </c>
      <c r="C30" t="s">
        <v>21</v>
      </c>
      <c r="D30" s="4" t="s">
        <v>163</v>
      </c>
      <c r="E30" t="s">
        <v>63</v>
      </c>
      <c r="F30">
        <v>4</v>
      </c>
      <c r="G30" s="2">
        <v>32438</v>
      </c>
      <c r="H30" t="s">
        <v>164</v>
      </c>
      <c r="I30" t="s">
        <v>165</v>
      </c>
      <c r="J30" t="s">
        <v>91</v>
      </c>
      <c r="K30" s="6" t="s">
        <v>166</v>
      </c>
      <c r="L30" s="3">
        <v>90</v>
      </c>
      <c r="M30" s="31" t="str">
        <f>VLOOKUP(StudentTable[[#This Row],[GPA1]],LetterGrade,2)</f>
        <v>A</v>
      </c>
      <c r="N30" s="3">
        <v>48</v>
      </c>
      <c r="O30" s="3">
        <v>96</v>
      </c>
      <c r="P30" s="3">
        <v>71</v>
      </c>
    </row>
    <row r="31" spans="1:16" x14ac:dyDescent="0.25">
      <c r="A31" t="s">
        <v>167</v>
      </c>
      <c r="B31" t="s">
        <v>61</v>
      </c>
      <c r="C31" t="s">
        <v>21</v>
      </c>
      <c r="D31" s="4" t="s">
        <v>168</v>
      </c>
      <c r="E31" t="s">
        <v>63</v>
      </c>
      <c r="F31">
        <v>2</v>
      </c>
      <c r="G31" s="2">
        <v>29752</v>
      </c>
      <c r="H31" t="s">
        <v>169</v>
      </c>
      <c r="I31" t="s">
        <v>103</v>
      </c>
      <c r="J31" t="s">
        <v>91</v>
      </c>
      <c r="K31" s="6" t="s">
        <v>170</v>
      </c>
      <c r="L31" s="3">
        <v>91</v>
      </c>
      <c r="M31" s="31" t="str">
        <f>VLOOKUP(StudentTable[[#This Row],[GPA1]],LetterGrade,2)</f>
        <v>A</v>
      </c>
      <c r="N31" s="3">
        <v>68</v>
      </c>
      <c r="O31" s="3"/>
      <c r="P31" s="3"/>
    </row>
    <row r="32" spans="1:16" x14ac:dyDescent="0.25">
      <c r="A32" t="s">
        <v>171</v>
      </c>
      <c r="B32" t="s">
        <v>172</v>
      </c>
      <c r="C32" t="s">
        <v>21</v>
      </c>
      <c r="D32" s="4" t="s">
        <v>173</v>
      </c>
      <c r="E32" t="s">
        <v>50</v>
      </c>
      <c r="F32">
        <v>4</v>
      </c>
      <c r="G32" s="2">
        <v>31781</v>
      </c>
      <c r="H32" t="s">
        <v>174</v>
      </c>
      <c r="I32" t="s">
        <v>175</v>
      </c>
      <c r="J32" t="s">
        <v>91</v>
      </c>
      <c r="K32" s="6" t="s">
        <v>176</v>
      </c>
      <c r="L32" s="3">
        <v>53</v>
      </c>
      <c r="M32" s="31" t="str">
        <f>VLOOKUP(StudentTable[[#This Row],[GPA1]],LetterGrade,2)</f>
        <v>F</v>
      </c>
      <c r="N32" s="3">
        <v>49</v>
      </c>
      <c r="O32" s="3">
        <v>93</v>
      </c>
      <c r="P32" s="3">
        <v>74</v>
      </c>
    </row>
    <row r="33" spans="1:16" x14ac:dyDescent="0.25">
      <c r="A33" t="s">
        <v>177</v>
      </c>
      <c r="B33" t="s">
        <v>178</v>
      </c>
      <c r="C33" t="s">
        <v>12</v>
      </c>
      <c r="D33" s="4" t="s">
        <v>179</v>
      </c>
      <c r="E33" t="s">
        <v>14</v>
      </c>
      <c r="F33">
        <v>2</v>
      </c>
      <c r="G33" s="2">
        <v>32273</v>
      </c>
      <c r="H33" t="s">
        <v>180</v>
      </c>
      <c r="I33" t="s">
        <v>181</v>
      </c>
      <c r="J33" t="s">
        <v>91</v>
      </c>
      <c r="K33" s="6" t="s">
        <v>182</v>
      </c>
      <c r="L33" s="3">
        <v>55</v>
      </c>
      <c r="M33" s="31" t="str">
        <f>VLOOKUP(StudentTable[[#This Row],[GPA1]],LetterGrade,2)</f>
        <v>F</v>
      </c>
      <c r="N33" s="3">
        <v>99</v>
      </c>
      <c r="O33" s="3"/>
      <c r="P33" s="3"/>
    </row>
    <row r="34" spans="1:16" x14ac:dyDescent="0.25">
      <c r="A34" t="s">
        <v>183</v>
      </c>
      <c r="B34" t="s">
        <v>184</v>
      </c>
      <c r="C34" t="s">
        <v>21</v>
      </c>
      <c r="D34" s="4" t="s">
        <v>185</v>
      </c>
      <c r="E34" t="s">
        <v>63</v>
      </c>
      <c r="F34">
        <v>3</v>
      </c>
      <c r="G34" s="2">
        <v>30306</v>
      </c>
      <c r="H34" t="s">
        <v>186</v>
      </c>
      <c r="I34" t="s">
        <v>127</v>
      </c>
      <c r="J34" t="s">
        <v>91</v>
      </c>
      <c r="K34" s="6" t="s">
        <v>128</v>
      </c>
      <c r="L34" s="3">
        <v>63</v>
      </c>
      <c r="M34" s="31" t="str">
        <f>VLOOKUP(StudentTable[[#This Row],[GPA1]],LetterGrade,2)</f>
        <v>D</v>
      </c>
      <c r="N34" s="3">
        <v>80</v>
      </c>
      <c r="O34" s="3">
        <v>82</v>
      </c>
      <c r="P34" s="3"/>
    </row>
    <row r="35" spans="1:16" x14ac:dyDescent="0.25">
      <c r="A35" t="s">
        <v>73</v>
      </c>
      <c r="B35" t="s">
        <v>178</v>
      </c>
      <c r="C35" t="s">
        <v>12</v>
      </c>
      <c r="D35" s="4" t="s">
        <v>187</v>
      </c>
      <c r="E35" t="s">
        <v>36</v>
      </c>
      <c r="F35">
        <v>4</v>
      </c>
      <c r="G35" s="2">
        <v>32021</v>
      </c>
      <c r="H35" t="s">
        <v>188</v>
      </c>
      <c r="I35" t="s">
        <v>103</v>
      </c>
      <c r="J35" t="s">
        <v>91</v>
      </c>
      <c r="K35" s="6" t="s">
        <v>160</v>
      </c>
      <c r="L35" s="3">
        <v>97</v>
      </c>
      <c r="M35" s="31" t="str">
        <f>VLOOKUP(StudentTable[[#This Row],[GPA1]],LetterGrade,2)</f>
        <v>A</v>
      </c>
      <c r="N35" s="3">
        <v>35</v>
      </c>
      <c r="O35" s="3">
        <v>61</v>
      </c>
      <c r="P35" s="3">
        <v>84</v>
      </c>
    </row>
    <row r="36" spans="1:16" x14ac:dyDescent="0.25">
      <c r="A36" t="s">
        <v>189</v>
      </c>
      <c r="B36" t="s">
        <v>100</v>
      </c>
      <c r="C36" t="s">
        <v>12</v>
      </c>
      <c r="D36" s="4" t="s">
        <v>190</v>
      </c>
      <c r="E36" t="s">
        <v>36</v>
      </c>
      <c r="F36">
        <v>3</v>
      </c>
      <c r="G36" s="2">
        <v>33377</v>
      </c>
      <c r="H36" t="s">
        <v>191</v>
      </c>
      <c r="I36" t="s">
        <v>90</v>
      </c>
      <c r="J36" t="s">
        <v>91</v>
      </c>
      <c r="K36" s="6" t="s">
        <v>92</v>
      </c>
      <c r="L36" s="3">
        <v>39</v>
      </c>
      <c r="M36" s="31" t="str">
        <f>VLOOKUP(StudentTable[[#This Row],[GPA1]],LetterGrade,2)</f>
        <v>F</v>
      </c>
      <c r="N36" s="3">
        <v>85</v>
      </c>
      <c r="O36" s="3">
        <v>81</v>
      </c>
      <c r="P36" s="3"/>
    </row>
    <row r="37" spans="1:16" x14ac:dyDescent="0.25">
      <c r="A37" t="s">
        <v>192</v>
      </c>
      <c r="B37" t="s">
        <v>193</v>
      </c>
      <c r="C37" t="s">
        <v>21</v>
      </c>
      <c r="D37" s="4" t="s">
        <v>194</v>
      </c>
      <c r="E37" t="s">
        <v>23</v>
      </c>
      <c r="F37">
        <v>2</v>
      </c>
      <c r="G37" s="2">
        <v>31824</v>
      </c>
      <c r="H37" t="s">
        <v>195</v>
      </c>
      <c r="I37" t="s">
        <v>133</v>
      </c>
      <c r="J37" t="s">
        <v>91</v>
      </c>
      <c r="K37" s="6" t="s">
        <v>196</v>
      </c>
      <c r="L37" s="3">
        <v>21</v>
      </c>
      <c r="M37" s="31" t="str">
        <f>VLOOKUP(StudentTable[[#This Row],[GPA1]],LetterGrade,2)</f>
        <v>F</v>
      </c>
      <c r="N37" s="3">
        <v>45</v>
      </c>
      <c r="O37" s="3"/>
      <c r="P37" s="3"/>
    </row>
    <row r="38" spans="1:16" x14ac:dyDescent="0.25">
      <c r="A38" t="s">
        <v>197</v>
      </c>
      <c r="B38" t="s">
        <v>198</v>
      </c>
      <c r="C38" t="s">
        <v>12</v>
      </c>
      <c r="D38" s="4" t="s">
        <v>199</v>
      </c>
      <c r="E38" t="s">
        <v>63</v>
      </c>
      <c r="F38">
        <v>1</v>
      </c>
      <c r="G38" s="2">
        <v>29942</v>
      </c>
      <c r="H38" t="s">
        <v>200</v>
      </c>
      <c r="I38" t="s">
        <v>201</v>
      </c>
      <c r="J38" t="s">
        <v>202</v>
      </c>
      <c r="K38" s="6" t="s">
        <v>203</v>
      </c>
      <c r="L38" s="3">
        <v>76</v>
      </c>
      <c r="M38" s="31" t="str">
        <f>VLOOKUP(StudentTable[[#This Row],[GPA1]],LetterGrade,2)</f>
        <v>C</v>
      </c>
      <c r="N38" s="3"/>
      <c r="O38" s="3"/>
      <c r="P38" s="3"/>
    </row>
    <row r="39" spans="1:16" x14ac:dyDescent="0.25">
      <c r="A39" t="s">
        <v>204</v>
      </c>
      <c r="B39" t="s">
        <v>205</v>
      </c>
      <c r="C39" t="s">
        <v>21</v>
      </c>
      <c r="D39" s="4" t="s">
        <v>206</v>
      </c>
      <c r="E39" t="s">
        <v>23</v>
      </c>
      <c r="F39">
        <v>1</v>
      </c>
      <c r="G39" s="2">
        <v>31325</v>
      </c>
      <c r="H39" t="s">
        <v>207</v>
      </c>
      <c r="I39" t="s">
        <v>201</v>
      </c>
      <c r="J39" t="s">
        <v>202</v>
      </c>
      <c r="K39" s="6" t="s">
        <v>203</v>
      </c>
      <c r="L39" s="3">
        <v>74</v>
      </c>
      <c r="M39" s="31" t="str">
        <f>VLOOKUP(StudentTable[[#This Row],[GPA1]],LetterGrade,2)</f>
        <v>C</v>
      </c>
      <c r="N39" s="3"/>
      <c r="O39" s="3"/>
      <c r="P39" s="3"/>
    </row>
    <row r="40" spans="1:16" x14ac:dyDescent="0.25">
      <c r="A40" t="s">
        <v>208</v>
      </c>
      <c r="B40" t="s">
        <v>209</v>
      </c>
      <c r="C40" t="s">
        <v>21</v>
      </c>
      <c r="D40" s="4" t="s">
        <v>210</v>
      </c>
      <c r="E40" t="s">
        <v>50</v>
      </c>
      <c r="F40">
        <v>4</v>
      </c>
      <c r="G40" s="2">
        <v>32579</v>
      </c>
      <c r="H40" t="s">
        <v>2072</v>
      </c>
      <c r="I40" t="s">
        <v>2003</v>
      </c>
      <c r="J40" t="s">
        <v>2004</v>
      </c>
      <c r="K40" s="6" t="s">
        <v>2005</v>
      </c>
      <c r="L40" s="3">
        <v>21</v>
      </c>
      <c r="M40" s="31" t="str">
        <f>VLOOKUP(StudentTable[[#This Row],[GPA1]],LetterGrade,2)</f>
        <v>F</v>
      </c>
      <c r="N40" s="3">
        <v>42</v>
      </c>
      <c r="O40" s="3">
        <v>84</v>
      </c>
      <c r="P40" s="3">
        <v>79</v>
      </c>
    </row>
    <row r="41" spans="1:16" x14ac:dyDescent="0.25">
      <c r="A41" t="s">
        <v>212</v>
      </c>
      <c r="B41" t="s">
        <v>213</v>
      </c>
      <c r="C41" t="s">
        <v>12</v>
      </c>
      <c r="D41" s="4" t="s">
        <v>214</v>
      </c>
      <c r="E41" t="s">
        <v>50</v>
      </c>
      <c r="F41">
        <v>4</v>
      </c>
      <c r="G41" s="2">
        <v>31869</v>
      </c>
      <c r="H41" t="s">
        <v>215</v>
      </c>
      <c r="I41" t="s">
        <v>216</v>
      </c>
      <c r="J41" t="s">
        <v>217</v>
      </c>
      <c r="K41" s="6" t="s">
        <v>218</v>
      </c>
      <c r="L41" s="3">
        <v>35</v>
      </c>
      <c r="M41" s="31" t="str">
        <f>VLOOKUP(StudentTable[[#This Row],[GPA1]],LetterGrade,2)</f>
        <v>F</v>
      </c>
      <c r="N41" s="3">
        <v>96</v>
      </c>
      <c r="O41" s="3">
        <v>79</v>
      </c>
      <c r="P41" s="3">
        <v>88</v>
      </c>
    </row>
    <row r="42" spans="1:16" x14ac:dyDescent="0.25">
      <c r="A42" t="s">
        <v>219</v>
      </c>
      <c r="B42" t="s">
        <v>220</v>
      </c>
      <c r="C42" t="s">
        <v>21</v>
      </c>
      <c r="D42" s="4" t="s">
        <v>221</v>
      </c>
      <c r="E42" t="s">
        <v>23</v>
      </c>
      <c r="F42">
        <v>3</v>
      </c>
      <c r="G42" s="2">
        <v>30560</v>
      </c>
      <c r="H42" t="s">
        <v>222</v>
      </c>
      <c r="I42" t="s">
        <v>223</v>
      </c>
      <c r="J42" t="s">
        <v>217</v>
      </c>
      <c r="K42" s="6" t="s">
        <v>224</v>
      </c>
      <c r="L42" s="3">
        <v>16</v>
      </c>
      <c r="M42" s="31" t="str">
        <f>VLOOKUP(StudentTable[[#This Row],[GPA1]],LetterGrade,2)</f>
        <v>F</v>
      </c>
      <c r="N42" s="3">
        <v>61</v>
      </c>
      <c r="O42" s="3">
        <v>91</v>
      </c>
      <c r="P42" s="3"/>
    </row>
    <row r="43" spans="1:16" x14ac:dyDescent="0.25">
      <c r="A43" t="s">
        <v>225</v>
      </c>
      <c r="B43" t="s">
        <v>226</v>
      </c>
      <c r="C43" t="s">
        <v>12</v>
      </c>
      <c r="D43" s="4" t="s">
        <v>227</v>
      </c>
      <c r="E43" t="s">
        <v>63</v>
      </c>
      <c r="F43">
        <v>2</v>
      </c>
      <c r="G43" s="2">
        <v>29898</v>
      </c>
      <c r="H43" t="s">
        <v>228</v>
      </c>
      <c r="I43" t="s">
        <v>229</v>
      </c>
      <c r="J43" t="s">
        <v>217</v>
      </c>
      <c r="K43" s="6" t="s">
        <v>230</v>
      </c>
      <c r="L43" s="3">
        <v>27</v>
      </c>
      <c r="M43" s="31" t="str">
        <f>VLOOKUP(StudentTable[[#This Row],[GPA1]],LetterGrade,2)</f>
        <v>F</v>
      </c>
      <c r="N43" s="3">
        <v>40</v>
      </c>
      <c r="O43" s="3"/>
      <c r="P43" s="3"/>
    </row>
    <row r="44" spans="1:16" x14ac:dyDescent="0.25">
      <c r="A44" t="s">
        <v>231</v>
      </c>
      <c r="B44" t="s">
        <v>232</v>
      </c>
      <c r="C44" t="s">
        <v>12</v>
      </c>
      <c r="D44" s="4" t="s">
        <v>233</v>
      </c>
      <c r="E44" t="s">
        <v>14</v>
      </c>
      <c r="F44">
        <v>1</v>
      </c>
      <c r="G44" s="2">
        <v>32770</v>
      </c>
      <c r="H44" t="s">
        <v>234</v>
      </c>
      <c r="I44" t="s">
        <v>235</v>
      </c>
      <c r="J44" t="s">
        <v>217</v>
      </c>
      <c r="K44" s="6" t="s">
        <v>236</v>
      </c>
      <c r="L44" s="3">
        <v>39</v>
      </c>
      <c r="M44" s="31" t="str">
        <f>VLOOKUP(StudentTable[[#This Row],[GPA1]],LetterGrade,2)</f>
        <v>F</v>
      </c>
      <c r="N44" s="3"/>
      <c r="O44" s="3"/>
      <c r="P44" s="3"/>
    </row>
    <row r="45" spans="1:16" x14ac:dyDescent="0.25">
      <c r="A45" t="s">
        <v>237</v>
      </c>
      <c r="B45" t="s">
        <v>238</v>
      </c>
      <c r="C45" t="s">
        <v>21</v>
      </c>
      <c r="D45" s="4" t="s">
        <v>239</v>
      </c>
      <c r="E45" t="s">
        <v>50</v>
      </c>
      <c r="F45">
        <v>1</v>
      </c>
      <c r="G45" s="2">
        <v>33115</v>
      </c>
      <c r="H45" t="s">
        <v>240</v>
      </c>
      <c r="I45" t="s">
        <v>241</v>
      </c>
      <c r="J45" t="s">
        <v>217</v>
      </c>
      <c r="K45" s="6" t="s">
        <v>242</v>
      </c>
      <c r="L45" s="3">
        <v>76</v>
      </c>
      <c r="M45" s="31" t="str">
        <f>VLOOKUP(StudentTable[[#This Row],[GPA1]],LetterGrade,2)</f>
        <v>C</v>
      </c>
      <c r="N45" s="3"/>
      <c r="O45" s="3"/>
      <c r="P45" s="3"/>
    </row>
    <row r="46" spans="1:16" x14ac:dyDescent="0.25">
      <c r="A46" t="s">
        <v>243</v>
      </c>
      <c r="B46" t="s">
        <v>41</v>
      </c>
      <c r="C46" t="s">
        <v>21</v>
      </c>
      <c r="D46" s="4" t="s">
        <v>244</v>
      </c>
      <c r="E46" t="s">
        <v>14</v>
      </c>
      <c r="F46">
        <v>4</v>
      </c>
      <c r="G46" s="2">
        <v>30012</v>
      </c>
      <c r="H46" t="s">
        <v>245</v>
      </c>
      <c r="I46" t="s">
        <v>246</v>
      </c>
      <c r="J46" t="s">
        <v>217</v>
      </c>
      <c r="K46" s="6" t="s">
        <v>247</v>
      </c>
      <c r="L46" s="3">
        <v>53</v>
      </c>
      <c r="M46" s="31" t="str">
        <f>VLOOKUP(StudentTable[[#This Row],[GPA1]],LetterGrade,2)</f>
        <v>F</v>
      </c>
      <c r="N46" s="3">
        <v>84</v>
      </c>
      <c r="O46" s="3">
        <v>67</v>
      </c>
      <c r="P46" s="3">
        <v>97</v>
      </c>
    </row>
    <row r="47" spans="1:16" x14ac:dyDescent="0.25">
      <c r="A47" t="s">
        <v>248</v>
      </c>
      <c r="B47" t="s">
        <v>249</v>
      </c>
      <c r="C47" t="s">
        <v>21</v>
      </c>
      <c r="D47" s="4" t="s">
        <v>250</v>
      </c>
      <c r="E47" t="s">
        <v>14</v>
      </c>
      <c r="F47">
        <v>3</v>
      </c>
      <c r="G47" s="2">
        <v>32418</v>
      </c>
      <c r="H47" t="s">
        <v>251</v>
      </c>
      <c r="I47" t="s">
        <v>252</v>
      </c>
      <c r="J47" t="s">
        <v>217</v>
      </c>
      <c r="K47" s="6" t="s">
        <v>253</v>
      </c>
      <c r="L47" s="3">
        <v>96</v>
      </c>
      <c r="M47" s="31" t="str">
        <f>VLOOKUP(StudentTable[[#This Row],[GPA1]],LetterGrade,2)</f>
        <v>A</v>
      </c>
      <c r="N47" s="3">
        <v>88</v>
      </c>
      <c r="O47" s="3">
        <v>93</v>
      </c>
      <c r="P47" s="3"/>
    </row>
    <row r="48" spans="1:16" x14ac:dyDescent="0.25">
      <c r="A48" t="s">
        <v>254</v>
      </c>
      <c r="B48" t="s">
        <v>255</v>
      </c>
      <c r="C48" t="s">
        <v>21</v>
      </c>
      <c r="D48" s="4" t="s">
        <v>256</v>
      </c>
      <c r="E48" t="s">
        <v>63</v>
      </c>
      <c r="F48">
        <v>2</v>
      </c>
      <c r="G48" s="2">
        <v>32474</v>
      </c>
      <c r="H48" t="s">
        <v>257</v>
      </c>
      <c r="I48" t="s">
        <v>258</v>
      </c>
      <c r="J48" t="s">
        <v>259</v>
      </c>
      <c r="K48" s="6" t="s">
        <v>260</v>
      </c>
      <c r="L48" s="3">
        <v>81</v>
      </c>
      <c r="M48" s="31" t="str">
        <f>VLOOKUP(StudentTable[[#This Row],[GPA1]],LetterGrade,2)</f>
        <v>B</v>
      </c>
      <c r="N48" s="3">
        <v>78</v>
      </c>
      <c r="O48" s="3"/>
      <c r="P48" s="3"/>
    </row>
    <row r="49" spans="1:16" x14ac:dyDescent="0.25">
      <c r="A49" t="s">
        <v>261</v>
      </c>
      <c r="B49" t="s">
        <v>262</v>
      </c>
      <c r="C49" t="s">
        <v>12</v>
      </c>
      <c r="D49" s="4" t="s">
        <v>263</v>
      </c>
      <c r="E49" t="s">
        <v>50</v>
      </c>
      <c r="F49">
        <v>1</v>
      </c>
      <c r="G49" s="2">
        <v>29622</v>
      </c>
      <c r="H49" t="s">
        <v>264</v>
      </c>
      <c r="I49" t="s">
        <v>265</v>
      </c>
      <c r="J49" t="s">
        <v>259</v>
      </c>
      <c r="K49" s="6" t="s">
        <v>266</v>
      </c>
      <c r="L49" s="3">
        <v>31</v>
      </c>
      <c r="M49" s="31" t="str">
        <f>VLOOKUP(StudentTable[[#This Row],[GPA1]],LetterGrade,2)</f>
        <v>F</v>
      </c>
      <c r="N49" s="3"/>
      <c r="O49" s="3"/>
      <c r="P49" s="3"/>
    </row>
    <row r="50" spans="1:16" x14ac:dyDescent="0.25">
      <c r="A50" t="s">
        <v>267</v>
      </c>
      <c r="B50" t="s">
        <v>268</v>
      </c>
      <c r="C50" t="s">
        <v>21</v>
      </c>
      <c r="D50" s="4" t="s">
        <v>269</v>
      </c>
      <c r="E50" t="s">
        <v>50</v>
      </c>
      <c r="F50">
        <v>1</v>
      </c>
      <c r="G50" s="2">
        <v>30975</v>
      </c>
      <c r="H50" t="s">
        <v>270</v>
      </c>
      <c r="I50" t="s">
        <v>271</v>
      </c>
      <c r="J50" t="s">
        <v>259</v>
      </c>
      <c r="K50" s="6" t="s">
        <v>272</v>
      </c>
      <c r="L50" s="3">
        <v>26</v>
      </c>
      <c r="M50" s="31" t="str">
        <f>VLOOKUP(StudentTable[[#This Row],[GPA1]],LetterGrade,2)</f>
        <v>F</v>
      </c>
      <c r="N50" s="3"/>
      <c r="O50" s="3"/>
      <c r="P50" s="3"/>
    </row>
    <row r="51" spans="1:16" x14ac:dyDescent="0.25">
      <c r="A51" t="s">
        <v>273</v>
      </c>
      <c r="B51" t="s">
        <v>274</v>
      </c>
      <c r="C51" t="s">
        <v>12</v>
      </c>
      <c r="D51" s="4" t="s">
        <v>275</v>
      </c>
      <c r="E51" t="s">
        <v>50</v>
      </c>
      <c r="F51">
        <v>4</v>
      </c>
      <c r="G51" s="2">
        <v>31284</v>
      </c>
      <c r="H51" t="s">
        <v>276</v>
      </c>
      <c r="I51" t="s">
        <v>271</v>
      </c>
      <c r="J51" t="s">
        <v>259</v>
      </c>
      <c r="K51" s="6" t="s">
        <v>277</v>
      </c>
      <c r="L51" s="3">
        <v>27</v>
      </c>
      <c r="M51" s="31" t="str">
        <f>VLOOKUP(StudentTable[[#This Row],[GPA1]],LetterGrade,2)</f>
        <v>F</v>
      </c>
      <c r="N51" s="3">
        <v>90</v>
      </c>
      <c r="O51" s="3">
        <v>72</v>
      </c>
      <c r="P51" s="3">
        <v>79</v>
      </c>
    </row>
    <row r="52" spans="1:16" x14ac:dyDescent="0.25">
      <c r="A52" t="s">
        <v>3414</v>
      </c>
      <c r="B52" t="s">
        <v>3415</v>
      </c>
      <c r="C52" t="s">
        <v>12</v>
      </c>
      <c r="D52" s="4" t="s">
        <v>3416</v>
      </c>
      <c r="E52" t="s">
        <v>36</v>
      </c>
      <c r="F52">
        <v>2</v>
      </c>
      <c r="G52" s="2">
        <v>33837</v>
      </c>
      <c r="H52" t="s">
        <v>3417</v>
      </c>
      <c r="I52" t="s">
        <v>481</v>
      </c>
      <c r="J52" t="s">
        <v>259</v>
      </c>
      <c r="K52" s="6" t="s">
        <v>277</v>
      </c>
      <c r="L52" s="3">
        <v>33</v>
      </c>
      <c r="M52" s="31" t="str">
        <f>VLOOKUP(StudentTable[[#This Row],[GPA1]],LetterGrade,2)</f>
        <v>F</v>
      </c>
      <c r="N52" s="3">
        <v>36</v>
      </c>
      <c r="O52" s="3"/>
      <c r="P52" s="3"/>
    </row>
    <row r="53" spans="1:16" x14ac:dyDescent="0.25">
      <c r="A53" t="s">
        <v>278</v>
      </c>
      <c r="B53" t="s">
        <v>279</v>
      </c>
      <c r="C53" t="s">
        <v>21</v>
      </c>
      <c r="D53" s="4" t="s">
        <v>280</v>
      </c>
      <c r="E53" t="s">
        <v>36</v>
      </c>
      <c r="F53">
        <v>2</v>
      </c>
      <c r="G53" s="2">
        <v>30456</v>
      </c>
      <c r="H53" t="s">
        <v>281</v>
      </c>
      <c r="I53" t="s">
        <v>282</v>
      </c>
      <c r="J53" t="s">
        <v>259</v>
      </c>
      <c r="K53" s="6" t="s">
        <v>283</v>
      </c>
      <c r="L53" s="3">
        <v>67</v>
      </c>
      <c r="M53" s="31" t="str">
        <f>VLOOKUP(StudentTable[[#This Row],[GPA1]],LetterGrade,2)</f>
        <v>D</v>
      </c>
      <c r="N53" s="3">
        <v>74</v>
      </c>
      <c r="O53" s="3"/>
      <c r="P53" s="3"/>
    </row>
    <row r="54" spans="1:16" x14ac:dyDescent="0.25">
      <c r="A54" t="s">
        <v>284</v>
      </c>
      <c r="B54" t="s">
        <v>209</v>
      </c>
      <c r="C54" t="s">
        <v>21</v>
      </c>
      <c r="D54" s="4" t="s">
        <v>285</v>
      </c>
      <c r="E54" t="s">
        <v>23</v>
      </c>
      <c r="F54">
        <v>4</v>
      </c>
      <c r="G54" s="2">
        <v>31221</v>
      </c>
      <c r="H54" t="s">
        <v>286</v>
      </c>
      <c r="I54" t="s">
        <v>287</v>
      </c>
      <c r="J54" t="s">
        <v>259</v>
      </c>
      <c r="K54" s="6" t="s">
        <v>288</v>
      </c>
      <c r="L54" s="3">
        <v>63</v>
      </c>
      <c r="M54" s="31" t="str">
        <f>VLOOKUP(StudentTable[[#This Row],[GPA1]],LetterGrade,2)</f>
        <v>D</v>
      </c>
      <c r="N54" s="3">
        <v>58</v>
      </c>
      <c r="O54" s="3">
        <v>80</v>
      </c>
      <c r="P54" s="3">
        <v>64</v>
      </c>
    </row>
    <row r="55" spans="1:16" x14ac:dyDescent="0.25">
      <c r="A55" t="s">
        <v>289</v>
      </c>
      <c r="B55" t="s">
        <v>290</v>
      </c>
      <c r="C55" t="s">
        <v>21</v>
      </c>
      <c r="D55" s="4" t="s">
        <v>291</v>
      </c>
      <c r="E55" t="s">
        <v>36</v>
      </c>
      <c r="F55">
        <v>1</v>
      </c>
      <c r="G55" s="2">
        <v>30767</v>
      </c>
      <c r="H55" t="s">
        <v>292</v>
      </c>
      <c r="I55" t="s">
        <v>293</v>
      </c>
      <c r="J55" t="s">
        <v>259</v>
      </c>
      <c r="K55" s="6" t="s">
        <v>294</v>
      </c>
      <c r="L55" s="3">
        <v>64</v>
      </c>
      <c r="M55" s="31" t="str">
        <f>VLOOKUP(StudentTable[[#This Row],[GPA1]],LetterGrade,2)</f>
        <v>D</v>
      </c>
      <c r="N55" s="3"/>
      <c r="O55" s="3"/>
      <c r="P55" s="3"/>
    </row>
    <row r="56" spans="1:16" x14ac:dyDescent="0.25">
      <c r="A56" t="s">
        <v>295</v>
      </c>
      <c r="B56" t="s">
        <v>296</v>
      </c>
      <c r="C56" t="s">
        <v>12</v>
      </c>
      <c r="D56" s="4" t="s">
        <v>297</v>
      </c>
      <c r="E56" t="s">
        <v>23</v>
      </c>
      <c r="F56">
        <v>3</v>
      </c>
      <c r="G56" s="2">
        <v>31748</v>
      </c>
      <c r="H56" t="s">
        <v>298</v>
      </c>
      <c r="I56" t="s">
        <v>299</v>
      </c>
      <c r="J56" t="s">
        <v>259</v>
      </c>
      <c r="K56" s="6" t="s">
        <v>300</v>
      </c>
      <c r="L56" s="3">
        <v>18</v>
      </c>
      <c r="M56" s="31" t="str">
        <f>VLOOKUP(StudentTable[[#This Row],[GPA1]],LetterGrade,2)</f>
        <v>F</v>
      </c>
      <c r="N56" s="3">
        <v>40</v>
      </c>
      <c r="O56" s="3">
        <v>90</v>
      </c>
      <c r="P56" s="3"/>
    </row>
    <row r="57" spans="1:16" x14ac:dyDescent="0.25">
      <c r="A57" t="s">
        <v>301</v>
      </c>
      <c r="B57" t="s">
        <v>302</v>
      </c>
      <c r="C57" t="s">
        <v>12</v>
      </c>
      <c r="D57" s="4" t="s">
        <v>303</v>
      </c>
      <c r="E57" t="s">
        <v>63</v>
      </c>
      <c r="F57">
        <v>4</v>
      </c>
      <c r="G57" s="2">
        <v>32128</v>
      </c>
      <c r="H57" t="s">
        <v>304</v>
      </c>
      <c r="I57" t="s">
        <v>305</v>
      </c>
      <c r="J57" t="s">
        <v>259</v>
      </c>
      <c r="K57" s="6" t="s">
        <v>306</v>
      </c>
      <c r="L57" s="3">
        <v>41</v>
      </c>
      <c r="M57" s="31" t="str">
        <f>VLOOKUP(StudentTable[[#This Row],[GPA1]],LetterGrade,2)</f>
        <v>F</v>
      </c>
      <c r="N57" s="3">
        <v>64</v>
      </c>
      <c r="O57" s="3">
        <v>61</v>
      </c>
      <c r="P57" s="3">
        <v>95</v>
      </c>
    </row>
    <row r="58" spans="1:16" x14ac:dyDescent="0.25">
      <c r="A58" t="s">
        <v>307</v>
      </c>
      <c r="B58" t="s">
        <v>308</v>
      </c>
      <c r="C58" t="s">
        <v>21</v>
      </c>
      <c r="D58" s="4" t="s">
        <v>309</v>
      </c>
      <c r="E58" t="s">
        <v>23</v>
      </c>
      <c r="F58">
        <v>3</v>
      </c>
      <c r="G58" s="2">
        <v>33296</v>
      </c>
      <c r="H58" t="s">
        <v>310</v>
      </c>
      <c r="I58" t="s">
        <v>311</v>
      </c>
      <c r="J58" t="s">
        <v>259</v>
      </c>
      <c r="K58" s="6" t="s">
        <v>312</v>
      </c>
      <c r="L58" s="3">
        <v>79</v>
      </c>
      <c r="M58" s="31" t="str">
        <f>VLOOKUP(StudentTable[[#This Row],[GPA1]],LetterGrade,2)</f>
        <v>C</v>
      </c>
      <c r="N58" s="3">
        <v>74</v>
      </c>
      <c r="O58" s="3">
        <v>95</v>
      </c>
      <c r="P58" s="3"/>
    </row>
    <row r="59" spans="1:16" x14ac:dyDescent="0.25">
      <c r="A59" t="s">
        <v>313</v>
      </c>
      <c r="B59" t="s">
        <v>314</v>
      </c>
      <c r="C59" t="s">
        <v>21</v>
      </c>
      <c r="D59" s="4" t="s">
        <v>315</v>
      </c>
      <c r="E59" t="s">
        <v>50</v>
      </c>
      <c r="F59">
        <v>1</v>
      </c>
      <c r="G59" s="2">
        <v>29248</v>
      </c>
      <c r="H59" t="s">
        <v>316</v>
      </c>
      <c r="I59" t="s">
        <v>317</v>
      </c>
      <c r="J59" t="s">
        <v>259</v>
      </c>
      <c r="K59" s="6" t="s">
        <v>318</v>
      </c>
      <c r="L59" s="3">
        <v>75</v>
      </c>
      <c r="M59" s="31" t="str">
        <f>VLOOKUP(StudentTable[[#This Row],[GPA1]],LetterGrade,2)</f>
        <v>C</v>
      </c>
      <c r="N59" s="3"/>
      <c r="O59" s="3"/>
      <c r="P59" s="3"/>
    </row>
    <row r="60" spans="1:16" x14ac:dyDescent="0.25">
      <c r="A60" t="s">
        <v>319</v>
      </c>
      <c r="B60" t="s">
        <v>136</v>
      </c>
      <c r="C60" t="s">
        <v>21</v>
      </c>
      <c r="D60" s="4" t="s">
        <v>320</v>
      </c>
      <c r="E60" t="s">
        <v>50</v>
      </c>
      <c r="F60">
        <v>4</v>
      </c>
      <c r="G60" s="2">
        <v>31269</v>
      </c>
      <c r="H60" t="s">
        <v>321</v>
      </c>
      <c r="I60" t="s">
        <v>271</v>
      </c>
      <c r="J60" t="s">
        <v>259</v>
      </c>
      <c r="K60" s="6" t="s">
        <v>322</v>
      </c>
      <c r="L60" s="3">
        <v>60</v>
      </c>
      <c r="M60" s="31" t="str">
        <f>VLOOKUP(StudentTable[[#This Row],[GPA1]],LetterGrade,2)</f>
        <v>D</v>
      </c>
      <c r="N60" s="3">
        <v>90</v>
      </c>
      <c r="O60" s="3">
        <v>65</v>
      </c>
      <c r="P60" s="3">
        <v>85</v>
      </c>
    </row>
    <row r="61" spans="1:16" x14ac:dyDescent="0.25">
      <c r="A61" t="s">
        <v>323</v>
      </c>
      <c r="B61" t="s">
        <v>178</v>
      </c>
      <c r="C61" t="s">
        <v>12</v>
      </c>
      <c r="D61" s="4" t="s">
        <v>324</v>
      </c>
      <c r="E61" t="s">
        <v>36</v>
      </c>
      <c r="F61">
        <v>3</v>
      </c>
      <c r="G61" s="2">
        <v>32096</v>
      </c>
      <c r="H61" t="s">
        <v>325</v>
      </c>
      <c r="I61" t="s">
        <v>317</v>
      </c>
      <c r="J61" t="s">
        <v>259</v>
      </c>
      <c r="K61" s="6" t="s">
        <v>318</v>
      </c>
      <c r="L61" s="3">
        <v>100</v>
      </c>
      <c r="M61" s="31" t="str">
        <f>VLOOKUP(StudentTable[[#This Row],[GPA1]],LetterGrade,2)</f>
        <v>A</v>
      </c>
      <c r="N61" s="3">
        <v>96</v>
      </c>
      <c r="O61" s="3">
        <v>97</v>
      </c>
      <c r="P61" s="3"/>
    </row>
    <row r="62" spans="1:16" x14ac:dyDescent="0.25">
      <c r="A62" t="s">
        <v>326</v>
      </c>
      <c r="B62" t="s">
        <v>327</v>
      </c>
      <c r="C62" t="s">
        <v>21</v>
      </c>
      <c r="D62" s="4" t="s">
        <v>328</v>
      </c>
      <c r="E62" t="s">
        <v>23</v>
      </c>
      <c r="F62">
        <v>4</v>
      </c>
      <c r="G62" s="2">
        <v>29559</v>
      </c>
      <c r="H62" t="s">
        <v>1539</v>
      </c>
      <c r="I62" t="s">
        <v>1540</v>
      </c>
      <c r="J62" t="s">
        <v>1493</v>
      </c>
      <c r="K62" s="6" t="s">
        <v>2005</v>
      </c>
      <c r="L62" s="3">
        <v>14</v>
      </c>
      <c r="M62" s="31" t="str">
        <f>VLOOKUP(StudentTable[[#This Row],[GPA1]],LetterGrade,2)</f>
        <v>F</v>
      </c>
      <c r="N62" s="3">
        <v>75</v>
      </c>
      <c r="O62" s="3">
        <v>54</v>
      </c>
      <c r="P62" s="3">
        <v>74</v>
      </c>
    </row>
    <row r="63" spans="1:16" x14ac:dyDescent="0.25">
      <c r="A63" t="s">
        <v>330</v>
      </c>
      <c r="B63" t="s">
        <v>331</v>
      </c>
      <c r="C63" t="s">
        <v>21</v>
      </c>
      <c r="D63" s="4" t="s">
        <v>332</v>
      </c>
      <c r="E63" t="s">
        <v>63</v>
      </c>
      <c r="F63">
        <v>4</v>
      </c>
      <c r="G63" s="2">
        <v>32959</v>
      </c>
      <c r="H63" t="s">
        <v>333</v>
      </c>
      <c r="I63" t="s">
        <v>271</v>
      </c>
      <c r="J63" t="s">
        <v>259</v>
      </c>
      <c r="K63" s="6" t="s">
        <v>334</v>
      </c>
      <c r="L63" s="3">
        <v>12</v>
      </c>
      <c r="M63" s="31" t="str">
        <f>VLOOKUP(StudentTable[[#This Row],[GPA1]],LetterGrade,2)</f>
        <v>F</v>
      </c>
      <c r="N63" s="3">
        <v>46</v>
      </c>
      <c r="O63" s="3">
        <v>84</v>
      </c>
      <c r="P63" s="3">
        <v>87</v>
      </c>
    </row>
    <row r="64" spans="1:16" x14ac:dyDescent="0.25">
      <c r="A64" t="s">
        <v>335</v>
      </c>
      <c r="B64" t="s">
        <v>336</v>
      </c>
      <c r="C64" t="s">
        <v>12</v>
      </c>
      <c r="D64" s="4" t="s">
        <v>337</v>
      </c>
      <c r="E64" t="s">
        <v>63</v>
      </c>
      <c r="F64">
        <v>2</v>
      </c>
      <c r="G64" s="2">
        <v>31710</v>
      </c>
      <c r="H64" t="s">
        <v>338</v>
      </c>
      <c r="I64" t="s">
        <v>339</v>
      </c>
      <c r="J64" t="s">
        <v>259</v>
      </c>
      <c r="K64" s="6" t="s">
        <v>340</v>
      </c>
      <c r="L64" s="3">
        <v>75</v>
      </c>
      <c r="M64" s="31" t="str">
        <f>VLOOKUP(StudentTable[[#This Row],[GPA1]],LetterGrade,2)</f>
        <v>C</v>
      </c>
      <c r="N64" s="3">
        <v>36</v>
      </c>
      <c r="O64" s="3"/>
      <c r="P64" s="3"/>
    </row>
    <row r="65" spans="1:16" x14ac:dyDescent="0.25">
      <c r="A65" t="s">
        <v>341</v>
      </c>
      <c r="B65" t="s">
        <v>342</v>
      </c>
      <c r="C65" t="s">
        <v>12</v>
      </c>
      <c r="D65" s="4" t="s">
        <v>343</v>
      </c>
      <c r="E65" t="s">
        <v>23</v>
      </c>
      <c r="F65">
        <v>4</v>
      </c>
      <c r="G65" s="2">
        <v>31858</v>
      </c>
      <c r="H65" t="s">
        <v>344</v>
      </c>
      <c r="I65" t="s">
        <v>299</v>
      </c>
      <c r="J65" t="s">
        <v>259</v>
      </c>
      <c r="K65" s="6" t="s">
        <v>345</v>
      </c>
      <c r="L65" s="3">
        <v>53</v>
      </c>
      <c r="M65" s="31" t="str">
        <f>VLOOKUP(StudentTable[[#This Row],[GPA1]],LetterGrade,2)</f>
        <v>F</v>
      </c>
      <c r="N65" s="3">
        <v>77</v>
      </c>
      <c r="O65" s="3">
        <v>95</v>
      </c>
      <c r="P65" s="3">
        <v>81</v>
      </c>
    </row>
    <row r="66" spans="1:16" x14ac:dyDescent="0.25">
      <c r="A66" t="s">
        <v>346</v>
      </c>
      <c r="B66" t="s">
        <v>347</v>
      </c>
      <c r="C66" t="s">
        <v>21</v>
      </c>
      <c r="D66" s="4" t="s">
        <v>348</v>
      </c>
      <c r="E66" t="s">
        <v>23</v>
      </c>
      <c r="F66">
        <v>4</v>
      </c>
      <c r="G66" s="2">
        <v>30090</v>
      </c>
      <c r="H66" t="s">
        <v>349</v>
      </c>
      <c r="I66" t="s">
        <v>271</v>
      </c>
      <c r="J66" t="s">
        <v>259</v>
      </c>
      <c r="K66" s="6" t="s">
        <v>334</v>
      </c>
      <c r="L66" s="3">
        <v>34</v>
      </c>
      <c r="M66" s="31" t="str">
        <f>VLOOKUP(StudentTable[[#This Row],[GPA1]],LetterGrade,2)</f>
        <v>F</v>
      </c>
      <c r="N66" s="3">
        <v>92</v>
      </c>
      <c r="O66" s="3">
        <v>97</v>
      </c>
      <c r="P66" s="3">
        <v>64</v>
      </c>
    </row>
    <row r="67" spans="1:16" x14ac:dyDescent="0.25">
      <c r="A67" t="s">
        <v>350</v>
      </c>
      <c r="B67" t="s">
        <v>351</v>
      </c>
      <c r="C67" t="s">
        <v>21</v>
      </c>
      <c r="D67" s="4" t="s">
        <v>352</v>
      </c>
      <c r="E67" t="s">
        <v>50</v>
      </c>
      <c r="F67">
        <v>4</v>
      </c>
      <c r="G67" s="2">
        <v>30879</v>
      </c>
      <c r="H67" t="s">
        <v>353</v>
      </c>
      <c r="I67" t="s">
        <v>354</v>
      </c>
      <c r="J67" t="s">
        <v>259</v>
      </c>
      <c r="K67" s="6" t="s">
        <v>355</v>
      </c>
      <c r="L67" s="3">
        <v>65</v>
      </c>
      <c r="M67" s="31" t="str">
        <f>VLOOKUP(StudentTable[[#This Row],[GPA1]],LetterGrade,2)</f>
        <v>D</v>
      </c>
      <c r="N67" s="3">
        <v>48</v>
      </c>
      <c r="O67" s="3">
        <v>84</v>
      </c>
      <c r="P67" s="3">
        <v>73</v>
      </c>
    </row>
    <row r="68" spans="1:16" x14ac:dyDescent="0.25">
      <c r="A68" t="s">
        <v>356</v>
      </c>
      <c r="B68" t="s">
        <v>357</v>
      </c>
      <c r="C68" t="s">
        <v>21</v>
      </c>
      <c r="D68" s="4" t="s">
        <v>358</v>
      </c>
      <c r="E68" t="s">
        <v>63</v>
      </c>
      <c r="F68">
        <v>3</v>
      </c>
      <c r="G68" s="2">
        <v>32816</v>
      </c>
      <c r="H68" t="s">
        <v>359</v>
      </c>
      <c r="I68" t="s">
        <v>360</v>
      </c>
      <c r="J68" t="s">
        <v>259</v>
      </c>
      <c r="K68" s="6" t="s">
        <v>361</v>
      </c>
      <c r="L68" s="3">
        <v>35</v>
      </c>
      <c r="M68" s="31" t="str">
        <f>VLOOKUP(StudentTable[[#This Row],[GPA1]],LetterGrade,2)</f>
        <v>F</v>
      </c>
      <c r="N68" s="3">
        <v>96</v>
      </c>
      <c r="O68" s="3">
        <v>52</v>
      </c>
      <c r="P68" s="3"/>
    </row>
    <row r="69" spans="1:16" x14ac:dyDescent="0.25">
      <c r="A69" t="s">
        <v>362</v>
      </c>
      <c r="B69" t="s">
        <v>80</v>
      </c>
      <c r="C69" t="s">
        <v>21</v>
      </c>
      <c r="D69" s="4" t="s">
        <v>363</v>
      </c>
      <c r="E69" t="s">
        <v>50</v>
      </c>
      <c r="F69">
        <v>1</v>
      </c>
      <c r="G69" s="2">
        <v>29908</v>
      </c>
      <c r="H69" t="s">
        <v>364</v>
      </c>
      <c r="I69" t="s">
        <v>299</v>
      </c>
      <c r="J69" t="s">
        <v>259</v>
      </c>
      <c r="K69" s="6" t="s">
        <v>365</v>
      </c>
      <c r="L69" s="3">
        <v>23</v>
      </c>
      <c r="M69" s="31" t="str">
        <f>VLOOKUP(StudentTable[[#This Row],[GPA1]],LetterGrade,2)</f>
        <v>F</v>
      </c>
      <c r="N69" s="3"/>
      <c r="O69" s="3"/>
      <c r="P69" s="3"/>
    </row>
    <row r="70" spans="1:16" x14ac:dyDescent="0.25">
      <c r="A70" t="s">
        <v>366</v>
      </c>
      <c r="B70" t="s">
        <v>226</v>
      </c>
      <c r="C70" t="s">
        <v>12</v>
      </c>
      <c r="D70" s="4" t="s">
        <v>367</v>
      </c>
      <c r="E70" t="s">
        <v>23</v>
      </c>
      <c r="F70">
        <v>1</v>
      </c>
      <c r="G70" s="2">
        <v>30898</v>
      </c>
      <c r="H70" t="s">
        <v>368</v>
      </c>
      <c r="I70" t="s">
        <v>271</v>
      </c>
      <c r="J70" t="s">
        <v>259</v>
      </c>
      <c r="K70" s="6" t="s">
        <v>369</v>
      </c>
      <c r="L70" s="3">
        <v>69</v>
      </c>
      <c r="M70" s="31" t="str">
        <f>VLOOKUP(StudentTable[[#This Row],[GPA1]],LetterGrade,2)</f>
        <v>D</v>
      </c>
      <c r="N70" s="3"/>
      <c r="O70" s="3"/>
      <c r="P70" s="3"/>
    </row>
    <row r="71" spans="1:16" x14ac:dyDescent="0.25">
      <c r="A71" t="s">
        <v>370</v>
      </c>
      <c r="B71" t="s">
        <v>371</v>
      </c>
      <c r="C71" t="s">
        <v>21</v>
      </c>
      <c r="D71" s="4" t="s">
        <v>372</v>
      </c>
      <c r="E71" t="s">
        <v>50</v>
      </c>
      <c r="F71">
        <v>3</v>
      </c>
      <c r="G71" s="2">
        <v>31225</v>
      </c>
      <c r="H71" t="s">
        <v>373</v>
      </c>
      <c r="I71" t="s">
        <v>287</v>
      </c>
      <c r="J71" t="s">
        <v>259</v>
      </c>
      <c r="K71" s="6" t="s">
        <v>374</v>
      </c>
      <c r="L71" s="3">
        <v>42</v>
      </c>
      <c r="M71" s="31" t="str">
        <f>VLOOKUP(StudentTable[[#This Row],[GPA1]],LetterGrade,2)</f>
        <v>F</v>
      </c>
      <c r="N71" s="3">
        <v>66</v>
      </c>
      <c r="O71" s="3">
        <v>59</v>
      </c>
      <c r="P71" s="3"/>
    </row>
    <row r="72" spans="1:16" x14ac:dyDescent="0.25">
      <c r="A72" t="s">
        <v>375</v>
      </c>
      <c r="B72" t="s">
        <v>302</v>
      </c>
      <c r="C72" t="s">
        <v>12</v>
      </c>
      <c r="D72" s="4" t="s">
        <v>376</v>
      </c>
      <c r="E72" t="s">
        <v>23</v>
      </c>
      <c r="F72">
        <v>1</v>
      </c>
      <c r="G72" s="2">
        <v>31041</v>
      </c>
      <c r="H72" t="s">
        <v>377</v>
      </c>
      <c r="I72" t="s">
        <v>378</v>
      </c>
      <c r="J72" t="s">
        <v>259</v>
      </c>
      <c r="K72" s="6" t="s">
        <v>379</v>
      </c>
      <c r="L72" s="3">
        <v>60</v>
      </c>
      <c r="M72" s="31" t="str">
        <f>VLOOKUP(StudentTable[[#This Row],[GPA1]],LetterGrade,2)</f>
        <v>D</v>
      </c>
      <c r="N72" s="3"/>
      <c r="O72" s="3"/>
      <c r="P72" s="3"/>
    </row>
    <row r="73" spans="1:16" x14ac:dyDescent="0.25">
      <c r="A73" t="s">
        <v>380</v>
      </c>
      <c r="B73" t="s">
        <v>308</v>
      </c>
      <c r="C73" t="s">
        <v>21</v>
      </c>
      <c r="D73" s="4" t="s">
        <v>381</v>
      </c>
      <c r="E73" t="s">
        <v>50</v>
      </c>
      <c r="F73">
        <v>3</v>
      </c>
      <c r="G73" s="2">
        <v>33161</v>
      </c>
      <c r="H73" t="s">
        <v>382</v>
      </c>
      <c r="I73" t="s">
        <v>299</v>
      </c>
      <c r="J73" t="s">
        <v>259</v>
      </c>
      <c r="K73" s="6" t="s">
        <v>383</v>
      </c>
      <c r="L73" s="3">
        <v>11</v>
      </c>
      <c r="M73" s="31" t="str">
        <f>VLOOKUP(StudentTable[[#This Row],[GPA1]],LetterGrade,2)</f>
        <v>F</v>
      </c>
      <c r="N73" s="3">
        <v>60</v>
      </c>
      <c r="O73" s="3">
        <v>89</v>
      </c>
      <c r="P73" s="3"/>
    </row>
    <row r="74" spans="1:16" x14ac:dyDescent="0.25">
      <c r="A74" t="s">
        <v>384</v>
      </c>
      <c r="B74" t="s">
        <v>385</v>
      </c>
      <c r="C74" t="s">
        <v>21</v>
      </c>
      <c r="D74" s="4" t="s">
        <v>386</v>
      </c>
      <c r="E74" t="s">
        <v>50</v>
      </c>
      <c r="F74">
        <v>2</v>
      </c>
      <c r="G74" s="2">
        <v>29901</v>
      </c>
      <c r="H74" t="s">
        <v>387</v>
      </c>
      <c r="I74" t="s">
        <v>388</v>
      </c>
      <c r="J74" t="s">
        <v>259</v>
      </c>
      <c r="K74" s="6" t="s">
        <v>389</v>
      </c>
      <c r="L74" s="3">
        <v>41</v>
      </c>
      <c r="M74" s="31" t="str">
        <f>VLOOKUP(StudentTable[[#This Row],[GPA1]],LetterGrade,2)</f>
        <v>F</v>
      </c>
      <c r="N74" s="3">
        <v>80</v>
      </c>
      <c r="O74" s="3"/>
      <c r="P74" s="3"/>
    </row>
    <row r="75" spans="1:16" x14ac:dyDescent="0.25">
      <c r="A75" t="s">
        <v>390</v>
      </c>
      <c r="B75" t="s">
        <v>391</v>
      </c>
      <c r="C75" t="s">
        <v>21</v>
      </c>
      <c r="D75" s="4" t="s">
        <v>392</v>
      </c>
      <c r="E75" t="s">
        <v>36</v>
      </c>
      <c r="F75">
        <v>4</v>
      </c>
      <c r="G75" s="2">
        <v>30976</v>
      </c>
      <c r="H75" t="s">
        <v>393</v>
      </c>
      <c r="I75" t="s">
        <v>271</v>
      </c>
      <c r="J75" t="s">
        <v>259</v>
      </c>
      <c r="K75" s="6" t="s">
        <v>394</v>
      </c>
      <c r="L75" s="3">
        <v>18</v>
      </c>
      <c r="M75" s="31" t="str">
        <f>VLOOKUP(StudentTable[[#This Row],[GPA1]],LetterGrade,2)</f>
        <v>F</v>
      </c>
      <c r="N75" s="3">
        <v>42</v>
      </c>
      <c r="O75" s="3">
        <v>93</v>
      </c>
      <c r="P75" s="3">
        <v>88</v>
      </c>
    </row>
    <row r="76" spans="1:16" x14ac:dyDescent="0.25">
      <c r="A76" t="s">
        <v>395</v>
      </c>
      <c r="B76" t="s">
        <v>396</v>
      </c>
      <c r="C76" t="s">
        <v>12</v>
      </c>
      <c r="D76" s="4" t="s">
        <v>397</v>
      </c>
      <c r="E76" t="s">
        <v>23</v>
      </c>
      <c r="F76">
        <v>3</v>
      </c>
      <c r="G76" s="2">
        <v>33131</v>
      </c>
      <c r="H76" t="s">
        <v>398</v>
      </c>
      <c r="I76" t="s">
        <v>271</v>
      </c>
      <c r="J76" t="s">
        <v>259</v>
      </c>
      <c r="K76" s="6" t="s">
        <v>277</v>
      </c>
      <c r="L76" s="3">
        <v>10</v>
      </c>
      <c r="M76" s="31" t="str">
        <f>VLOOKUP(StudentTable[[#This Row],[GPA1]],LetterGrade,2)</f>
        <v>F</v>
      </c>
      <c r="N76" s="3">
        <v>73</v>
      </c>
      <c r="O76" s="3">
        <v>58</v>
      </c>
      <c r="P76" s="3"/>
    </row>
    <row r="77" spans="1:16" x14ac:dyDescent="0.25">
      <c r="A77" t="s">
        <v>399</v>
      </c>
      <c r="B77" t="s">
        <v>400</v>
      </c>
      <c r="C77" t="s">
        <v>12</v>
      </c>
      <c r="D77" s="4" t="s">
        <v>401</v>
      </c>
      <c r="E77" t="s">
        <v>63</v>
      </c>
      <c r="F77">
        <v>1</v>
      </c>
      <c r="G77" s="2">
        <v>30512</v>
      </c>
      <c r="H77" t="s">
        <v>402</v>
      </c>
      <c r="I77" t="s">
        <v>403</v>
      </c>
      <c r="J77" t="s">
        <v>259</v>
      </c>
      <c r="K77" s="6" t="s">
        <v>404</v>
      </c>
      <c r="L77" s="3">
        <v>100</v>
      </c>
      <c r="M77" s="31" t="str">
        <f>VLOOKUP(StudentTable[[#This Row],[GPA1]],LetterGrade,2)</f>
        <v>A</v>
      </c>
      <c r="N77" s="3"/>
      <c r="O77" s="3"/>
      <c r="P77" s="3"/>
    </row>
    <row r="78" spans="1:16" x14ac:dyDescent="0.25">
      <c r="A78" t="s">
        <v>405</v>
      </c>
      <c r="B78" t="s">
        <v>406</v>
      </c>
      <c r="C78" t="s">
        <v>12</v>
      </c>
      <c r="D78" s="4" t="s">
        <v>407</v>
      </c>
      <c r="E78" t="s">
        <v>36</v>
      </c>
      <c r="F78">
        <v>3</v>
      </c>
      <c r="G78" s="2">
        <v>30089</v>
      </c>
      <c r="H78" t="s">
        <v>408</v>
      </c>
      <c r="I78" t="s">
        <v>271</v>
      </c>
      <c r="J78" t="s">
        <v>259</v>
      </c>
      <c r="K78" s="6" t="s">
        <v>334</v>
      </c>
      <c r="L78" s="3">
        <v>72</v>
      </c>
      <c r="M78" s="31" t="str">
        <f>VLOOKUP(StudentTable[[#This Row],[GPA1]],LetterGrade,2)</f>
        <v>C</v>
      </c>
      <c r="N78" s="3">
        <v>40</v>
      </c>
      <c r="O78" s="3">
        <v>98</v>
      </c>
      <c r="P78" s="3"/>
    </row>
    <row r="79" spans="1:16" x14ac:dyDescent="0.25">
      <c r="A79" t="s">
        <v>409</v>
      </c>
      <c r="B79" t="s">
        <v>213</v>
      </c>
      <c r="C79" t="s">
        <v>12</v>
      </c>
      <c r="D79" s="4" t="s">
        <v>410</v>
      </c>
      <c r="E79" t="s">
        <v>36</v>
      </c>
      <c r="F79">
        <v>3</v>
      </c>
      <c r="G79" s="2">
        <v>33855</v>
      </c>
      <c r="H79" t="s">
        <v>411</v>
      </c>
      <c r="I79" t="s">
        <v>271</v>
      </c>
      <c r="J79" t="s">
        <v>259</v>
      </c>
      <c r="K79" s="6" t="s">
        <v>369</v>
      </c>
      <c r="L79" s="3">
        <v>28</v>
      </c>
      <c r="M79" s="31" t="str">
        <f>VLOOKUP(StudentTable[[#This Row],[GPA1]],LetterGrade,2)</f>
        <v>F</v>
      </c>
      <c r="N79" s="3">
        <v>54</v>
      </c>
      <c r="O79" s="3">
        <v>61</v>
      </c>
      <c r="P79" s="3"/>
    </row>
    <row r="80" spans="1:16" x14ac:dyDescent="0.25">
      <c r="A80" t="s">
        <v>412</v>
      </c>
      <c r="B80" t="s">
        <v>413</v>
      </c>
      <c r="C80" t="s">
        <v>21</v>
      </c>
      <c r="D80" s="4" t="s">
        <v>414</v>
      </c>
      <c r="E80" t="s">
        <v>14</v>
      </c>
      <c r="F80">
        <v>3</v>
      </c>
      <c r="G80" s="2">
        <v>33071</v>
      </c>
      <c r="H80" t="s">
        <v>415</v>
      </c>
      <c r="I80" t="s">
        <v>416</v>
      </c>
      <c r="J80" t="s">
        <v>259</v>
      </c>
      <c r="K80" s="6" t="s">
        <v>417</v>
      </c>
      <c r="L80" s="3">
        <v>97</v>
      </c>
      <c r="M80" s="31" t="str">
        <f>VLOOKUP(StudentTable[[#This Row],[GPA1]],LetterGrade,2)</f>
        <v>A</v>
      </c>
      <c r="N80" s="3">
        <v>81</v>
      </c>
      <c r="O80" s="3">
        <v>53</v>
      </c>
      <c r="P80" s="3"/>
    </row>
    <row r="81" spans="1:16" x14ac:dyDescent="0.25">
      <c r="A81" t="s">
        <v>418</v>
      </c>
      <c r="B81" t="s">
        <v>419</v>
      </c>
      <c r="C81" t="s">
        <v>21</v>
      </c>
      <c r="D81" s="4" t="s">
        <v>420</v>
      </c>
      <c r="E81" t="s">
        <v>50</v>
      </c>
      <c r="F81">
        <v>2</v>
      </c>
      <c r="G81" s="2">
        <v>32797</v>
      </c>
      <c r="H81" t="s">
        <v>421</v>
      </c>
      <c r="I81" t="s">
        <v>422</v>
      </c>
      <c r="J81" t="s">
        <v>259</v>
      </c>
      <c r="K81" s="6" t="s">
        <v>423</v>
      </c>
      <c r="L81" s="3">
        <v>93</v>
      </c>
      <c r="M81" s="31" t="str">
        <f>VLOOKUP(StudentTable[[#This Row],[GPA1]],LetterGrade,2)</f>
        <v>A</v>
      </c>
      <c r="N81" s="3">
        <v>52</v>
      </c>
      <c r="O81" s="3"/>
      <c r="P81" s="3"/>
    </row>
    <row r="82" spans="1:16" x14ac:dyDescent="0.25">
      <c r="A82" t="s">
        <v>424</v>
      </c>
      <c r="B82" t="s">
        <v>178</v>
      </c>
      <c r="C82" t="s">
        <v>12</v>
      </c>
      <c r="D82" s="4" t="s">
        <v>425</v>
      </c>
      <c r="E82" t="s">
        <v>23</v>
      </c>
      <c r="F82">
        <v>3</v>
      </c>
      <c r="G82" s="2">
        <v>31626</v>
      </c>
      <c r="H82" t="s">
        <v>426</v>
      </c>
      <c r="I82" t="s">
        <v>427</v>
      </c>
      <c r="J82" t="s">
        <v>259</v>
      </c>
      <c r="K82" s="6" t="s">
        <v>428</v>
      </c>
      <c r="L82" s="3">
        <v>83</v>
      </c>
      <c r="M82" s="31" t="str">
        <f>VLOOKUP(StudentTable[[#This Row],[GPA1]],LetterGrade,2)</f>
        <v>B</v>
      </c>
      <c r="N82" s="3">
        <v>77</v>
      </c>
      <c r="O82" s="3">
        <v>71</v>
      </c>
      <c r="P82" s="3"/>
    </row>
    <row r="83" spans="1:16" x14ac:dyDescent="0.25">
      <c r="A83" t="s">
        <v>278</v>
      </c>
      <c r="B83" t="s">
        <v>429</v>
      </c>
      <c r="C83" t="s">
        <v>12</v>
      </c>
      <c r="D83" s="4" t="s">
        <v>430</v>
      </c>
      <c r="E83" t="s">
        <v>50</v>
      </c>
      <c r="F83">
        <v>1</v>
      </c>
      <c r="G83" s="2">
        <v>30137</v>
      </c>
      <c r="H83" t="s">
        <v>431</v>
      </c>
      <c r="I83" t="s">
        <v>271</v>
      </c>
      <c r="J83" t="s">
        <v>259</v>
      </c>
      <c r="K83" s="6" t="s">
        <v>432</v>
      </c>
      <c r="L83" s="3">
        <v>22</v>
      </c>
      <c r="M83" s="31" t="str">
        <f>VLOOKUP(StudentTable[[#This Row],[GPA1]],LetterGrade,2)</f>
        <v>F</v>
      </c>
      <c r="N83" s="3"/>
      <c r="O83" s="3"/>
      <c r="P83" s="3"/>
    </row>
    <row r="84" spans="1:16" x14ac:dyDescent="0.25">
      <c r="A84" t="s">
        <v>433</v>
      </c>
      <c r="B84" t="s">
        <v>434</v>
      </c>
      <c r="C84" t="s">
        <v>12</v>
      </c>
      <c r="D84" s="4" t="s">
        <v>435</v>
      </c>
      <c r="E84" t="s">
        <v>36</v>
      </c>
      <c r="F84">
        <v>4</v>
      </c>
      <c r="G84" s="2">
        <v>29383</v>
      </c>
      <c r="H84" t="s">
        <v>436</v>
      </c>
      <c r="I84" t="s">
        <v>437</v>
      </c>
      <c r="J84" t="s">
        <v>259</v>
      </c>
      <c r="K84" s="6" t="s">
        <v>438</v>
      </c>
      <c r="L84" s="3">
        <v>28</v>
      </c>
      <c r="M84" s="31" t="str">
        <f>VLOOKUP(StudentTable[[#This Row],[GPA1]],LetterGrade,2)</f>
        <v>F</v>
      </c>
      <c r="N84" s="3">
        <v>35</v>
      </c>
      <c r="O84" s="3">
        <v>86</v>
      </c>
      <c r="P84" s="3">
        <v>99</v>
      </c>
    </row>
    <row r="85" spans="1:16" x14ac:dyDescent="0.25">
      <c r="A85" t="s">
        <v>439</v>
      </c>
      <c r="B85" t="s">
        <v>440</v>
      </c>
      <c r="C85" t="s">
        <v>12</v>
      </c>
      <c r="D85" s="4" t="s">
        <v>441</v>
      </c>
      <c r="E85" t="s">
        <v>50</v>
      </c>
      <c r="F85">
        <v>4</v>
      </c>
      <c r="G85" s="2">
        <v>32812</v>
      </c>
      <c r="H85" t="s">
        <v>442</v>
      </c>
      <c r="I85" t="s">
        <v>271</v>
      </c>
      <c r="J85" t="s">
        <v>259</v>
      </c>
      <c r="K85" s="6" t="s">
        <v>334</v>
      </c>
      <c r="L85" s="3">
        <v>93</v>
      </c>
      <c r="M85" s="31" t="str">
        <f>VLOOKUP(StudentTable[[#This Row],[GPA1]],LetterGrade,2)</f>
        <v>A</v>
      </c>
      <c r="N85" s="3">
        <v>50</v>
      </c>
      <c r="O85" s="3">
        <v>86</v>
      </c>
      <c r="P85" s="3">
        <v>95</v>
      </c>
    </row>
    <row r="86" spans="1:16" x14ac:dyDescent="0.25">
      <c r="A86" t="s">
        <v>443</v>
      </c>
      <c r="B86" t="s">
        <v>55</v>
      </c>
      <c r="C86" t="s">
        <v>12</v>
      </c>
      <c r="D86" s="4" t="s">
        <v>444</v>
      </c>
      <c r="E86" t="s">
        <v>14</v>
      </c>
      <c r="F86">
        <v>4</v>
      </c>
      <c r="G86" s="2">
        <v>31655</v>
      </c>
      <c r="H86" t="s">
        <v>445</v>
      </c>
      <c r="I86" t="s">
        <v>446</v>
      </c>
      <c r="J86" t="s">
        <v>259</v>
      </c>
      <c r="K86" s="6" t="s">
        <v>447</v>
      </c>
      <c r="L86" s="3">
        <v>47</v>
      </c>
      <c r="M86" s="31" t="str">
        <f>VLOOKUP(StudentTable[[#This Row],[GPA1]],LetterGrade,2)</f>
        <v>F</v>
      </c>
      <c r="N86" s="3">
        <v>85</v>
      </c>
      <c r="O86" s="3">
        <v>63</v>
      </c>
      <c r="P86" s="3">
        <v>62</v>
      </c>
    </row>
    <row r="87" spans="1:16" x14ac:dyDescent="0.25">
      <c r="A87" t="s">
        <v>448</v>
      </c>
      <c r="B87" t="s">
        <v>449</v>
      </c>
      <c r="C87" t="s">
        <v>21</v>
      </c>
      <c r="D87" s="4" t="s">
        <v>450</v>
      </c>
      <c r="E87" t="s">
        <v>50</v>
      </c>
      <c r="F87">
        <v>3</v>
      </c>
      <c r="G87" s="2">
        <v>29269</v>
      </c>
      <c r="H87" t="s">
        <v>451</v>
      </c>
      <c r="I87" t="s">
        <v>452</v>
      </c>
      <c r="J87" t="s">
        <v>259</v>
      </c>
      <c r="K87" s="6" t="s">
        <v>453</v>
      </c>
      <c r="L87" s="3">
        <v>34</v>
      </c>
      <c r="M87" s="31" t="str">
        <f>VLOOKUP(StudentTable[[#This Row],[GPA1]],LetterGrade,2)</f>
        <v>F</v>
      </c>
      <c r="N87" s="3">
        <v>86</v>
      </c>
      <c r="O87" s="3">
        <v>66</v>
      </c>
      <c r="P87" s="3"/>
    </row>
    <row r="88" spans="1:16" x14ac:dyDescent="0.25">
      <c r="A88" t="s">
        <v>454</v>
      </c>
      <c r="B88" t="s">
        <v>455</v>
      </c>
      <c r="C88" t="s">
        <v>12</v>
      </c>
      <c r="D88" s="4" t="s">
        <v>456</v>
      </c>
      <c r="E88" t="s">
        <v>50</v>
      </c>
      <c r="F88">
        <v>3</v>
      </c>
      <c r="G88" s="2">
        <v>33200</v>
      </c>
      <c r="H88" t="s">
        <v>457</v>
      </c>
      <c r="I88" t="s">
        <v>458</v>
      </c>
      <c r="J88" t="s">
        <v>259</v>
      </c>
      <c r="K88" s="6" t="s">
        <v>459</v>
      </c>
      <c r="L88" s="3">
        <v>31</v>
      </c>
      <c r="M88" s="31" t="str">
        <f>VLOOKUP(StudentTable[[#This Row],[GPA1]],LetterGrade,2)</f>
        <v>F</v>
      </c>
      <c r="N88" s="3">
        <v>43</v>
      </c>
      <c r="O88" s="3">
        <v>91</v>
      </c>
      <c r="P88" s="3"/>
    </row>
    <row r="89" spans="1:16" x14ac:dyDescent="0.25">
      <c r="A89" t="s">
        <v>460</v>
      </c>
      <c r="B89" t="s">
        <v>157</v>
      </c>
      <c r="C89" t="s">
        <v>21</v>
      </c>
      <c r="D89" s="4" t="s">
        <v>461</v>
      </c>
      <c r="E89" t="s">
        <v>14</v>
      </c>
      <c r="F89">
        <v>4</v>
      </c>
      <c r="G89" s="2">
        <v>31872</v>
      </c>
      <c r="H89" t="s">
        <v>462</v>
      </c>
      <c r="I89" t="s">
        <v>463</v>
      </c>
      <c r="J89" t="s">
        <v>259</v>
      </c>
      <c r="K89" s="6" t="s">
        <v>464</v>
      </c>
      <c r="L89" s="3">
        <v>14</v>
      </c>
      <c r="M89" s="31" t="str">
        <f>VLOOKUP(StudentTable[[#This Row],[GPA1]],LetterGrade,2)</f>
        <v>F</v>
      </c>
      <c r="N89" s="3">
        <v>78</v>
      </c>
      <c r="O89" s="3">
        <v>52</v>
      </c>
      <c r="P89" s="3">
        <v>86</v>
      </c>
    </row>
    <row r="90" spans="1:16" x14ac:dyDescent="0.25">
      <c r="A90" t="s">
        <v>465</v>
      </c>
      <c r="B90" t="s">
        <v>466</v>
      </c>
      <c r="C90" t="s">
        <v>12</v>
      </c>
      <c r="D90" s="4" t="s">
        <v>467</v>
      </c>
      <c r="E90" t="s">
        <v>36</v>
      </c>
      <c r="F90">
        <v>4</v>
      </c>
      <c r="G90" s="2">
        <v>29736</v>
      </c>
      <c r="H90" t="s">
        <v>468</v>
      </c>
      <c r="I90" t="s">
        <v>469</v>
      </c>
      <c r="J90" t="s">
        <v>259</v>
      </c>
      <c r="K90" s="6" t="s">
        <v>470</v>
      </c>
      <c r="L90" s="3">
        <v>54</v>
      </c>
      <c r="M90" s="31" t="str">
        <f>VLOOKUP(StudentTable[[#This Row],[GPA1]],LetterGrade,2)</f>
        <v>F</v>
      </c>
      <c r="N90" s="3">
        <v>64</v>
      </c>
      <c r="O90" s="3">
        <v>67</v>
      </c>
      <c r="P90" s="3">
        <v>85</v>
      </c>
    </row>
    <row r="91" spans="1:16" x14ac:dyDescent="0.25">
      <c r="A91" t="s">
        <v>471</v>
      </c>
      <c r="B91" t="s">
        <v>472</v>
      </c>
      <c r="C91" t="s">
        <v>21</v>
      </c>
      <c r="D91" s="4" t="s">
        <v>473</v>
      </c>
      <c r="E91" t="s">
        <v>36</v>
      </c>
      <c r="F91">
        <v>4</v>
      </c>
      <c r="G91" s="2">
        <v>32289</v>
      </c>
      <c r="H91" t="s">
        <v>474</v>
      </c>
      <c r="I91" t="s">
        <v>475</v>
      </c>
      <c r="J91" t="s">
        <v>259</v>
      </c>
      <c r="K91" s="6" t="s">
        <v>476</v>
      </c>
      <c r="L91" s="3">
        <v>83</v>
      </c>
      <c r="M91" s="31" t="str">
        <f>VLOOKUP(StudentTable[[#This Row],[GPA1]],LetterGrade,2)</f>
        <v>B</v>
      </c>
      <c r="N91" s="3">
        <v>60</v>
      </c>
      <c r="O91" s="3">
        <v>91</v>
      </c>
      <c r="P91" s="3">
        <v>99</v>
      </c>
    </row>
    <row r="92" spans="1:16" x14ac:dyDescent="0.25">
      <c r="A92" t="s">
        <v>477</v>
      </c>
      <c r="B92" t="s">
        <v>478</v>
      </c>
      <c r="C92" t="s">
        <v>21</v>
      </c>
      <c r="D92" s="4" t="s">
        <v>479</v>
      </c>
      <c r="E92" t="s">
        <v>50</v>
      </c>
      <c r="F92">
        <v>4</v>
      </c>
      <c r="G92" s="2">
        <v>30529</v>
      </c>
      <c r="H92" t="s">
        <v>480</v>
      </c>
      <c r="I92" t="s">
        <v>481</v>
      </c>
      <c r="J92" t="s">
        <v>259</v>
      </c>
      <c r="K92" s="6" t="s">
        <v>277</v>
      </c>
      <c r="L92" s="3">
        <v>92</v>
      </c>
      <c r="M92" s="31" t="str">
        <f>VLOOKUP(StudentTable[[#This Row],[GPA1]],LetterGrade,2)</f>
        <v>A</v>
      </c>
      <c r="N92" s="3">
        <v>60</v>
      </c>
      <c r="O92" s="3">
        <v>66</v>
      </c>
      <c r="P92" s="3">
        <v>69</v>
      </c>
    </row>
    <row r="93" spans="1:16" x14ac:dyDescent="0.25">
      <c r="A93" t="s">
        <v>482</v>
      </c>
      <c r="B93" t="s">
        <v>483</v>
      </c>
      <c r="C93" t="s">
        <v>12</v>
      </c>
      <c r="D93" s="4" t="s">
        <v>484</v>
      </c>
      <c r="E93" t="s">
        <v>36</v>
      </c>
      <c r="F93">
        <v>1</v>
      </c>
      <c r="G93" s="2">
        <v>30495</v>
      </c>
      <c r="H93" t="s">
        <v>485</v>
      </c>
      <c r="I93" t="s">
        <v>360</v>
      </c>
      <c r="J93" t="s">
        <v>259</v>
      </c>
      <c r="K93" s="6" t="s">
        <v>361</v>
      </c>
      <c r="L93" s="3">
        <v>40</v>
      </c>
      <c r="M93" s="31" t="str">
        <f>VLOOKUP(StudentTable[[#This Row],[GPA1]],LetterGrade,2)</f>
        <v>F</v>
      </c>
      <c r="N93" s="3"/>
      <c r="O93" s="3"/>
      <c r="P93" s="3"/>
    </row>
    <row r="94" spans="1:16" x14ac:dyDescent="0.25">
      <c r="A94" t="s">
        <v>486</v>
      </c>
      <c r="B94" t="s">
        <v>487</v>
      </c>
      <c r="C94" t="s">
        <v>12</v>
      </c>
      <c r="D94" s="4" t="s">
        <v>488</v>
      </c>
      <c r="E94" t="s">
        <v>23</v>
      </c>
      <c r="F94">
        <v>4</v>
      </c>
      <c r="G94" s="2">
        <v>31460</v>
      </c>
      <c r="H94" t="s">
        <v>489</v>
      </c>
      <c r="I94" t="s">
        <v>490</v>
      </c>
      <c r="J94" t="s">
        <v>259</v>
      </c>
      <c r="K94" s="6" t="s">
        <v>491</v>
      </c>
      <c r="L94" s="3">
        <v>54</v>
      </c>
      <c r="M94" s="31" t="str">
        <f>VLOOKUP(StudentTable[[#This Row],[GPA1]],LetterGrade,2)</f>
        <v>F</v>
      </c>
      <c r="N94" s="3">
        <v>81</v>
      </c>
      <c r="O94" s="3">
        <v>80</v>
      </c>
      <c r="P94" s="3">
        <v>70</v>
      </c>
    </row>
    <row r="95" spans="1:16" x14ac:dyDescent="0.25">
      <c r="A95" t="s">
        <v>492</v>
      </c>
      <c r="B95" t="s">
        <v>493</v>
      </c>
      <c r="C95" t="s">
        <v>21</v>
      </c>
      <c r="D95" s="4" t="s">
        <v>494</v>
      </c>
      <c r="E95" t="s">
        <v>50</v>
      </c>
      <c r="F95">
        <v>4</v>
      </c>
      <c r="G95" s="2">
        <v>33472</v>
      </c>
      <c r="H95" t="s">
        <v>495</v>
      </c>
      <c r="I95" t="s">
        <v>496</v>
      </c>
      <c r="J95" t="s">
        <v>497</v>
      </c>
      <c r="K95" s="6" t="s">
        <v>498</v>
      </c>
      <c r="L95" s="3">
        <v>35</v>
      </c>
      <c r="M95" s="31" t="str">
        <f>VLOOKUP(StudentTable[[#This Row],[GPA1]],LetterGrade,2)</f>
        <v>F</v>
      </c>
      <c r="N95" s="3">
        <v>97</v>
      </c>
      <c r="O95" s="3">
        <v>82</v>
      </c>
      <c r="P95" s="3">
        <v>100</v>
      </c>
    </row>
    <row r="96" spans="1:16" x14ac:dyDescent="0.25">
      <c r="A96" t="s">
        <v>499</v>
      </c>
      <c r="B96" t="s">
        <v>500</v>
      </c>
      <c r="C96" t="s">
        <v>21</v>
      </c>
      <c r="D96" s="4" t="s">
        <v>501</v>
      </c>
      <c r="E96" t="s">
        <v>50</v>
      </c>
      <c r="F96">
        <v>3</v>
      </c>
      <c r="G96" s="2">
        <v>30552</v>
      </c>
      <c r="H96" t="s">
        <v>502</v>
      </c>
      <c r="I96" t="s">
        <v>503</v>
      </c>
      <c r="J96" t="s">
        <v>497</v>
      </c>
      <c r="K96" s="6" t="s">
        <v>504</v>
      </c>
      <c r="L96" s="3">
        <v>65</v>
      </c>
      <c r="M96" s="31" t="str">
        <f>VLOOKUP(StudentTable[[#This Row],[GPA1]],LetterGrade,2)</f>
        <v>D</v>
      </c>
      <c r="N96" s="3">
        <v>97</v>
      </c>
      <c r="O96" s="3">
        <v>78</v>
      </c>
      <c r="P96" s="3"/>
    </row>
    <row r="97" spans="1:16" x14ac:dyDescent="0.25">
      <c r="A97" t="s">
        <v>505</v>
      </c>
      <c r="B97" t="s">
        <v>506</v>
      </c>
      <c r="C97" t="s">
        <v>12</v>
      </c>
      <c r="D97" s="4" t="s">
        <v>507</v>
      </c>
      <c r="E97" t="s">
        <v>36</v>
      </c>
      <c r="F97">
        <v>2</v>
      </c>
      <c r="G97" s="2">
        <v>29572</v>
      </c>
      <c r="H97" t="s">
        <v>508</v>
      </c>
      <c r="I97" t="s">
        <v>509</v>
      </c>
      <c r="J97" t="s">
        <v>497</v>
      </c>
      <c r="K97" s="6" t="s">
        <v>510</v>
      </c>
      <c r="L97" s="3">
        <v>58</v>
      </c>
      <c r="M97" s="31" t="str">
        <f>VLOOKUP(StudentTable[[#This Row],[GPA1]],LetterGrade,2)</f>
        <v>F</v>
      </c>
      <c r="N97" s="3">
        <v>48</v>
      </c>
      <c r="O97" s="3"/>
      <c r="P97" s="3"/>
    </row>
    <row r="98" spans="1:16" x14ac:dyDescent="0.25">
      <c r="A98" t="s">
        <v>511</v>
      </c>
      <c r="B98" t="s">
        <v>512</v>
      </c>
      <c r="C98" t="s">
        <v>21</v>
      </c>
      <c r="D98" s="4" t="s">
        <v>513</v>
      </c>
      <c r="E98" t="s">
        <v>50</v>
      </c>
      <c r="F98">
        <v>3</v>
      </c>
      <c r="G98" s="2">
        <v>29253</v>
      </c>
      <c r="H98" t="s">
        <v>514</v>
      </c>
      <c r="I98" t="s">
        <v>515</v>
      </c>
      <c r="J98" t="s">
        <v>497</v>
      </c>
      <c r="K98" s="6" t="s">
        <v>516</v>
      </c>
      <c r="L98" s="3">
        <v>40</v>
      </c>
      <c r="M98" s="31" t="str">
        <f>VLOOKUP(StudentTable[[#This Row],[GPA1]],LetterGrade,2)</f>
        <v>F</v>
      </c>
      <c r="N98" s="3">
        <v>45</v>
      </c>
      <c r="O98" s="3">
        <v>51</v>
      </c>
      <c r="P98" s="3"/>
    </row>
    <row r="99" spans="1:16" x14ac:dyDescent="0.25">
      <c r="A99" t="s">
        <v>278</v>
      </c>
      <c r="B99" t="s">
        <v>517</v>
      </c>
      <c r="C99" t="s">
        <v>12</v>
      </c>
      <c r="D99" s="4" t="s">
        <v>518</v>
      </c>
      <c r="E99" t="s">
        <v>36</v>
      </c>
      <c r="F99">
        <v>4</v>
      </c>
      <c r="G99" s="2">
        <v>31234</v>
      </c>
      <c r="H99" t="s">
        <v>519</v>
      </c>
      <c r="I99" t="s">
        <v>520</v>
      </c>
      <c r="J99" t="s">
        <v>497</v>
      </c>
      <c r="K99" s="6" t="s">
        <v>521</v>
      </c>
      <c r="L99" s="3">
        <v>28</v>
      </c>
      <c r="M99" s="31" t="str">
        <f>VLOOKUP(StudentTable[[#This Row],[GPA1]],LetterGrade,2)</f>
        <v>F</v>
      </c>
      <c r="N99" s="3">
        <v>52</v>
      </c>
      <c r="O99" s="3">
        <v>64</v>
      </c>
      <c r="P99" s="3">
        <v>88</v>
      </c>
    </row>
    <row r="100" spans="1:16" x14ac:dyDescent="0.25">
      <c r="A100" t="s">
        <v>73</v>
      </c>
      <c r="B100" t="s">
        <v>522</v>
      </c>
      <c r="C100" t="s">
        <v>21</v>
      </c>
      <c r="D100" s="4" t="s">
        <v>523</v>
      </c>
      <c r="E100" t="s">
        <v>63</v>
      </c>
      <c r="F100">
        <v>1</v>
      </c>
      <c r="G100" s="2">
        <v>29548</v>
      </c>
      <c r="H100" t="s">
        <v>524</v>
      </c>
      <c r="I100" t="s">
        <v>525</v>
      </c>
      <c r="J100" t="s">
        <v>497</v>
      </c>
      <c r="K100" s="6" t="s">
        <v>526</v>
      </c>
      <c r="L100" s="3">
        <v>56</v>
      </c>
      <c r="M100" s="31" t="str">
        <f>VLOOKUP(StudentTable[[#This Row],[GPA1]],LetterGrade,2)</f>
        <v>F</v>
      </c>
      <c r="N100" s="3"/>
      <c r="O100" s="3"/>
      <c r="P100" s="3"/>
    </row>
    <row r="101" spans="1:16" x14ac:dyDescent="0.25">
      <c r="A101" t="s">
        <v>527</v>
      </c>
      <c r="B101" t="s">
        <v>528</v>
      </c>
      <c r="C101" t="s">
        <v>21</v>
      </c>
      <c r="D101" s="4" t="s">
        <v>529</v>
      </c>
      <c r="E101" t="s">
        <v>14</v>
      </c>
      <c r="F101">
        <v>3</v>
      </c>
      <c r="G101" s="2">
        <v>33189</v>
      </c>
      <c r="H101" t="s">
        <v>530</v>
      </c>
      <c r="I101" t="s">
        <v>531</v>
      </c>
      <c r="J101" t="s">
        <v>497</v>
      </c>
      <c r="K101" s="6" t="s">
        <v>532</v>
      </c>
      <c r="L101" s="3">
        <v>30</v>
      </c>
      <c r="M101" s="31" t="str">
        <f>VLOOKUP(StudentTable[[#This Row],[GPA1]],LetterGrade,2)</f>
        <v>F</v>
      </c>
      <c r="N101" s="3">
        <v>50</v>
      </c>
      <c r="O101" s="3">
        <v>81</v>
      </c>
      <c r="P101" s="3"/>
    </row>
    <row r="102" spans="1:16" x14ac:dyDescent="0.25">
      <c r="A102" t="s">
        <v>533</v>
      </c>
      <c r="B102" t="s">
        <v>534</v>
      </c>
      <c r="C102" t="s">
        <v>21</v>
      </c>
      <c r="D102" s="4" t="s">
        <v>535</v>
      </c>
      <c r="E102" t="s">
        <v>63</v>
      </c>
      <c r="F102">
        <v>2</v>
      </c>
      <c r="G102" s="2">
        <v>29442</v>
      </c>
      <c r="H102" t="s">
        <v>536</v>
      </c>
      <c r="I102" t="s">
        <v>537</v>
      </c>
      <c r="J102" t="s">
        <v>497</v>
      </c>
      <c r="K102" s="6" t="s">
        <v>538</v>
      </c>
      <c r="L102" s="3">
        <v>62</v>
      </c>
      <c r="M102" s="31" t="str">
        <f>VLOOKUP(StudentTable[[#This Row],[GPA1]],LetterGrade,2)</f>
        <v>D</v>
      </c>
      <c r="N102" s="3">
        <v>35</v>
      </c>
      <c r="O102" s="3"/>
      <c r="P102" s="3"/>
    </row>
    <row r="103" spans="1:16" x14ac:dyDescent="0.25">
      <c r="A103" t="s">
        <v>539</v>
      </c>
      <c r="B103" t="s">
        <v>540</v>
      </c>
      <c r="C103" t="s">
        <v>21</v>
      </c>
      <c r="D103" s="4" t="s">
        <v>541</v>
      </c>
      <c r="E103" t="s">
        <v>63</v>
      </c>
      <c r="F103">
        <v>4</v>
      </c>
      <c r="G103" s="2">
        <v>33308</v>
      </c>
      <c r="H103" t="s">
        <v>542</v>
      </c>
      <c r="I103" t="s">
        <v>543</v>
      </c>
      <c r="J103" t="s">
        <v>497</v>
      </c>
      <c r="K103" s="6" t="s">
        <v>544</v>
      </c>
      <c r="L103" s="3">
        <v>71</v>
      </c>
      <c r="M103" s="31" t="str">
        <f>VLOOKUP(StudentTable[[#This Row],[GPA1]],LetterGrade,2)</f>
        <v>C</v>
      </c>
      <c r="N103" s="3">
        <v>99</v>
      </c>
      <c r="O103" s="3">
        <v>54</v>
      </c>
      <c r="P103" s="3">
        <v>94</v>
      </c>
    </row>
    <row r="104" spans="1:16" x14ac:dyDescent="0.25">
      <c r="A104" t="s">
        <v>545</v>
      </c>
      <c r="B104" t="s">
        <v>193</v>
      </c>
      <c r="C104" t="s">
        <v>21</v>
      </c>
      <c r="D104" s="4" t="s">
        <v>546</v>
      </c>
      <c r="E104" t="s">
        <v>23</v>
      </c>
      <c r="F104">
        <v>2</v>
      </c>
      <c r="G104" s="2">
        <v>31984</v>
      </c>
      <c r="H104" t="s">
        <v>547</v>
      </c>
      <c r="I104" t="s">
        <v>548</v>
      </c>
      <c r="J104" t="s">
        <v>497</v>
      </c>
      <c r="K104" s="6" t="s">
        <v>549</v>
      </c>
      <c r="L104" s="3">
        <v>90</v>
      </c>
      <c r="M104" s="31" t="str">
        <f>VLOOKUP(StudentTable[[#This Row],[GPA1]],LetterGrade,2)</f>
        <v>A</v>
      </c>
      <c r="N104" s="3">
        <v>93</v>
      </c>
      <c r="O104" s="3"/>
      <c r="P104" s="3"/>
    </row>
    <row r="105" spans="1:16" x14ac:dyDescent="0.25">
      <c r="A105" t="s">
        <v>346</v>
      </c>
      <c r="B105" t="s">
        <v>550</v>
      </c>
      <c r="C105" t="s">
        <v>21</v>
      </c>
      <c r="D105" s="4" t="s">
        <v>551</v>
      </c>
      <c r="E105" t="s">
        <v>63</v>
      </c>
      <c r="F105">
        <v>3</v>
      </c>
      <c r="G105" s="2">
        <v>33835</v>
      </c>
      <c r="H105" t="s">
        <v>552</v>
      </c>
      <c r="I105" t="s">
        <v>553</v>
      </c>
      <c r="J105" t="s">
        <v>497</v>
      </c>
      <c r="K105" s="6" t="s">
        <v>554</v>
      </c>
      <c r="L105" s="3">
        <v>40</v>
      </c>
      <c r="M105" s="31" t="str">
        <f>VLOOKUP(StudentTable[[#This Row],[GPA1]],LetterGrade,2)</f>
        <v>F</v>
      </c>
      <c r="N105" s="3">
        <v>93</v>
      </c>
      <c r="O105" s="3">
        <v>71</v>
      </c>
      <c r="P105" s="3"/>
    </row>
    <row r="106" spans="1:16" x14ac:dyDescent="0.25">
      <c r="A106" t="s">
        <v>555</v>
      </c>
      <c r="B106" t="s">
        <v>556</v>
      </c>
      <c r="C106" t="s">
        <v>12</v>
      </c>
      <c r="D106" s="4" t="s">
        <v>557</v>
      </c>
      <c r="E106" t="s">
        <v>36</v>
      </c>
      <c r="F106">
        <v>2</v>
      </c>
      <c r="G106" s="2">
        <v>29649</v>
      </c>
      <c r="H106" t="s">
        <v>558</v>
      </c>
      <c r="I106" t="s">
        <v>559</v>
      </c>
      <c r="J106" t="s">
        <v>497</v>
      </c>
      <c r="K106" s="6" t="s">
        <v>560</v>
      </c>
      <c r="L106" s="3">
        <v>71</v>
      </c>
      <c r="M106" s="31" t="str">
        <f>VLOOKUP(StudentTable[[#This Row],[GPA1]],LetterGrade,2)</f>
        <v>C</v>
      </c>
      <c r="N106" s="3">
        <v>89</v>
      </c>
      <c r="O106" s="3"/>
      <c r="P106" s="3"/>
    </row>
    <row r="107" spans="1:16" x14ac:dyDescent="0.25">
      <c r="A107" t="s">
        <v>561</v>
      </c>
      <c r="B107" t="s">
        <v>262</v>
      </c>
      <c r="C107" t="s">
        <v>12</v>
      </c>
      <c r="D107" s="4" t="s">
        <v>562</v>
      </c>
      <c r="E107" t="s">
        <v>14</v>
      </c>
      <c r="F107">
        <v>3</v>
      </c>
      <c r="G107" s="2">
        <v>30975</v>
      </c>
      <c r="H107" t="s">
        <v>563</v>
      </c>
      <c r="I107" t="s">
        <v>564</v>
      </c>
      <c r="J107" t="s">
        <v>497</v>
      </c>
      <c r="K107" s="6" t="s">
        <v>565</v>
      </c>
      <c r="L107" s="3">
        <v>40</v>
      </c>
      <c r="M107" s="31" t="str">
        <f>VLOOKUP(StudentTable[[#This Row],[GPA1]],LetterGrade,2)</f>
        <v>F</v>
      </c>
      <c r="N107" s="3">
        <v>79</v>
      </c>
      <c r="O107" s="3">
        <v>72</v>
      </c>
      <c r="P107" s="3"/>
    </row>
    <row r="108" spans="1:16" x14ac:dyDescent="0.25">
      <c r="A108" t="s">
        <v>566</v>
      </c>
      <c r="B108" t="s">
        <v>567</v>
      </c>
      <c r="C108" t="s">
        <v>12</v>
      </c>
      <c r="D108" s="4" t="s">
        <v>568</v>
      </c>
      <c r="E108" t="s">
        <v>14</v>
      </c>
      <c r="F108">
        <v>2</v>
      </c>
      <c r="G108" s="2">
        <v>29843</v>
      </c>
      <c r="H108" t="s">
        <v>569</v>
      </c>
      <c r="I108" t="s">
        <v>570</v>
      </c>
      <c r="J108" t="s">
        <v>497</v>
      </c>
      <c r="K108" s="6" t="s">
        <v>571</v>
      </c>
      <c r="L108" s="3">
        <v>33</v>
      </c>
      <c r="M108" s="31" t="str">
        <f>VLOOKUP(StudentTable[[#This Row],[GPA1]],LetterGrade,2)</f>
        <v>F</v>
      </c>
      <c r="N108" s="3">
        <v>51</v>
      </c>
      <c r="O108" s="3"/>
      <c r="P108" s="3"/>
    </row>
    <row r="109" spans="1:16" x14ac:dyDescent="0.25">
      <c r="A109" t="s">
        <v>572</v>
      </c>
      <c r="B109" t="s">
        <v>226</v>
      </c>
      <c r="C109" t="s">
        <v>12</v>
      </c>
      <c r="D109" s="4" t="s">
        <v>573</v>
      </c>
      <c r="E109" t="s">
        <v>50</v>
      </c>
      <c r="F109">
        <v>2</v>
      </c>
      <c r="G109" s="2">
        <v>30837</v>
      </c>
      <c r="H109" t="s">
        <v>574</v>
      </c>
      <c r="I109" t="s">
        <v>575</v>
      </c>
      <c r="J109" t="s">
        <v>497</v>
      </c>
      <c r="K109" s="6" t="s">
        <v>576</v>
      </c>
      <c r="L109" s="3">
        <v>63</v>
      </c>
      <c r="M109" s="31" t="str">
        <f>VLOOKUP(StudentTable[[#This Row],[GPA1]],LetterGrade,2)</f>
        <v>D</v>
      </c>
      <c r="N109" s="3">
        <v>98</v>
      </c>
      <c r="O109" s="3"/>
      <c r="P109" s="3"/>
    </row>
    <row r="110" spans="1:16" x14ac:dyDescent="0.25">
      <c r="A110" t="s">
        <v>577</v>
      </c>
      <c r="B110" t="s">
        <v>578</v>
      </c>
      <c r="C110" t="s">
        <v>12</v>
      </c>
      <c r="D110" s="4" t="s">
        <v>579</v>
      </c>
      <c r="E110" t="s">
        <v>14</v>
      </c>
      <c r="F110">
        <v>2</v>
      </c>
      <c r="G110" s="2">
        <v>31081</v>
      </c>
      <c r="H110" t="s">
        <v>580</v>
      </c>
      <c r="I110" t="s">
        <v>564</v>
      </c>
      <c r="J110" t="s">
        <v>497</v>
      </c>
      <c r="K110" s="6" t="s">
        <v>581</v>
      </c>
      <c r="L110" s="3">
        <v>49</v>
      </c>
      <c r="M110" s="31" t="str">
        <f>VLOOKUP(StudentTable[[#This Row],[GPA1]],LetterGrade,2)</f>
        <v>F</v>
      </c>
      <c r="N110" s="3">
        <v>35</v>
      </c>
      <c r="O110" s="3"/>
      <c r="P110" s="3"/>
    </row>
    <row r="111" spans="1:16" x14ac:dyDescent="0.25">
      <c r="A111" t="s">
        <v>582</v>
      </c>
      <c r="B111" t="s">
        <v>583</v>
      </c>
      <c r="C111" t="s">
        <v>12</v>
      </c>
      <c r="D111" s="4" t="s">
        <v>584</v>
      </c>
      <c r="E111" t="s">
        <v>14</v>
      </c>
      <c r="F111">
        <v>4</v>
      </c>
      <c r="G111" s="2">
        <v>29768</v>
      </c>
      <c r="H111" t="s">
        <v>585</v>
      </c>
      <c r="I111" t="s">
        <v>586</v>
      </c>
      <c r="J111" t="s">
        <v>497</v>
      </c>
      <c r="K111" s="6" t="s">
        <v>571</v>
      </c>
      <c r="L111" s="3">
        <v>13</v>
      </c>
      <c r="M111" s="31" t="str">
        <f>VLOOKUP(StudentTable[[#This Row],[GPA1]],LetterGrade,2)</f>
        <v>F</v>
      </c>
      <c r="N111" s="3">
        <v>82</v>
      </c>
      <c r="O111" s="3">
        <v>78</v>
      </c>
      <c r="P111" s="3">
        <v>81</v>
      </c>
    </row>
    <row r="112" spans="1:16" x14ac:dyDescent="0.25">
      <c r="A112" t="s">
        <v>587</v>
      </c>
      <c r="B112" t="s">
        <v>100</v>
      </c>
      <c r="C112" t="s">
        <v>12</v>
      </c>
      <c r="D112" s="4" t="s">
        <v>588</v>
      </c>
      <c r="E112" t="s">
        <v>14</v>
      </c>
      <c r="F112">
        <v>2</v>
      </c>
      <c r="G112" s="2">
        <v>29561</v>
      </c>
      <c r="H112" t="s">
        <v>589</v>
      </c>
      <c r="I112" t="s">
        <v>590</v>
      </c>
      <c r="J112" t="s">
        <v>497</v>
      </c>
      <c r="K112" s="6" t="s">
        <v>591</v>
      </c>
      <c r="L112" s="3">
        <v>94</v>
      </c>
      <c r="M112" s="31" t="str">
        <f>VLOOKUP(StudentTable[[#This Row],[GPA1]],LetterGrade,2)</f>
        <v>A</v>
      </c>
      <c r="N112" s="3">
        <v>48</v>
      </c>
      <c r="O112" s="3"/>
      <c r="P112" s="3"/>
    </row>
    <row r="113" spans="1:16" x14ac:dyDescent="0.25">
      <c r="A113" t="s">
        <v>592</v>
      </c>
      <c r="B113" t="s">
        <v>593</v>
      </c>
      <c r="C113" t="s">
        <v>12</v>
      </c>
      <c r="D113" s="4" t="s">
        <v>594</v>
      </c>
      <c r="E113" t="s">
        <v>63</v>
      </c>
      <c r="F113">
        <v>2</v>
      </c>
      <c r="G113" s="2">
        <v>31792</v>
      </c>
      <c r="H113" t="s">
        <v>595</v>
      </c>
      <c r="I113" t="s">
        <v>596</v>
      </c>
      <c r="J113" t="s">
        <v>497</v>
      </c>
      <c r="K113" s="6" t="s">
        <v>597</v>
      </c>
      <c r="L113" s="3">
        <v>33</v>
      </c>
      <c r="M113" s="31" t="str">
        <f>VLOOKUP(StudentTable[[#This Row],[GPA1]],LetterGrade,2)</f>
        <v>F</v>
      </c>
      <c r="N113" s="3">
        <v>77</v>
      </c>
      <c r="O113" s="3"/>
      <c r="P113" s="3"/>
    </row>
    <row r="114" spans="1:16" x14ac:dyDescent="0.25">
      <c r="A114" t="s">
        <v>598</v>
      </c>
      <c r="B114" t="s">
        <v>466</v>
      </c>
      <c r="C114" t="s">
        <v>12</v>
      </c>
      <c r="D114" s="4" t="s">
        <v>599</v>
      </c>
      <c r="E114" t="s">
        <v>50</v>
      </c>
      <c r="F114">
        <v>1</v>
      </c>
      <c r="G114" s="2">
        <v>29226</v>
      </c>
      <c r="H114" t="s">
        <v>600</v>
      </c>
      <c r="I114" t="s">
        <v>601</v>
      </c>
      <c r="J114" t="s">
        <v>497</v>
      </c>
      <c r="K114" s="6" t="s">
        <v>602</v>
      </c>
      <c r="L114" s="3">
        <v>73</v>
      </c>
      <c r="M114" s="31" t="str">
        <f>VLOOKUP(StudentTable[[#This Row],[GPA1]],LetterGrade,2)</f>
        <v>C</v>
      </c>
      <c r="N114" s="3"/>
      <c r="O114" s="3"/>
      <c r="P114" s="3"/>
    </row>
    <row r="115" spans="1:16" x14ac:dyDescent="0.25">
      <c r="A115" t="s">
        <v>603</v>
      </c>
      <c r="B115" t="s">
        <v>604</v>
      </c>
      <c r="C115" t="s">
        <v>12</v>
      </c>
      <c r="D115" s="4" t="s">
        <v>605</v>
      </c>
      <c r="E115" t="s">
        <v>63</v>
      </c>
      <c r="F115">
        <v>3</v>
      </c>
      <c r="G115" s="2">
        <v>29311</v>
      </c>
      <c r="H115" t="s">
        <v>606</v>
      </c>
      <c r="I115" t="s">
        <v>607</v>
      </c>
      <c r="J115" t="s">
        <v>497</v>
      </c>
      <c r="K115" s="6" t="s">
        <v>608</v>
      </c>
      <c r="L115" s="3">
        <v>67</v>
      </c>
      <c r="M115" s="31" t="str">
        <f>VLOOKUP(StudentTable[[#This Row],[GPA1]],LetterGrade,2)</f>
        <v>D</v>
      </c>
      <c r="N115" s="3">
        <v>59</v>
      </c>
      <c r="O115" s="3">
        <v>79</v>
      </c>
      <c r="P115" s="3"/>
    </row>
    <row r="116" spans="1:16" x14ac:dyDescent="0.25">
      <c r="A116" t="s">
        <v>609</v>
      </c>
      <c r="B116" t="s">
        <v>347</v>
      </c>
      <c r="C116" t="s">
        <v>21</v>
      </c>
      <c r="D116" s="4" t="s">
        <v>610</v>
      </c>
      <c r="E116" t="s">
        <v>50</v>
      </c>
      <c r="F116">
        <v>4</v>
      </c>
      <c r="G116" s="2">
        <v>30169</v>
      </c>
      <c r="H116" t="s">
        <v>611</v>
      </c>
      <c r="I116" t="s">
        <v>612</v>
      </c>
      <c r="J116" t="s">
        <v>497</v>
      </c>
      <c r="K116" s="6" t="s">
        <v>613</v>
      </c>
      <c r="L116" s="3">
        <v>58</v>
      </c>
      <c r="M116" s="31" t="str">
        <f>VLOOKUP(StudentTable[[#This Row],[GPA1]],LetterGrade,2)</f>
        <v>F</v>
      </c>
      <c r="N116" s="3">
        <v>68</v>
      </c>
      <c r="O116" s="3">
        <v>84</v>
      </c>
      <c r="P116" s="3">
        <v>100</v>
      </c>
    </row>
    <row r="117" spans="1:16" x14ac:dyDescent="0.25">
      <c r="A117" t="s">
        <v>614</v>
      </c>
      <c r="B117" t="s">
        <v>615</v>
      </c>
      <c r="C117" t="s">
        <v>12</v>
      </c>
      <c r="D117" s="4" t="s">
        <v>616</v>
      </c>
      <c r="E117" t="s">
        <v>14</v>
      </c>
      <c r="F117">
        <v>3</v>
      </c>
      <c r="G117" s="2">
        <v>33724</v>
      </c>
      <c r="H117" t="s">
        <v>617</v>
      </c>
      <c r="I117" t="s">
        <v>618</v>
      </c>
      <c r="J117" t="s">
        <v>497</v>
      </c>
      <c r="K117" s="6" t="s">
        <v>619</v>
      </c>
      <c r="L117" s="3">
        <v>54</v>
      </c>
      <c r="M117" s="31" t="str">
        <f>VLOOKUP(StudentTable[[#This Row],[GPA1]],LetterGrade,2)</f>
        <v>F</v>
      </c>
      <c r="N117" s="3">
        <v>80</v>
      </c>
      <c r="O117" s="3">
        <v>59</v>
      </c>
      <c r="P117" s="3"/>
    </row>
    <row r="118" spans="1:16" x14ac:dyDescent="0.25">
      <c r="A118" t="s">
        <v>533</v>
      </c>
      <c r="B118" t="s">
        <v>209</v>
      </c>
      <c r="C118" t="s">
        <v>21</v>
      </c>
      <c r="D118" s="4" t="s">
        <v>620</v>
      </c>
      <c r="E118" t="s">
        <v>23</v>
      </c>
      <c r="F118">
        <v>4</v>
      </c>
      <c r="G118" s="2">
        <v>31737</v>
      </c>
      <c r="H118" t="s">
        <v>621</v>
      </c>
      <c r="I118" t="s">
        <v>564</v>
      </c>
      <c r="J118" t="s">
        <v>497</v>
      </c>
      <c r="K118" s="6" t="s">
        <v>581</v>
      </c>
      <c r="L118" s="3">
        <v>91</v>
      </c>
      <c r="M118" s="31" t="str">
        <f>VLOOKUP(StudentTable[[#This Row],[GPA1]],LetterGrade,2)</f>
        <v>A</v>
      </c>
      <c r="N118" s="3">
        <v>39</v>
      </c>
      <c r="O118" s="3">
        <v>74</v>
      </c>
      <c r="P118" s="3">
        <v>85</v>
      </c>
    </row>
    <row r="119" spans="1:16" x14ac:dyDescent="0.25">
      <c r="A119" t="s">
        <v>622</v>
      </c>
      <c r="B119" t="s">
        <v>623</v>
      </c>
      <c r="C119" t="s">
        <v>21</v>
      </c>
      <c r="D119" s="4" t="s">
        <v>624</v>
      </c>
      <c r="E119" t="s">
        <v>50</v>
      </c>
      <c r="F119">
        <v>1</v>
      </c>
      <c r="G119" s="2">
        <v>30270</v>
      </c>
      <c r="H119" t="s">
        <v>625</v>
      </c>
      <c r="I119" t="s">
        <v>612</v>
      </c>
      <c r="J119" t="s">
        <v>497</v>
      </c>
      <c r="K119" s="6" t="s">
        <v>613</v>
      </c>
      <c r="L119" s="3">
        <v>75</v>
      </c>
      <c r="M119" s="31" t="str">
        <f>VLOOKUP(StudentTable[[#This Row],[GPA1]],LetterGrade,2)</f>
        <v>C</v>
      </c>
      <c r="N119" s="3"/>
      <c r="O119" s="3"/>
      <c r="P119" s="3"/>
    </row>
    <row r="120" spans="1:16" x14ac:dyDescent="0.25">
      <c r="A120" t="s">
        <v>626</v>
      </c>
      <c r="B120" t="s">
        <v>136</v>
      </c>
      <c r="C120" t="s">
        <v>21</v>
      </c>
      <c r="D120" s="4" t="s">
        <v>627</v>
      </c>
      <c r="E120" t="s">
        <v>36</v>
      </c>
      <c r="F120">
        <v>2</v>
      </c>
      <c r="G120" s="2">
        <v>29672</v>
      </c>
      <c r="H120" t="s">
        <v>628</v>
      </c>
      <c r="I120" t="s">
        <v>612</v>
      </c>
      <c r="J120" t="s">
        <v>497</v>
      </c>
      <c r="K120" s="6" t="s">
        <v>613</v>
      </c>
      <c r="L120" s="3">
        <v>71</v>
      </c>
      <c r="M120" s="31" t="str">
        <f>VLOOKUP(StudentTable[[#This Row],[GPA1]],LetterGrade,2)</f>
        <v>C</v>
      </c>
      <c r="N120" s="3">
        <v>66</v>
      </c>
      <c r="O120" s="3"/>
      <c r="P120" s="3"/>
    </row>
    <row r="121" spans="1:16" x14ac:dyDescent="0.25">
      <c r="A121" t="s">
        <v>629</v>
      </c>
      <c r="B121" t="s">
        <v>136</v>
      </c>
      <c r="C121" t="s">
        <v>21</v>
      </c>
      <c r="D121" s="4" t="s">
        <v>630</v>
      </c>
      <c r="E121" t="s">
        <v>50</v>
      </c>
      <c r="F121">
        <v>2</v>
      </c>
      <c r="G121" s="2">
        <v>33424</v>
      </c>
      <c r="H121" t="s">
        <v>631</v>
      </c>
      <c r="I121" t="s">
        <v>607</v>
      </c>
      <c r="J121" t="s">
        <v>497</v>
      </c>
      <c r="K121" s="6" t="s">
        <v>608</v>
      </c>
      <c r="L121" s="3">
        <v>61</v>
      </c>
      <c r="M121" s="31" t="str">
        <f>VLOOKUP(StudentTable[[#This Row],[GPA1]],LetterGrade,2)</f>
        <v>D</v>
      </c>
      <c r="N121" s="3">
        <v>97</v>
      </c>
      <c r="O121" s="3"/>
      <c r="P121" s="3"/>
    </row>
    <row r="122" spans="1:16" x14ac:dyDescent="0.25">
      <c r="A122" t="s">
        <v>632</v>
      </c>
      <c r="B122" t="s">
        <v>633</v>
      </c>
      <c r="C122" t="s">
        <v>21</v>
      </c>
      <c r="D122" s="4" t="s">
        <v>634</v>
      </c>
      <c r="E122" t="s">
        <v>63</v>
      </c>
      <c r="F122">
        <v>3</v>
      </c>
      <c r="G122" s="2">
        <v>33872</v>
      </c>
      <c r="H122" t="s">
        <v>635</v>
      </c>
      <c r="I122" t="s">
        <v>636</v>
      </c>
      <c r="J122" t="s">
        <v>497</v>
      </c>
      <c r="K122" s="6" t="s">
        <v>637</v>
      </c>
      <c r="L122" s="3">
        <v>90</v>
      </c>
      <c r="M122" s="31" t="str">
        <f>VLOOKUP(StudentTable[[#This Row],[GPA1]],LetterGrade,2)</f>
        <v>A</v>
      </c>
      <c r="N122" s="3">
        <v>92</v>
      </c>
      <c r="O122" s="3">
        <v>56</v>
      </c>
      <c r="P122" s="3"/>
    </row>
    <row r="123" spans="1:16" x14ac:dyDescent="0.25">
      <c r="A123" t="s">
        <v>638</v>
      </c>
      <c r="B123" t="s">
        <v>506</v>
      </c>
      <c r="C123" t="s">
        <v>12</v>
      </c>
      <c r="D123" s="4" t="s">
        <v>639</v>
      </c>
      <c r="E123" t="s">
        <v>23</v>
      </c>
      <c r="F123">
        <v>4</v>
      </c>
      <c r="G123" s="2">
        <v>31503</v>
      </c>
      <c r="H123" t="s">
        <v>640</v>
      </c>
      <c r="I123" t="s">
        <v>607</v>
      </c>
      <c r="J123" t="s">
        <v>497</v>
      </c>
      <c r="K123" s="6" t="s">
        <v>608</v>
      </c>
      <c r="L123" s="3">
        <v>44</v>
      </c>
      <c r="M123" s="31" t="str">
        <f>VLOOKUP(StudentTable[[#This Row],[GPA1]],LetterGrade,2)</f>
        <v>F</v>
      </c>
      <c r="N123" s="3">
        <v>51</v>
      </c>
      <c r="O123" s="3">
        <v>61</v>
      </c>
      <c r="P123" s="3">
        <v>92</v>
      </c>
    </row>
    <row r="124" spans="1:16" x14ac:dyDescent="0.25">
      <c r="A124" t="s">
        <v>641</v>
      </c>
      <c r="B124" t="s">
        <v>232</v>
      </c>
      <c r="C124" t="s">
        <v>12</v>
      </c>
      <c r="D124" s="4" t="s">
        <v>642</v>
      </c>
      <c r="E124" t="s">
        <v>50</v>
      </c>
      <c r="F124">
        <v>4</v>
      </c>
      <c r="G124" s="2">
        <v>33482</v>
      </c>
      <c r="H124" t="s">
        <v>643</v>
      </c>
      <c r="I124" t="s">
        <v>644</v>
      </c>
      <c r="J124" t="s">
        <v>497</v>
      </c>
      <c r="K124" s="6" t="s">
        <v>645</v>
      </c>
      <c r="L124" s="3">
        <v>4</v>
      </c>
      <c r="M124" s="31" t="str">
        <f>VLOOKUP(StudentTable[[#This Row],[GPA1]],LetterGrade,2)</f>
        <v>F</v>
      </c>
      <c r="N124" s="3">
        <v>59</v>
      </c>
      <c r="O124" s="3">
        <v>84</v>
      </c>
      <c r="P124" s="3">
        <v>68</v>
      </c>
    </row>
    <row r="125" spans="1:16" x14ac:dyDescent="0.25">
      <c r="A125" t="s">
        <v>646</v>
      </c>
      <c r="B125" t="s">
        <v>647</v>
      </c>
      <c r="C125" t="s">
        <v>21</v>
      </c>
      <c r="D125" s="4" t="s">
        <v>648</v>
      </c>
      <c r="E125" t="s">
        <v>14</v>
      </c>
      <c r="F125">
        <v>4</v>
      </c>
      <c r="G125" s="2">
        <v>29725</v>
      </c>
      <c r="H125" t="s">
        <v>649</v>
      </c>
      <c r="I125" t="s">
        <v>650</v>
      </c>
      <c r="J125" t="s">
        <v>497</v>
      </c>
      <c r="K125" s="6" t="s">
        <v>651</v>
      </c>
      <c r="L125" s="3">
        <v>45</v>
      </c>
      <c r="M125" s="31" t="str">
        <f>VLOOKUP(StudentTable[[#This Row],[GPA1]],LetterGrade,2)</f>
        <v>F</v>
      </c>
      <c r="N125" s="3">
        <v>40</v>
      </c>
      <c r="O125" s="3">
        <v>60</v>
      </c>
      <c r="P125" s="3">
        <v>100</v>
      </c>
    </row>
    <row r="126" spans="1:16" x14ac:dyDescent="0.25">
      <c r="A126" t="s">
        <v>652</v>
      </c>
      <c r="B126" t="s">
        <v>653</v>
      </c>
      <c r="C126" t="s">
        <v>12</v>
      </c>
      <c r="D126" s="4" t="s">
        <v>654</v>
      </c>
      <c r="E126" t="s">
        <v>14</v>
      </c>
      <c r="F126">
        <v>1</v>
      </c>
      <c r="G126" s="2">
        <v>32537</v>
      </c>
      <c r="H126" t="s">
        <v>655</v>
      </c>
      <c r="I126" t="s">
        <v>656</v>
      </c>
      <c r="J126" t="s">
        <v>497</v>
      </c>
      <c r="K126" s="6" t="s">
        <v>657</v>
      </c>
      <c r="L126" s="3">
        <v>88</v>
      </c>
      <c r="M126" s="31" t="str">
        <f>VLOOKUP(StudentTable[[#This Row],[GPA1]],LetterGrade,2)</f>
        <v>B</v>
      </c>
      <c r="N126" s="3"/>
      <c r="O126" s="3"/>
      <c r="P126" s="3"/>
    </row>
    <row r="127" spans="1:16" x14ac:dyDescent="0.25">
      <c r="A127" t="s">
        <v>658</v>
      </c>
      <c r="B127" t="s">
        <v>659</v>
      </c>
      <c r="C127" t="s">
        <v>12</v>
      </c>
      <c r="D127" s="4" t="s">
        <v>660</v>
      </c>
      <c r="E127" t="s">
        <v>36</v>
      </c>
      <c r="F127">
        <v>1</v>
      </c>
      <c r="G127" s="2">
        <v>29504</v>
      </c>
      <c r="H127" t="s">
        <v>661</v>
      </c>
      <c r="I127" t="s">
        <v>662</v>
      </c>
      <c r="J127" t="s">
        <v>497</v>
      </c>
      <c r="K127" s="6" t="s">
        <v>663</v>
      </c>
      <c r="L127" s="3">
        <v>60</v>
      </c>
      <c r="M127" s="31" t="str">
        <f>VLOOKUP(StudentTable[[#This Row],[GPA1]],LetterGrade,2)</f>
        <v>D</v>
      </c>
      <c r="N127" s="3"/>
      <c r="O127" s="3"/>
      <c r="P127" s="3"/>
    </row>
    <row r="128" spans="1:16" x14ac:dyDescent="0.25">
      <c r="A128" t="s">
        <v>664</v>
      </c>
      <c r="B128" t="s">
        <v>665</v>
      </c>
      <c r="C128" t="s">
        <v>21</v>
      </c>
      <c r="D128" s="4" t="s">
        <v>666</v>
      </c>
      <c r="E128" t="s">
        <v>23</v>
      </c>
      <c r="F128">
        <v>2</v>
      </c>
      <c r="G128" s="2">
        <v>29861</v>
      </c>
      <c r="H128" t="s">
        <v>667</v>
      </c>
      <c r="I128" t="s">
        <v>607</v>
      </c>
      <c r="J128" t="s">
        <v>497</v>
      </c>
      <c r="K128" s="6" t="s">
        <v>608</v>
      </c>
      <c r="L128" s="3">
        <v>88</v>
      </c>
      <c r="M128" s="31" t="str">
        <f>VLOOKUP(StudentTable[[#This Row],[GPA1]],LetterGrade,2)</f>
        <v>B</v>
      </c>
      <c r="N128" s="3">
        <v>55</v>
      </c>
      <c r="O128" s="3"/>
      <c r="P128" s="3"/>
    </row>
    <row r="129" spans="1:16" x14ac:dyDescent="0.25">
      <c r="A129" t="s">
        <v>668</v>
      </c>
      <c r="B129" t="s">
        <v>669</v>
      </c>
      <c r="C129" t="s">
        <v>21</v>
      </c>
      <c r="D129" s="4" t="s">
        <v>670</v>
      </c>
      <c r="E129" t="s">
        <v>23</v>
      </c>
      <c r="F129">
        <v>1</v>
      </c>
      <c r="G129" s="2">
        <v>30944</v>
      </c>
      <c r="H129" t="s">
        <v>671</v>
      </c>
      <c r="I129" t="s">
        <v>612</v>
      </c>
      <c r="J129" t="s">
        <v>497</v>
      </c>
      <c r="K129" s="6" t="s">
        <v>613</v>
      </c>
      <c r="L129" s="3">
        <v>10</v>
      </c>
      <c r="M129" s="31" t="str">
        <f>VLOOKUP(StudentTable[[#This Row],[GPA1]],LetterGrade,2)</f>
        <v>F</v>
      </c>
      <c r="N129" s="3"/>
      <c r="O129" s="3"/>
      <c r="P129" s="3"/>
    </row>
    <row r="130" spans="1:16" x14ac:dyDescent="0.25">
      <c r="A130" t="s">
        <v>672</v>
      </c>
      <c r="B130" t="s">
        <v>673</v>
      </c>
      <c r="C130" t="s">
        <v>12</v>
      </c>
      <c r="D130" s="4" t="s">
        <v>674</v>
      </c>
      <c r="E130" t="s">
        <v>50</v>
      </c>
      <c r="F130">
        <v>2</v>
      </c>
      <c r="G130" s="2">
        <v>32783</v>
      </c>
      <c r="H130" t="s">
        <v>675</v>
      </c>
      <c r="I130" t="s">
        <v>607</v>
      </c>
      <c r="J130" t="s">
        <v>497</v>
      </c>
      <c r="K130" s="6" t="s">
        <v>608</v>
      </c>
      <c r="L130" s="3">
        <v>62</v>
      </c>
      <c r="M130" s="31" t="str">
        <f>VLOOKUP(StudentTable[[#This Row],[GPA1]],LetterGrade,2)</f>
        <v>D</v>
      </c>
      <c r="N130" s="3">
        <v>57</v>
      </c>
      <c r="O130" s="3"/>
      <c r="P130" s="3"/>
    </row>
    <row r="131" spans="1:16" x14ac:dyDescent="0.25">
      <c r="A131" t="s">
        <v>676</v>
      </c>
      <c r="B131" t="s">
        <v>308</v>
      </c>
      <c r="C131" t="s">
        <v>21</v>
      </c>
      <c r="D131" s="4" t="s">
        <v>677</v>
      </c>
      <c r="E131" t="s">
        <v>50</v>
      </c>
      <c r="F131">
        <v>1</v>
      </c>
      <c r="G131" s="2">
        <v>30422</v>
      </c>
      <c r="H131" t="s">
        <v>678</v>
      </c>
      <c r="I131" t="s">
        <v>520</v>
      </c>
      <c r="J131" t="s">
        <v>497</v>
      </c>
      <c r="K131" s="6" t="s">
        <v>521</v>
      </c>
      <c r="L131" s="3">
        <v>99</v>
      </c>
      <c r="M131" s="31" t="str">
        <f>VLOOKUP(StudentTable[[#This Row],[GPA1]],LetterGrade,2)</f>
        <v>A</v>
      </c>
      <c r="N131" s="3"/>
      <c r="O131" s="3"/>
      <c r="P131" s="3"/>
    </row>
    <row r="132" spans="1:16" x14ac:dyDescent="0.25">
      <c r="A132" t="s">
        <v>679</v>
      </c>
      <c r="B132" t="s">
        <v>209</v>
      </c>
      <c r="C132" t="s">
        <v>21</v>
      </c>
      <c r="D132" s="4" t="s">
        <v>680</v>
      </c>
      <c r="E132" t="s">
        <v>14</v>
      </c>
      <c r="F132">
        <v>1</v>
      </c>
      <c r="G132" s="2">
        <v>31659</v>
      </c>
      <c r="H132" t="s">
        <v>681</v>
      </c>
      <c r="I132" t="s">
        <v>682</v>
      </c>
      <c r="J132" t="s">
        <v>497</v>
      </c>
      <c r="K132" s="6" t="s">
        <v>683</v>
      </c>
      <c r="L132" s="3">
        <v>18</v>
      </c>
      <c r="M132" s="31" t="str">
        <f>VLOOKUP(StudentTable[[#This Row],[GPA1]],LetterGrade,2)</f>
        <v>F</v>
      </c>
      <c r="N132" s="3"/>
      <c r="O132" s="3"/>
      <c r="P132" s="3"/>
    </row>
    <row r="133" spans="1:16" x14ac:dyDescent="0.25">
      <c r="A133" t="s">
        <v>684</v>
      </c>
      <c r="B133" t="s">
        <v>136</v>
      </c>
      <c r="C133" t="s">
        <v>12</v>
      </c>
      <c r="D133" s="4" t="s">
        <v>685</v>
      </c>
      <c r="E133" t="s">
        <v>14</v>
      </c>
      <c r="F133">
        <v>2</v>
      </c>
      <c r="G133" s="2">
        <v>32789</v>
      </c>
      <c r="H133" t="s">
        <v>686</v>
      </c>
      <c r="I133" t="s">
        <v>687</v>
      </c>
      <c r="J133" t="s">
        <v>688</v>
      </c>
      <c r="K133" s="6" t="s">
        <v>689</v>
      </c>
      <c r="L133" s="3">
        <v>65</v>
      </c>
      <c r="M133" s="31" t="str">
        <f>VLOOKUP(StudentTable[[#This Row],[GPA1]],LetterGrade,2)</f>
        <v>D</v>
      </c>
      <c r="N133" s="3">
        <v>69</v>
      </c>
      <c r="O133" s="3"/>
      <c r="P133" s="3"/>
    </row>
    <row r="134" spans="1:16" x14ac:dyDescent="0.25">
      <c r="A134" t="s">
        <v>690</v>
      </c>
      <c r="B134" t="s">
        <v>691</v>
      </c>
      <c r="C134" t="s">
        <v>21</v>
      </c>
      <c r="D134" s="4" t="s">
        <v>692</v>
      </c>
      <c r="E134" t="s">
        <v>36</v>
      </c>
      <c r="F134">
        <v>1</v>
      </c>
      <c r="G134" s="2">
        <v>33722</v>
      </c>
      <c r="H134" t="s">
        <v>693</v>
      </c>
      <c r="I134" t="s">
        <v>694</v>
      </c>
      <c r="J134" t="s">
        <v>688</v>
      </c>
      <c r="K134" s="6" t="s">
        <v>695</v>
      </c>
      <c r="L134" s="3">
        <v>77</v>
      </c>
      <c r="M134" s="31" t="str">
        <f>VLOOKUP(StudentTable[[#This Row],[GPA1]],LetterGrade,2)</f>
        <v>C</v>
      </c>
      <c r="N134" s="3"/>
      <c r="O134" s="3"/>
      <c r="P134" s="3"/>
    </row>
    <row r="135" spans="1:16" x14ac:dyDescent="0.25">
      <c r="A135" t="s">
        <v>696</v>
      </c>
      <c r="B135" t="s">
        <v>466</v>
      </c>
      <c r="C135" t="s">
        <v>12</v>
      </c>
      <c r="D135" s="4" t="s">
        <v>697</v>
      </c>
      <c r="E135" t="s">
        <v>36</v>
      </c>
      <c r="F135">
        <v>4</v>
      </c>
      <c r="G135" s="2">
        <v>29732</v>
      </c>
      <c r="H135" t="s">
        <v>698</v>
      </c>
      <c r="I135" t="s">
        <v>687</v>
      </c>
      <c r="J135" t="s">
        <v>688</v>
      </c>
      <c r="K135" s="6" t="s">
        <v>699</v>
      </c>
      <c r="L135" s="3">
        <v>79</v>
      </c>
      <c r="M135" s="31" t="str">
        <f>VLOOKUP(StudentTable[[#This Row],[GPA1]],LetterGrade,2)</f>
        <v>C</v>
      </c>
      <c r="N135" s="3">
        <v>42</v>
      </c>
      <c r="O135" s="3">
        <v>76</v>
      </c>
      <c r="P135" s="3">
        <v>100</v>
      </c>
    </row>
    <row r="136" spans="1:16" x14ac:dyDescent="0.25">
      <c r="A136" t="s">
        <v>700</v>
      </c>
      <c r="B136" t="s">
        <v>701</v>
      </c>
      <c r="C136" t="s">
        <v>12</v>
      </c>
      <c r="D136" s="4" t="s">
        <v>702</v>
      </c>
      <c r="E136" t="s">
        <v>14</v>
      </c>
      <c r="F136">
        <v>1</v>
      </c>
      <c r="G136" s="2">
        <v>32613</v>
      </c>
      <c r="H136" t="s">
        <v>703</v>
      </c>
      <c r="I136" t="s">
        <v>704</v>
      </c>
      <c r="J136" t="s">
        <v>688</v>
      </c>
      <c r="K136" s="6" t="s">
        <v>705</v>
      </c>
      <c r="L136" s="3">
        <v>56</v>
      </c>
      <c r="M136" s="31" t="str">
        <f>VLOOKUP(StudentTable[[#This Row],[GPA1]],LetterGrade,2)</f>
        <v>F</v>
      </c>
      <c r="N136" s="3"/>
      <c r="O136" s="3"/>
      <c r="P136" s="3"/>
    </row>
    <row r="137" spans="1:16" x14ac:dyDescent="0.25">
      <c r="A137" t="s">
        <v>706</v>
      </c>
      <c r="B137" t="s">
        <v>707</v>
      </c>
      <c r="C137" t="s">
        <v>12</v>
      </c>
      <c r="D137" s="4" t="s">
        <v>708</v>
      </c>
      <c r="E137" t="s">
        <v>50</v>
      </c>
      <c r="F137">
        <v>3</v>
      </c>
      <c r="G137" s="2">
        <v>32268</v>
      </c>
      <c r="H137" t="s">
        <v>709</v>
      </c>
      <c r="I137" t="s">
        <v>687</v>
      </c>
      <c r="J137" t="s">
        <v>688</v>
      </c>
      <c r="K137" s="6" t="s">
        <v>710</v>
      </c>
      <c r="L137" s="3">
        <v>75</v>
      </c>
      <c r="M137" s="31" t="str">
        <f>VLOOKUP(StudentTable[[#This Row],[GPA1]],LetterGrade,2)</f>
        <v>C</v>
      </c>
      <c r="N137" s="3">
        <v>84</v>
      </c>
      <c r="O137" s="3">
        <v>99</v>
      </c>
      <c r="P137" s="3"/>
    </row>
    <row r="138" spans="1:16" x14ac:dyDescent="0.25">
      <c r="A138" t="s">
        <v>711</v>
      </c>
      <c r="B138" t="s">
        <v>712</v>
      </c>
      <c r="C138" t="s">
        <v>21</v>
      </c>
      <c r="D138" s="4" t="s">
        <v>713</v>
      </c>
      <c r="E138" t="s">
        <v>63</v>
      </c>
      <c r="F138">
        <v>1</v>
      </c>
      <c r="G138" s="2">
        <v>33151</v>
      </c>
      <c r="H138" t="s">
        <v>714</v>
      </c>
      <c r="I138" t="s">
        <v>715</v>
      </c>
      <c r="J138" t="s">
        <v>688</v>
      </c>
      <c r="K138" s="6" t="s">
        <v>716</v>
      </c>
      <c r="L138" s="3">
        <v>51</v>
      </c>
      <c r="M138" s="31" t="str">
        <f>VLOOKUP(StudentTable[[#This Row],[GPA1]],LetterGrade,2)</f>
        <v>F</v>
      </c>
      <c r="N138" s="3"/>
      <c r="O138" s="3"/>
      <c r="P138" s="3"/>
    </row>
    <row r="139" spans="1:16" x14ac:dyDescent="0.25">
      <c r="A139" t="s">
        <v>717</v>
      </c>
      <c r="B139" t="s">
        <v>718</v>
      </c>
      <c r="C139" t="s">
        <v>12</v>
      </c>
      <c r="D139" s="4" t="s">
        <v>719</v>
      </c>
      <c r="E139" t="s">
        <v>50</v>
      </c>
      <c r="F139">
        <v>1</v>
      </c>
      <c r="G139" s="2">
        <v>29639</v>
      </c>
      <c r="H139" t="s">
        <v>720</v>
      </c>
      <c r="I139" t="s">
        <v>721</v>
      </c>
      <c r="J139" t="s">
        <v>688</v>
      </c>
      <c r="K139" s="6" t="s">
        <v>722</v>
      </c>
      <c r="L139" s="3">
        <v>89</v>
      </c>
      <c r="M139" s="31" t="str">
        <f>VLOOKUP(StudentTable[[#This Row],[GPA1]],LetterGrade,2)</f>
        <v>B</v>
      </c>
      <c r="N139" s="3"/>
      <c r="O139" s="3"/>
      <c r="P139" s="3"/>
    </row>
    <row r="140" spans="1:16" x14ac:dyDescent="0.25">
      <c r="A140" t="s">
        <v>723</v>
      </c>
      <c r="B140" t="s">
        <v>724</v>
      </c>
      <c r="C140" t="s">
        <v>12</v>
      </c>
      <c r="D140" s="4" t="s">
        <v>725</v>
      </c>
      <c r="E140" t="s">
        <v>14</v>
      </c>
      <c r="F140">
        <v>3</v>
      </c>
      <c r="G140" s="2">
        <v>33194</v>
      </c>
      <c r="H140" t="s">
        <v>726</v>
      </c>
      <c r="I140" t="s">
        <v>687</v>
      </c>
      <c r="J140" t="s">
        <v>688</v>
      </c>
      <c r="K140" s="6" t="s">
        <v>727</v>
      </c>
      <c r="L140" s="3">
        <v>60</v>
      </c>
      <c r="M140" s="31" t="str">
        <f>VLOOKUP(StudentTable[[#This Row],[GPA1]],LetterGrade,2)</f>
        <v>D</v>
      </c>
      <c r="N140" s="3">
        <v>99</v>
      </c>
      <c r="O140" s="3">
        <v>86</v>
      </c>
      <c r="P140" s="3"/>
    </row>
    <row r="141" spans="1:16" x14ac:dyDescent="0.25">
      <c r="A141" t="s">
        <v>728</v>
      </c>
      <c r="B141" t="s">
        <v>729</v>
      </c>
      <c r="C141" t="s">
        <v>12</v>
      </c>
      <c r="D141" s="4" t="s">
        <v>730</v>
      </c>
      <c r="E141" t="s">
        <v>36</v>
      </c>
      <c r="F141">
        <v>2</v>
      </c>
      <c r="G141" s="2">
        <v>30668</v>
      </c>
      <c r="H141" t="s">
        <v>731</v>
      </c>
      <c r="I141" t="s">
        <v>732</v>
      </c>
      <c r="J141" t="s">
        <v>688</v>
      </c>
      <c r="K141" s="6" t="s">
        <v>733</v>
      </c>
      <c r="L141" s="3">
        <v>65</v>
      </c>
      <c r="M141" s="31" t="str">
        <f>VLOOKUP(StudentTable[[#This Row],[GPA1]],LetterGrade,2)</f>
        <v>D</v>
      </c>
      <c r="N141" s="3">
        <v>44</v>
      </c>
      <c r="O141" s="3"/>
      <c r="P141" s="3"/>
    </row>
    <row r="142" spans="1:16" x14ac:dyDescent="0.25">
      <c r="A142" t="s">
        <v>734</v>
      </c>
      <c r="B142" t="s">
        <v>735</v>
      </c>
      <c r="C142" t="s">
        <v>21</v>
      </c>
      <c r="D142" s="4" t="s">
        <v>736</v>
      </c>
      <c r="E142" t="s">
        <v>63</v>
      </c>
      <c r="F142">
        <v>4</v>
      </c>
      <c r="G142" s="2">
        <v>32060</v>
      </c>
      <c r="H142" t="s">
        <v>737</v>
      </c>
      <c r="I142" t="s">
        <v>738</v>
      </c>
      <c r="J142" t="s">
        <v>688</v>
      </c>
      <c r="K142" s="6" t="s">
        <v>739</v>
      </c>
      <c r="L142" s="3">
        <v>69</v>
      </c>
      <c r="M142" s="31" t="str">
        <f>VLOOKUP(StudentTable[[#This Row],[GPA1]],LetterGrade,2)</f>
        <v>D</v>
      </c>
      <c r="N142" s="3">
        <v>78</v>
      </c>
      <c r="O142" s="3">
        <v>72</v>
      </c>
      <c r="P142" s="3">
        <v>98</v>
      </c>
    </row>
    <row r="143" spans="1:16" x14ac:dyDescent="0.25">
      <c r="A143" t="s">
        <v>740</v>
      </c>
      <c r="B143" t="s">
        <v>100</v>
      </c>
      <c r="C143" t="s">
        <v>12</v>
      </c>
      <c r="D143" s="4" t="s">
        <v>741</v>
      </c>
      <c r="E143" t="s">
        <v>63</v>
      </c>
      <c r="F143">
        <v>2</v>
      </c>
      <c r="G143" s="2">
        <v>33774</v>
      </c>
      <c r="H143" t="s">
        <v>742</v>
      </c>
      <c r="I143" t="s">
        <v>694</v>
      </c>
      <c r="J143" t="s">
        <v>688</v>
      </c>
      <c r="K143" s="6" t="s">
        <v>743</v>
      </c>
      <c r="L143" s="3">
        <v>47</v>
      </c>
      <c r="M143" s="31" t="str">
        <f>VLOOKUP(StudentTable[[#This Row],[GPA1]],LetterGrade,2)</f>
        <v>F</v>
      </c>
      <c r="N143" s="3">
        <v>44</v>
      </c>
      <c r="O143" s="3"/>
      <c r="P143" s="3"/>
    </row>
    <row r="144" spans="1:16" x14ac:dyDescent="0.25">
      <c r="A144" t="s">
        <v>744</v>
      </c>
      <c r="B144" t="s">
        <v>615</v>
      </c>
      <c r="C144" t="s">
        <v>12</v>
      </c>
      <c r="D144" s="4" t="s">
        <v>745</v>
      </c>
      <c r="E144" t="s">
        <v>50</v>
      </c>
      <c r="F144">
        <v>1</v>
      </c>
      <c r="G144" s="2">
        <v>31461</v>
      </c>
      <c r="H144" t="s">
        <v>746</v>
      </c>
      <c r="I144" t="s">
        <v>747</v>
      </c>
      <c r="J144" t="s">
        <v>688</v>
      </c>
      <c r="K144" s="6" t="s">
        <v>748</v>
      </c>
      <c r="L144" s="3">
        <v>47</v>
      </c>
      <c r="M144" s="31" t="str">
        <f>VLOOKUP(StudentTable[[#This Row],[GPA1]],LetterGrade,2)</f>
        <v>F</v>
      </c>
      <c r="N144" s="3"/>
      <c r="O144" s="3"/>
      <c r="P144" s="3"/>
    </row>
    <row r="145" spans="1:16" x14ac:dyDescent="0.25">
      <c r="A145" t="s">
        <v>749</v>
      </c>
      <c r="B145" t="s">
        <v>178</v>
      </c>
      <c r="C145" t="s">
        <v>12</v>
      </c>
      <c r="D145" s="4" t="s">
        <v>750</v>
      </c>
      <c r="E145" t="s">
        <v>36</v>
      </c>
      <c r="F145">
        <v>3</v>
      </c>
      <c r="G145" s="2">
        <v>33612</v>
      </c>
      <c r="H145" t="s">
        <v>751</v>
      </c>
      <c r="I145" t="s">
        <v>694</v>
      </c>
      <c r="J145" t="s">
        <v>688</v>
      </c>
      <c r="K145" s="6" t="s">
        <v>752</v>
      </c>
      <c r="L145" s="3">
        <v>50</v>
      </c>
      <c r="M145" s="31" t="str">
        <f>VLOOKUP(StudentTable[[#This Row],[GPA1]],LetterGrade,2)</f>
        <v>F</v>
      </c>
      <c r="N145" s="3">
        <v>52</v>
      </c>
      <c r="O145" s="3">
        <v>51</v>
      </c>
      <c r="P145" s="3"/>
    </row>
    <row r="146" spans="1:16" x14ac:dyDescent="0.25">
      <c r="A146" t="s">
        <v>753</v>
      </c>
      <c r="B146" t="s">
        <v>754</v>
      </c>
      <c r="C146" t="s">
        <v>21</v>
      </c>
      <c r="D146" s="4" t="s">
        <v>755</v>
      </c>
      <c r="E146" t="s">
        <v>23</v>
      </c>
      <c r="F146">
        <v>2</v>
      </c>
      <c r="G146" s="2">
        <v>30672</v>
      </c>
      <c r="H146" t="s">
        <v>756</v>
      </c>
      <c r="I146" t="s">
        <v>747</v>
      </c>
      <c r="J146" t="s">
        <v>688</v>
      </c>
      <c r="K146" s="6" t="s">
        <v>757</v>
      </c>
      <c r="L146" s="3">
        <v>56</v>
      </c>
      <c r="M146" s="31" t="str">
        <f>VLOOKUP(StudentTable[[#This Row],[GPA1]],LetterGrade,2)</f>
        <v>F</v>
      </c>
      <c r="N146" s="3">
        <v>58</v>
      </c>
      <c r="O146" s="3"/>
      <c r="P146" s="3"/>
    </row>
    <row r="147" spans="1:16" x14ac:dyDescent="0.25">
      <c r="A147" t="s">
        <v>758</v>
      </c>
      <c r="B147" t="s">
        <v>759</v>
      </c>
      <c r="C147" t="s">
        <v>21</v>
      </c>
      <c r="D147" s="4" t="s">
        <v>760</v>
      </c>
      <c r="E147" t="s">
        <v>36</v>
      </c>
      <c r="F147">
        <v>4</v>
      </c>
      <c r="G147" s="2">
        <v>31497</v>
      </c>
      <c r="H147" t="s">
        <v>761</v>
      </c>
      <c r="I147" t="s">
        <v>463</v>
      </c>
      <c r="J147" t="s">
        <v>688</v>
      </c>
      <c r="K147" s="6" t="s">
        <v>762</v>
      </c>
      <c r="L147" s="3">
        <v>56</v>
      </c>
      <c r="M147" s="31" t="str">
        <f>VLOOKUP(StudentTable[[#This Row],[GPA1]],LetterGrade,2)</f>
        <v>F</v>
      </c>
      <c r="N147" s="3">
        <v>97</v>
      </c>
      <c r="O147" s="3">
        <v>87</v>
      </c>
      <c r="P147" s="3">
        <v>71</v>
      </c>
    </row>
    <row r="148" spans="1:16" x14ac:dyDescent="0.25">
      <c r="A148" t="s">
        <v>763</v>
      </c>
      <c r="B148" t="s">
        <v>466</v>
      </c>
      <c r="C148" t="s">
        <v>12</v>
      </c>
      <c r="D148" s="4" t="s">
        <v>764</v>
      </c>
      <c r="E148" t="s">
        <v>50</v>
      </c>
      <c r="F148">
        <v>4</v>
      </c>
      <c r="G148" s="2">
        <v>30340</v>
      </c>
      <c r="H148" t="s">
        <v>765</v>
      </c>
      <c r="I148" t="s">
        <v>766</v>
      </c>
      <c r="J148" t="s">
        <v>688</v>
      </c>
      <c r="K148" s="6" t="s">
        <v>767</v>
      </c>
      <c r="L148" s="3">
        <v>81</v>
      </c>
      <c r="M148" s="31" t="str">
        <f>VLOOKUP(StudentTable[[#This Row],[GPA1]],LetterGrade,2)</f>
        <v>B</v>
      </c>
      <c r="N148" s="3">
        <v>66</v>
      </c>
      <c r="O148" s="3">
        <v>98</v>
      </c>
      <c r="P148" s="3">
        <v>79</v>
      </c>
    </row>
    <row r="149" spans="1:16" x14ac:dyDescent="0.25">
      <c r="A149" t="s">
        <v>768</v>
      </c>
      <c r="B149" t="s">
        <v>769</v>
      </c>
      <c r="C149" t="s">
        <v>21</v>
      </c>
      <c r="D149" s="4" t="s">
        <v>770</v>
      </c>
      <c r="E149" t="s">
        <v>23</v>
      </c>
      <c r="F149">
        <v>1</v>
      </c>
      <c r="G149" s="2">
        <v>33866</v>
      </c>
      <c r="H149" t="s">
        <v>771</v>
      </c>
      <c r="I149" t="s">
        <v>772</v>
      </c>
      <c r="J149" t="s">
        <v>688</v>
      </c>
      <c r="K149" s="6" t="s">
        <v>773</v>
      </c>
      <c r="L149" s="3">
        <v>63</v>
      </c>
      <c r="M149" s="31" t="str">
        <f>VLOOKUP(StudentTable[[#This Row],[GPA1]],LetterGrade,2)</f>
        <v>D</v>
      </c>
      <c r="N149" s="3"/>
      <c r="O149" s="3"/>
      <c r="P149" s="3"/>
    </row>
    <row r="150" spans="1:16" x14ac:dyDescent="0.25">
      <c r="A150" t="s">
        <v>774</v>
      </c>
      <c r="B150" t="s">
        <v>775</v>
      </c>
      <c r="C150" t="s">
        <v>21</v>
      </c>
      <c r="D150" s="4" t="s">
        <v>776</v>
      </c>
      <c r="E150" t="s">
        <v>63</v>
      </c>
      <c r="F150">
        <v>1</v>
      </c>
      <c r="G150" s="2">
        <v>30920</v>
      </c>
      <c r="H150" t="s">
        <v>777</v>
      </c>
      <c r="I150" t="s">
        <v>687</v>
      </c>
      <c r="J150" t="s">
        <v>688</v>
      </c>
      <c r="K150" s="6" t="s">
        <v>689</v>
      </c>
      <c r="L150" s="3">
        <v>67</v>
      </c>
      <c r="M150" s="31" t="str">
        <f>VLOOKUP(StudentTable[[#This Row],[GPA1]],LetterGrade,2)</f>
        <v>D</v>
      </c>
      <c r="N150" s="3"/>
      <c r="O150" s="3"/>
      <c r="P150" s="3"/>
    </row>
    <row r="151" spans="1:16" x14ac:dyDescent="0.25">
      <c r="A151" t="s">
        <v>778</v>
      </c>
      <c r="B151" t="s">
        <v>100</v>
      </c>
      <c r="C151" t="s">
        <v>12</v>
      </c>
      <c r="D151" s="4" t="s">
        <v>779</v>
      </c>
      <c r="E151" t="s">
        <v>63</v>
      </c>
      <c r="F151">
        <v>4</v>
      </c>
      <c r="G151" s="2">
        <v>29960</v>
      </c>
      <c r="H151" t="s">
        <v>780</v>
      </c>
      <c r="I151" t="s">
        <v>781</v>
      </c>
      <c r="J151" t="s">
        <v>688</v>
      </c>
      <c r="K151" s="6" t="s">
        <v>782</v>
      </c>
      <c r="L151" s="3">
        <v>76</v>
      </c>
      <c r="M151" s="31" t="str">
        <f>VLOOKUP(StudentTable[[#This Row],[GPA1]],LetterGrade,2)</f>
        <v>C</v>
      </c>
      <c r="N151" s="3">
        <v>46</v>
      </c>
      <c r="O151" s="3">
        <v>50</v>
      </c>
      <c r="P151" s="3">
        <v>65</v>
      </c>
    </row>
    <row r="152" spans="1:16" x14ac:dyDescent="0.25">
      <c r="A152" t="s">
        <v>783</v>
      </c>
      <c r="B152" t="s">
        <v>784</v>
      </c>
      <c r="C152" t="s">
        <v>21</v>
      </c>
      <c r="D152" s="4" t="s">
        <v>785</v>
      </c>
      <c r="E152" t="s">
        <v>23</v>
      </c>
      <c r="F152">
        <v>1</v>
      </c>
      <c r="G152" s="2">
        <v>29602</v>
      </c>
      <c r="H152" t="s">
        <v>786</v>
      </c>
      <c r="I152" t="s">
        <v>787</v>
      </c>
      <c r="J152" t="s">
        <v>688</v>
      </c>
      <c r="K152" s="6" t="s">
        <v>788</v>
      </c>
      <c r="L152" s="3">
        <v>19</v>
      </c>
      <c r="M152" s="31" t="str">
        <f>VLOOKUP(StudentTable[[#This Row],[GPA1]],LetterGrade,2)</f>
        <v>F</v>
      </c>
      <c r="N152" s="3"/>
      <c r="O152" s="3"/>
      <c r="P152" s="3"/>
    </row>
    <row r="153" spans="1:16" x14ac:dyDescent="0.25">
      <c r="A153" t="s">
        <v>789</v>
      </c>
      <c r="B153" t="s">
        <v>790</v>
      </c>
      <c r="C153" t="s">
        <v>21</v>
      </c>
      <c r="D153" s="4" t="s">
        <v>791</v>
      </c>
      <c r="E153" t="s">
        <v>50</v>
      </c>
      <c r="F153">
        <v>3</v>
      </c>
      <c r="G153" s="2">
        <v>32074</v>
      </c>
      <c r="H153" t="s">
        <v>792</v>
      </c>
      <c r="I153" t="s">
        <v>694</v>
      </c>
      <c r="J153" t="s">
        <v>688</v>
      </c>
      <c r="K153" s="6" t="s">
        <v>752</v>
      </c>
      <c r="L153" s="3">
        <v>89</v>
      </c>
      <c r="M153" s="31" t="str">
        <f>VLOOKUP(StudentTable[[#This Row],[GPA1]],LetterGrade,2)</f>
        <v>B</v>
      </c>
      <c r="N153" s="3">
        <v>56</v>
      </c>
      <c r="O153" s="3">
        <v>87</v>
      </c>
      <c r="P153" s="3"/>
    </row>
    <row r="154" spans="1:16" x14ac:dyDescent="0.25">
      <c r="A154" t="s">
        <v>793</v>
      </c>
      <c r="B154" t="s">
        <v>500</v>
      </c>
      <c r="C154" t="s">
        <v>21</v>
      </c>
      <c r="D154" s="4" t="s">
        <v>794</v>
      </c>
      <c r="E154" t="s">
        <v>50</v>
      </c>
      <c r="F154">
        <v>3</v>
      </c>
      <c r="G154" s="2">
        <v>32264</v>
      </c>
      <c r="H154" t="s">
        <v>795</v>
      </c>
      <c r="I154" t="s">
        <v>721</v>
      </c>
      <c r="J154" t="s">
        <v>688</v>
      </c>
      <c r="K154" s="6" t="s">
        <v>722</v>
      </c>
      <c r="L154" s="3">
        <v>84</v>
      </c>
      <c r="M154" s="31" t="str">
        <f>VLOOKUP(StudentTable[[#This Row],[GPA1]],LetterGrade,2)</f>
        <v>B</v>
      </c>
      <c r="N154" s="3">
        <v>98</v>
      </c>
      <c r="O154" s="3">
        <v>75</v>
      </c>
      <c r="P154" s="3"/>
    </row>
    <row r="155" spans="1:16" x14ac:dyDescent="0.25">
      <c r="A155" t="s">
        <v>796</v>
      </c>
      <c r="B155" t="s">
        <v>336</v>
      </c>
      <c r="C155" t="s">
        <v>12</v>
      </c>
      <c r="D155" s="4" t="s">
        <v>797</v>
      </c>
      <c r="E155" t="s">
        <v>63</v>
      </c>
      <c r="F155">
        <v>3</v>
      </c>
      <c r="G155" s="2">
        <v>29704</v>
      </c>
      <c r="H155" t="s">
        <v>798</v>
      </c>
      <c r="I155" t="s">
        <v>799</v>
      </c>
      <c r="J155" t="s">
        <v>688</v>
      </c>
      <c r="K155" s="6" t="s">
        <v>800</v>
      </c>
      <c r="L155" s="3">
        <v>99</v>
      </c>
      <c r="M155" s="31" t="str">
        <f>VLOOKUP(StudentTable[[#This Row],[GPA1]],LetterGrade,2)</f>
        <v>A</v>
      </c>
      <c r="N155" s="3">
        <v>98</v>
      </c>
      <c r="O155" s="3">
        <v>88</v>
      </c>
      <c r="P155" s="3"/>
    </row>
    <row r="156" spans="1:16" x14ac:dyDescent="0.25">
      <c r="A156" t="s">
        <v>801</v>
      </c>
      <c r="B156" t="s">
        <v>802</v>
      </c>
      <c r="C156" t="s">
        <v>21</v>
      </c>
      <c r="D156" s="4" t="s">
        <v>803</v>
      </c>
      <c r="E156" t="s">
        <v>50</v>
      </c>
      <c r="F156">
        <v>4</v>
      </c>
      <c r="G156" s="2">
        <v>30799</v>
      </c>
      <c r="H156" t="s">
        <v>804</v>
      </c>
      <c r="I156" t="s">
        <v>721</v>
      </c>
      <c r="J156" t="s">
        <v>688</v>
      </c>
      <c r="K156" s="6" t="s">
        <v>722</v>
      </c>
      <c r="L156" s="3">
        <v>97</v>
      </c>
      <c r="M156" s="31" t="str">
        <f>VLOOKUP(StudentTable[[#This Row],[GPA1]],LetterGrade,2)</f>
        <v>A</v>
      </c>
      <c r="N156" s="3">
        <v>43</v>
      </c>
      <c r="O156" s="3">
        <v>91</v>
      </c>
      <c r="P156" s="3">
        <v>60</v>
      </c>
    </row>
    <row r="157" spans="1:16" x14ac:dyDescent="0.25">
      <c r="A157" t="s">
        <v>805</v>
      </c>
      <c r="B157" t="s">
        <v>806</v>
      </c>
      <c r="C157" t="s">
        <v>21</v>
      </c>
      <c r="D157" s="4" t="s">
        <v>807</v>
      </c>
      <c r="E157" t="s">
        <v>36</v>
      </c>
      <c r="F157">
        <v>4</v>
      </c>
      <c r="G157" s="2">
        <v>33413</v>
      </c>
      <c r="H157" t="s">
        <v>808</v>
      </c>
      <c r="I157" t="s">
        <v>809</v>
      </c>
      <c r="J157" t="s">
        <v>688</v>
      </c>
      <c r="K157" s="6" t="s">
        <v>810</v>
      </c>
      <c r="L157" s="3">
        <v>24</v>
      </c>
      <c r="M157" s="31" t="str">
        <f>VLOOKUP(StudentTable[[#This Row],[GPA1]],LetterGrade,2)</f>
        <v>F</v>
      </c>
      <c r="N157" s="3">
        <v>89</v>
      </c>
      <c r="O157" s="3">
        <v>55</v>
      </c>
      <c r="P157" s="3">
        <v>79</v>
      </c>
    </row>
    <row r="158" spans="1:16" x14ac:dyDescent="0.25">
      <c r="A158" t="s">
        <v>341</v>
      </c>
      <c r="B158" t="s">
        <v>811</v>
      </c>
      <c r="C158" t="s">
        <v>21</v>
      </c>
      <c r="D158" s="4" t="s">
        <v>812</v>
      </c>
      <c r="E158" t="s">
        <v>63</v>
      </c>
      <c r="F158">
        <v>2</v>
      </c>
      <c r="G158" s="2">
        <v>33473</v>
      </c>
      <c r="H158" t="s">
        <v>813</v>
      </c>
      <c r="I158" t="s">
        <v>687</v>
      </c>
      <c r="J158" t="s">
        <v>688</v>
      </c>
      <c r="K158" s="6" t="s">
        <v>710</v>
      </c>
      <c r="L158" s="3">
        <v>25</v>
      </c>
      <c r="M158" s="31" t="str">
        <f>VLOOKUP(StudentTable[[#This Row],[GPA1]],LetterGrade,2)</f>
        <v>F</v>
      </c>
      <c r="N158" s="3">
        <v>89</v>
      </c>
      <c r="O158" s="3"/>
      <c r="P158" s="3"/>
    </row>
    <row r="159" spans="1:16" x14ac:dyDescent="0.25">
      <c r="A159" t="s">
        <v>814</v>
      </c>
      <c r="B159" t="s">
        <v>815</v>
      </c>
      <c r="C159" t="s">
        <v>21</v>
      </c>
      <c r="D159" s="4" t="s">
        <v>816</v>
      </c>
      <c r="E159" t="s">
        <v>36</v>
      </c>
      <c r="F159">
        <v>1</v>
      </c>
      <c r="G159" s="2">
        <v>31192</v>
      </c>
      <c r="H159" t="s">
        <v>817</v>
      </c>
      <c r="I159" t="s">
        <v>818</v>
      </c>
      <c r="J159" t="s">
        <v>688</v>
      </c>
      <c r="K159" s="6" t="s">
        <v>819</v>
      </c>
      <c r="L159" s="3">
        <v>81</v>
      </c>
      <c r="M159" s="31" t="str">
        <f>VLOOKUP(StudentTable[[#This Row],[GPA1]],LetterGrade,2)</f>
        <v>B</v>
      </c>
      <c r="N159" s="3"/>
      <c r="O159" s="3"/>
      <c r="P159" s="3"/>
    </row>
    <row r="160" spans="1:16" x14ac:dyDescent="0.25">
      <c r="A160" t="s">
        <v>820</v>
      </c>
      <c r="B160" t="s">
        <v>821</v>
      </c>
      <c r="C160" t="s">
        <v>21</v>
      </c>
      <c r="D160" s="4" t="s">
        <v>822</v>
      </c>
      <c r="E160" t="s">
        <v>63</v>
      </c>
      <c r="F160">
        <v>3</v>
      </c>
      <c r="G160" s="2">
        <v>33570</v>
      </c>
      <c r="H160" t="s">
        <v>823</v>
      </c>
      <c r="I160" t="s">
        <v>824</v>
      </c>
      <c r="J160" t="s">
        <v>688</v>
      </c>
      <c r="K160" s="6" t="s">
        <v>825</v>
      </c>
      <c r="L160" s="3">
        <v>28</v>
      </c>
      <c r="M160" s="31" t="str">
        <f>VLOOKUP(StudentTable[[#This Row],[GPA1]],LetterGrade,2)</f>
        <v>F</v>
      </c>
      <c r="N160" s="3">
        <v>38</v>
      </c>
      <c r="O160" s="3">
        <v>68</v>
      </c>
      <c r="P160" s="3"/>
    </row>
    <row r="161" spans="1:16" x14ac:dyDescent="0.25">
      <c r="A161" t="s">
        <v>826</v>
      </c>
      <c r="B161" t="s">
        <v>827</v>
      </c>
      <c r="C161" t="s">
        <v>21</v>
      </c>
      <c r="D161" s="4" t="s">
        <v>828</v>
      </c>
      <c r="E161" t="s">
        <v>36</v>
      </c>
      <c r="F161">
        <v>3</v>
      </c>
      <c r="G161" s="2">
        <v>32052</v>
      </c>
      <c r="H161" t="s">
        <v>829</v>
      </c>
      <c r="I161" t="s">
        <v>830</v>
      </c>
      <c r="J161" t="s">
        <v>831</v>
      </c>
      <c r="K161" s="6" t="s">
        <v>832</v>
      </c>
      <c r="L161" s="3">
        <v>90</v>
      </c>
      <c r="M161" s="31" t="str">
        <f>VLOOKUP(StudentTable[[#This Row],[GPA1]],LetterGrade,2)</f>
        <v>A</v>
      </c>
      <c r="N161" s="3">
        <v>95</v>
      </c>
      <c r="O161" s="3">
        <v>86</v>
      </c>
      <c r="P161" s="3"/>
    </row>
    <row r="162" spans="1:16" x14ac:dyDescent="0.25">
      <c r="A162" t="s">
        <v>833</v>
      </c>
      <c r="B162" t="s">
        <v>834</v>
      </c>
      <c r="C162" t="s">
        <v>12</v>
      </c>
      <c r="D162" s="4" t="s">
        <v>835</v>
      </c>
      <c r="E162" t="s">
        <v>23</v>
      </c>
      <c r="F162">
        <v>2</v>
      </c>
      <c r="G162" s="2">
        <v>31936</v>
      </c>
      <c r="H162" t="s">
        <v>836</v>
      </c>
      <c r="I162" t="s">
        <v>837</v>
      </c>
      <c r="J162" t="s">
        <v>831</v>
      </c>
      <c r="K162" s="6" t="s">
        <v>838</v>
      </c>
      <c r="L162" s="3">
        <v>21</v>
      </c>
      <c r="M162" s="31" t="str">
        <f>VLOOKUP(StudentTable[[#This Row],[GPA1]],LetterGrade,2)</f>
        <v>F</v>
      </c>
      <c r="N162" s="3">
        <v>67</v>
      </c>
      <c r="O162" s="3"/>
      <c r="P162" s="3"/>
    </row>
    <row r="163" spans="1:16" x14ac:dyDescent="0.25">
      <c r="A163" t="s">
        <v>839</v>
      </c>
      <c r="B163" t="s">
        <v>840</v>
      </c>
      <c r="C163" t="s">
        <v>21</v>
      </c>
      <c r="D163" s="4" t="s">
        <v>841</v>
      </c>
      <c r="E163" t="s">
        <v>36</v>
      </c>
      <c r="F163">
        <v>4</v>
      </c>
      <c r="G163" s="2">
        <v>30007</v>
      </c>
      <c r="H163" t="s">
        <v>842</v>
      </c>
      <c r="I163" t="s">
        <v>830</v>
      </c>
      <c r="J163" t="s">
        <v>831</v>
      </c>
      <c r="K163" s="6" t="s">
        <v>832</v>
      </c>
      <c r="L163" s="3">
        <v>87</v>
      </c>
      <c r="M163" s="31" t="str">
        <f>VLOOKUP(StudentTable[[#This Row],[GPA1]],LetterGrade,2)</f>
        <v>B</v>
      </c>
      <c r="N163" s="3">
        <v>79</v>
      </c>
      <c r="O163" s="3">
        <v>83</v>
      </c>
      <c r="P163" s="3">
        <v>65</v>
      </c>
    </row>
    <row r="164" spans="1:16" x14ac:dyDescent="0.25">
      <c r="A164" t="s">
        <v>843</v>
      </c>
      <c r="B164" t="s">
        <v>844</v>
      </c>
      <c r="C164" t="s">
        <v>21</v>
      </c>
      <c r="D164" s="4" t="s">
        <v>845</v>
      </c>
      <c r="E164" t="s">
        <v>36</v>
      </c>
      <c r="F164">
        <v>4</v>
      </c>
      <c r="G164" s="2">
        <v>33410</v>
      </c>
      <c r="H164" t="s">
        <v>846</v>
      </c>
      <c r="I164" t="s">
        <v>847</v>
      </c>
      <c r="J164" t="s">
        <v>831</v>
      </c>
      <c r="K164" s="6" t="s">
        <v>848</v>
      </c>
      <c r="L164" s="3">
        <v>69</v>
      </c>
      <c r="M164" s="31" t="str">
        <f>VLOOKUP(StudentTable[[#This Row],[GPA1]],LetterGrade,2)</f>
        <v>D</v>
      </c>
      <c r="N164" s="3">
        <v>46</v>
      </c>
      <c r="O164" s="3">
        <v>51</v>
      </c>
      <c r="P164" s="3">
        <v>96</v>
      </c>
    </row>
    <row r="165" spans="1:16" x14ac:dyDescent="0.25">
      <c r="A165" t="s">
        <v>849</v>
      </c>
      <c r="B165" t="s">
        <v>850</v>
      </c>
      <c r="C165" t="s">
        <v>12</v>
      </c>
      <c r="D165" s="4" t="s">
        <v>851</v>
      </c>
      <c r="E165" t="s">
        <v>23</v>
      </c>
      <c r="F165">
        <v>2</v>
      </c>
      <c r="G165" s="2">
        <v>33836</v>
      </c>
      <c r="H165" t="s">
        <v>852</v>
      </c>
      <c r="I165" t="s">
        <v>853</v>
      </c>
      <c r="J165" t="s">
        <v>831</v>
      </c>
      <c r="K165" s="6" t="s">
        <v>854</v>
      </c>
      <c r="L165" s="3">
        <v>30</v>
      </c>
      <c r="M165" s="31" t="str">
        <f>VLOOKUP(StudentTable[[#This Row],[GPA1]],LetterGrade,2)</f>
        <v>F</v>
      </c>
      <c r="N165" s="3">
        <v>66</v>
      </c>
      <c r="O165" s="3"/>
      <c r="P165" s="3"/>
    </row>
    <row r="166" spans="1:16" x14ac:dyDescent="0.25">
      <c r="A166" t="s">
        <v>855</v>
      </c>
      <c r="B166" t="s">
        <v>856</v>
      </c>
      <c r="C166" t="s">
        <v>12</v>
      </c>
      <c r="D166" s="4" t="s">
        <v>857</v>
      </c>
      <c r="E166" t="s">
        <v>23</v>
      </c>
      <c r="F166">
        <v>4</v>
      </c>
      <c r="G166" s="2">
        <v>32994</v>
      </c>
      <c r="H166" t="s">
        <v>858</v>
      </c>
      <c r="I166" t="s">
        <v>859</v>
      </c>
      <c r="J166" t="s">
        <v>831</v>
      </c>
      <c r="K166" s="6" t="s">
        <v>860</v>
      </c>
      <c r="L166" s="3">
        <v>73</v>
      </c>
      <c r="M166" s="31" t="str">
        <f>VLOOKUP(StudentTable[[#This Row],[GPA1]],LetterGrade,2)</f>
        <v>C</v>
      </c>
      <c r="N166" s="3">
        <v>37</v>
      </c>
      <c r="O166" s="3">
        <v>56</v>
      </c>
      <c r="P166" s="3">
        <v>84</v>
      </c>
    </row>
    <row r="167" spans="1:16" x14ac:dyDescent="0.25">
      <c r="A167" t="s">
        <v>861</v>
      </c>
      <c r="B167" t="s">
        <v>862</v>
      </c>
      <c r="C167" t="s">
        <v>12</v>
      </c>
      <c r="D167" s="4" t="s">
        <v>863</v>
      </c>
      <c r="E167" t="s">
        <v>50</v>
      </c>
      <c r="F167">
        <v>4</v>
      </c>
      <c r="G167" s="2">
        <v>30894</v>
      </c>
      <c r="H167" t="s">
        <v>864</v>
      </c>
      <c r="I167" t="s">
        <v>865</v>
      </c>
      <c r="J167" t="s">
        <v>831</v>
      </c>
      <c r="K167" s="6" t="s">
        <v>866</v>
      </c>
      <c r="L167" s="3">
        <v>100</v>
      </c>
      <c r="M167" s="31" t="str">
        <f>VLOOKUP(StudentTable[[#This Row],[GPA1]],LetterGrade,2)</f>
        <v>A</v>
      </c>
      <c r="N167" s="3">
        <v>54</v>
      </c>
      <c r="O167" s="3">
        <v>66</v>
      </c>
      <c r="P167" s="3">
        <v>95</v>
      </c>
    </row>
    <row r="168" spans="1:16" x14ac:dyDescent="0.25">
      <c r="A168" t="s">
        <v>867</v>
      </c>
      <c r="B168" t="s">
        <v>868</v>
      </c>
      <c r="C168" t="s">
        <v>12</v>
      </c>
      <c r="D168" s="4" t="s">
        <v>869</v>
      </c>
      <c r="E168" t="s">
        <v>50</v>
      </c>
      <c r="F168">
        <v>3</v>
      </c>
      <c r="G168" s="2">
        <v>33374</v>
      </c>
      <c r="H168" t="s">
        <v>870</v>
      </c>
      <c r="I168" t="s">
        <v>847</v>
      </c>
      <c r="J168" t="s">
        <v>831</v>
      </c>
      <c r="K168" s="6" t="s">
        <v>848</v>
      </c>
      <c r="L168" s="3">
        <v>36</v>
      </c>
      <c r="M168" s="31" t="str">
        <f>VLOOKUP(StudentTable[[#This Row],[GPA1]],LetterGrade,2)</f>
        <v>F</v>
      </c>
      <c r="N168" s="3">
        <v>69</v>
      </c>
      <c r="O168" s="3">
        <v>55</v>
      </c>
      <c r="P168" s="3"/>
    </row>
    <row r="169" spans="1:16" x14ac:dyDescent="0.25">
      <c r="A169" t="s">
        <v>871</v>
      </c>
      <c r="B169" t="s">
        <v>872</v>
      </c>
      <c r="C169" t="s">
        <v>21</v>
      </c>
      <c r="D169" s="4" t="s">
        <v>873</v>
      </c>
      <c r="E169" t="s">
        <v>63</v>
      </c>
      <c r="F169">
        <v>3</v>
      </c>
      <c r="G169" s="2">
        <v>29726</v>
      </c>
      <c r="H169" t="s">
        <v>874</v>
      </c>
      <c r="I169" t="s">
        <v>859</v>
      </c>
      <c r="J169" t="s">
        <v>831</v>
      </c>
      <c r="K169" s="6" t="s">
        <v>875</v>
      </c>
      <c r="L169" s="3">
        <v>52</v>
      </c>
      <c r="M169" s="31" t="str">
        <f>VLOOKUP(StudentTable[[#This Row],[GPA1]],LetterGrade,2)</f>
        <v>F</v>
      </c>
      <c r="N169" s="3">
        <v>37</v>
      </c>
      <c r="O169" s="3">
        <v>88</v>
      </c>
      <c r="P169" s="3"/>
    </row>
    <row r="170" spans="1:16" x14ac:dyDescent="0.25">
      <c r="A170" t="s">
        <v>876</v>
      </c>
      <c r="B170" t="s">
        <v>400</v>
      </c>
      <c r="C170" t="s">
        <v>12</v>
      </c>
      <c r="D170" s="4" t="s">
        <v>877</v>
      </c>
      <c r="E170" t="s">
        <v>14</v>
      </c>
      <c r="F170">
        <v>2</v>
      </c>
      <c r="G170" s="2">
        <v>33659</v>
      </c>
      <c r="H170" t="s">
        <v>878</v>
      </c>
      <c r="I170" t="s">
        <v>879</v>
      </c>
      <c r="J170" t="s">
        <v>831</v>
      </c>
      <c r="K170" s="6" t="s">
        <v>880</v>
      </c>
      <c r="L170" s="3">
        <v>98</v>
      </c>
      <c r="M170" s="31" t="str">
        <f>VLOOKUP(StudentTable[[#This Row],[GPA1]],LetterGrade,2)</f>
        <v>A</v>
      </c>
      <c r="N170" s="3">
        <v>72</v>
      </c>
      <c r="O170" s="3"/>
      <c r="P170" s="3"/>
    </row>
    <row r="171" spans="1:16" x14ac:dyDescent="0.25">
      <c r="A171" t="s">
        <v>881</v>
      </c>
      <c r="B171" t="s">
        <v>882</v>
      </c>
      <c r="C171" t="s">
        <v>21</v>
      </c>
      <c r="D171" s="4" t="s">
        <v>883</v>
      </c>
      <c r="E171" t="s">
        <v>36</v>
      </c>
      <c r="F171">
        <v>1</v>
      </c>
      <c r="G171" s="2">
        <v>33134</v>
      </c>
      <c r="H171" t="s">
        <v>884</v>
      </c>
      <c r="I171" t="s">
        <v>885</v>
      </c>
      <c r="J171" t="s">
        <v>831</v>
      </c>
      <c r="K171" s="6" t="s">
        <v>886</v>
      </c>
      <c r="L171" s="3">
        <v>93</v>
      </c>
      <c r="M171" s="31" t="str">
        <f>VLOOKUP(StudentTable[[#This Row],[GPA1]],LetterGrade,2)</f>
        <v>A</v>
      </c>
      <c r="N171" s="3"/>
      <c r="O171" s="3"/>
      <c r="P171" s="3"/>
    </row>
    <row r="172" spans="1:16" x14ac:dyDescent="0.25">
      <c r="A172" t="s">
        <v>887</v>
      </c>
      <c r="B172" t="s">
        <v>100</v>
      </c>
      <c r="C172" t="s">
        <v>12</v>
      </c>
      <c r="D172" s="4" t="s">
        <v>888</v>
      </c>
      <c r="E172" t="s">
        <v>23</v>
      </c>
      <c r="F172">
        <v>4</v>
      </c>
      <c r="G172" s="2">
        <v>30480</v>
      </c>
      <c r="H172" t="s">
        <v>889</v>
      </c>
      <c r="I172" t="s">
        <v>687</v>
      </c>
      <c r="J172" t="s">
        <v>890</v>
      </c>
      <c r="K172" s="6" t="s">
        <v>710</v>
      </c>
      <c r="L172" s="3">
        <v>34</v>
      </c>
      <c r="M172" s="31" t="str">
        <f>VLOOKUP(StudentTable[[#This Row],[GPA1]],LetterGrade,2)</f>
        <v>F</v>
      </c>
      <c r="N172" s="3">
        <v>82</v>
      </c>
      <c r="O172" s="3">
        <v>96</v>
      </c>
      <c r="P172" s="3">
        <v>72</v>
      </c>
    </row>
    <row r="173" spans="1:16" x14ac:dyDescent="0.25">
      <c r="A173" t="s">
        <v>891</v>
      </c>
      <c r="B173" t="s">
        <v>892</v>
      </c>
      <c r="C173" t="s">
        <v>12</v>
      </c>
      <c r="D173" s="4" t="s">
        <v>893</v>
      </c>
      <c r="E173" t="s">
        <v>50</v>
      </c>
      <c r="F173">
        <v>1</v>
      </c>
      <c r="G173" s="2">
        <v>32602</v>
      </c>
      <c r="H173" t="s">
        <v>894</v>
      </c>
      <c r="I173" t="s">
        <v>895</v>
      </c>
      <c r="J173" t="s">
        <v>890</v>
      </c>
      <c r="K173" s="6" t="s">
        <v>896</v>
      </c>
      <c r="L173" s="3">
        <v>39</v>
      </c>
      <c r="M173" s="31" t="str">
        <f>VLOOKUP(StudentTable[[#This Row],[GPA1]],LetterGrade,2)</f>
        <v>F</v>
      </c>
      <c r="N173" s="3"/>
      <c r="O173" s="3"/>
      <c r="P173" s="3"/>
    </row>
    <row r="174" spans="1:16" x14ac:dyDescent="0.25">
      <c r="A174" t="s">
        <v>897</v>
      </c>
      <c r="B174" t="s">
        <v>868</v>
      </c>
      <c r="C174" t="s">
        <v>12</v>
      </c>
      <c r="D174" s="4" t="s">
        <v>898</v>
      </c>
      <c r="E174" t="s">
        <v>23</v>
      </c>
      <c r="F174">
        <v>4</v>
      </c>
      <c r="G174" s="2">
        <v>32703</v>
      </c>
      <c r="H174" t="s">
        <v>899</v>
      </c>
      <c r="I174" t="s">
        <v>520</v>
      </c>
      <c r="J174" t="s">
        <v>890</v>
      </c>
      <c r="K174" s="6" t="s">
        <v>900</v>
      </c>
      <c r="L174" s="3">
        <v>80</v>
      </c>
      <c r="M174" s="31" t="str">
        <f>VLOOKUP(StudentTable[[#This Row],[GPA1]],LetterGrade,2)</f>
        <v>B</v>
      </c>
      <c r="N174" s="3">
        <v>72</v>
      </c>
      <c r="O174" s="3">
        <v>50</v>
      </c>
      <c r="P174" s="3">
        <v>80</v>
      </c>
    </row>
    <row r="175" spans="1:16" x14ac:dyDescent="0.25">
      <c r="A175" t="s">
        <v>439</v>
      </c>
      <c r="B175" t="s">
        <v>901</v>
      </c>
      <c r="C175" t="s">
        <v>12</v>
      </c>
      <c r="D175" s="4" t="s">
        <v>902</v>
      </c>
      <c r="E175" t="s">
        <v>14</v>
      </c>
      <c r="F175">
        <v>3</v>
      </c>
      <c r="G175" s="2">
        <v>31806</v>
      </c>
      <c r="H175" t="s">
        <v>903</v>
      </c>
      <c r="I175" t="s">
        <v>687</v>
      </c>
      <c r="J175" t="s">
        <v>890</v>
      </c>
      <c r="K175" s="6" t="s">
        <v>710</v>
      </c>
      <c r="L175" s="3">
        <v>35</v>
      </c>
      <c r="M175" s="31" t="str">
        <f>VLOOKUP(StudentTable[[#This Row],[GPA1]],LetterGrade,2)</f>
        <v>F</v>
      </c>
      <c r="N175" s="3">
        <v>43</v>
      </c>
      <c r="O175" s="3">
        <v>62</v>
      </c>
      <c r="P175" s="3"/>
    </row>
    <row r="176" spans="1:16" x14ac:dyDescent="0.25">
      <c r="A176" t="s">
        <v>904</v>
      </c>
      <c r="B176" t="s">
        <v>905</v>
      </c>
      <c r="C176" t="s">
        <v>12</v>
      </c>
      <c r="D176" s="4" t="s">
        <v>906</v>
      </c>
      <c r="E176" t="s">
        <v>14</v>
      </c>
      <c r="F176">
        <v>2</v>
      </c>
      <c r="G176" s="2">
        <v>32421</v>
      </c>
      <c r="H176" t="s">
        <v>907</v>
      </c>
      <c r="I176" t="s">
        <v>885</v>
      </c>
      <c r="J176" t="s">
        <v>908</v>
      </c>
      <c r="K176" s="6" t="s">
        <v>886</v>
      </c>
      <c r="L176" s="3">
        <v>61</v>
      </c>
      <c r="M176" s="31" t="str">
        <f>VLOOKUP(StudentTable[[#This Row],[GPA1]],LetterGrade,2)</f>
        <v>D</v>
      </c>
      <c r="N176" s="3">
        <v>48</v>
      </c>
      <c r="O176" s="3"/>
      <c r="P176" s="3"/>
    </row>
    <row r="177" spans="1:16" x14ac:dyDescent="0.25">
      <c r="A177" t="s">
        <v>909</v>
      </c>
      <c r="B177" t="s">
        <v>130</v>
      </c>
      <c r="C177" t="s">
        <v>21</v>
      </c>
      <c r="D177" s="4" t="s">
        <v>910</v>
      </c>
      <c r="E177" t="s">
        <v>36</v>
      </c>
      <c r="F177">
        <v>4</v>
      </c>
      <c r="G177" s="2">
        <v>31080</v>
      </c>
      <c r="H177" t="s">
        <v>911</v>
      </c>
      <c r="I177" t="s">
        <v>853</v>
      </c>
      <c r="J177" t="s">
        <v>908</v>
      </c>
      <c r="K177" s="6" t="s">
        <v>912</v>
      </c>
      <c r="L177" s="3">
        <v>94</v>
      </c>
      <c r="M177" s="31" t="str">
        <f>VLOOKUP(StudentTable[[#This Row],[GPA1]],LetterGrade,2)</f>
        <v>A</v>
      </c>
      <c r="N177" s="3">
        <v>46</v>
      </c>
      <c r="O177" s="3">
        <v>83</v>
      </c>
      <c r="P177" s="3">
        <v>61</v>
      </c>
    </row>
    <row r="178" spans="1:16" x14ac:dyDescent="0.25">
      <c r="A178" t="s">
        <v>913</v>
      </c>
      <c r="B178" t="s">
        <v>914</v>
      </c>
      <c r="C178" t="s">
        <v>12</v>
      </c>
      <c r="D178" s="4" t="s">
        <v>915</v>
      </c>
      <c r="E178" t="s">
        <v>36</v>
      </c>
      <c r="F178">
        <v>3</v>
      </c>
      <c r="G178" s="2">
        <v>32848</v>
      </c>
      <c r="H178" t="s">
        <v>916</v>
      </c>
      <c r="I178" t="s">
        <v>853</v>
      </c>
      <c r="J178" t="s">
        <v>908</v>
      </c>
      <c r="K178" s="6" t="s">
        <v>854</v>
      </c>
      <c r="L178" s="3">
        <v>70</v>
      </c>
      <c r="M178" s="31" t="str">
        <f>VLOOKUP(StudentTable[[#This Row],[GPA1]],LetterGrade,2)</f>
        <v>C</v>
      </c>
      <c r="N178" s="3">
        <v>51</v>
      </c>
      <c r="O178" s="3">
        <v>91</v>
      </c>
      <c r="P178" s="3"/>
    </row>
    <row r="179" spans="1:16" x14ac:dyDescent="0.25">
      <c r="A179" t="s">
        <v>917</v>
      </c>
      <c r="B179" t="s">
        <v>918</v>
      </c>
      <c r="C179" t="s">
        <v>12</v>
      </c>
      <c r="D179" s="4" t="s">
        <v>919</v>
      </c>
      <c r="E179" t="s">
        <v>50</v>
      </c>
      <c r="F179">
        <v>2</v>
      </c>
      <c r="G179" s="2">
        <v>29338</v>
      </c>
      <c r="H179" t="s">
        <v>920</v>
      </c>
      <c r="I179" t="s">
        <v>921</v>
      </c>
      <c r="J179" t="s">
        <v>908</v>
      </c>
      <c r="K179" s="6" t="s">
        <v>922</v>
      </c>
      <c r="L179" s="3">
        <v>51</v>
      </c>
      <c r="M179" s="31" t="str">
        <f>VLOOKUP(StudentTable[[#This Row],[GPA1]],LetterGrade,2)</f>
        <v>F</v>
      </c>
      <c r="N179" s="3">
        <v>85</v>
      </c>
      <c r="O179" s="3"/>
      <c r="P179" s="3"/>
    </row>
    <row r="180" spans="1:16" x14ac:dyDescent="0.25">
      <c r="A180" t="s">
        <v>638</v>
      </c>
      <c r="B180" t="s">
        <v>493</v>
      </c>
      <c r="C180" t="s">
        <v>21</v>
      </c>
      <c r="D180" s="4" t="s">
        <v>923</v>
      </c>
      <c r="E180" t="s">
        <v>36</v>
      </c>
      <c r="F180">
        <v>2</v>
      </c>
      <c r="G180" s="2">
        <v>31464</v>
      </c>
      <c r="H180" t="s">
        <v>924</v>
      </c>
      <c r="I180" t="s">
        <v>925</v>
      </c>
      <c r="J180" t="s">
        <v>908</v>
      </c>
      <c r="K180" s="6" t="s">
        <v>926</v>
      </c>
      <c r="L180" s="3">
        <v>23</v>
      </c>
      <c r="M180" s="31" t="str">
        <f>VLOOKUP(StudentTable[[#This Row],[GPA1]],LetterGrade,2)</f>
        <v>F</v>
      </c>
      <c r="N180" s="3">
        <v>99</v>
      </c>
      <c r="O180" s="3"/>
      <c r="P180" s="3"/>
    </row>
    <row r="181" spans="1:16" x14ac:dyDescent="0.25">
      <c r="A181" t="s">
        <v>927</v>
      </c>
      <c r="B181" t="s">
        <v>928</v>
      </c>
      <c r="C181" t="s">
        <v>21</v>
      </c>
      <c r="D181" s="4" t="s">
        <v>929</v>
      </c>
      <c r="E181" t="s">
        <v>36</v>
      </c>
      <c r="F181">
        <v>4</v>
      </c>
      <c r="G181" s="2">
        <v>30919</v>
      </c>
      <c r="H181" t="s">
        <v>930</v>
      </c>
      <c r="I181" t="s">
        <v>931</v>
      </c>
      <c r="J181" t="s">
        <v>908</v>
      </c>
      <c r="K181" s="6" t="s">
        <v>932</v>
      </c>
      <c r="L181" s="3">
        <v>99</v>
      </c>
      <c r="M181" s="31" t="str">
        <f>VLOOKUP(StudentTable[[#This Row],[GPA1]],LetterGrade,2)</f>
        <v>A</v>
      </c>
      <c r="N181" s="3">
        <v>90</v>
      </c>
      <c r="O181" s="3">
        <v>90</v>
      </c>
      <c r="P181" s="3">
        <v>80</v>
      </c>
    </row>
    <row r="182" spans="1:16" x14ac:dyDescent="0.25">
      <c r="A182" t="s">
        <v>933</v>
      </c>
      <c r="B182" t="s">
        <v>262</v>
      </c>
      <c r="C182" t="s">
        <v>12</v>
      </c>
      <c r="D182" s="4" t="s">
        <v>934</v>
      </c>
      <c r="E182" t="s">
        <v>14</v>
      </c>
      <c r="F182">
        <v>4</v>
      </c>
      <c r="G182" s="2">
        <v>31034</v>
      </c>
      <c r="H182" t="s">
        <v>935</v>
      </c>
      <c r="I182" t="s">
        <v>936</v>
      </c>
      <c r="J182" t="s">
        <v>908</v>
      </c>
      <c r="K182" s="6" t="s">
        <v>937</v>
      </c>
      <c r="L182" s="3">
        <v>94</v>
      </c>
      <c r="M182" s="31" t="str">
        <f>VLOOKUP(StudentTable[[#This Row],[GPA1]],LetterGrade,2)</f>
        <v>A</v>
      </c>
      <c r="N182" s="3">
        <v>46</v>
      </c>
      <c r="O182" s="3">
        <v>50</v>
      </c>
      <c r="P182" s="3">
        <v>80</v>
      </c>
    </row>
    <row r="183" spans="1:16" x14ac:dyDescent="0.25">
      <c r="A183" t="s">
        <v>938</v>
      </c>
      <c r="B183" t="s">
        <v>939</v>
      </c>
      <c r="C183" t="s">
        <v>12</v>
      </c>
      <c r="D183" s="4" t="s">
        <v>940</v>
      </c>
      <c r="E183" t="s">
        <v>14</v>
      </c>
      <c r="F183">
        <v>2</v>
      </c>
      <c r="G183" s="2">
        <v>30593</v>
      </c>
      <c r="H183" t="s">
        <v>941</v>
      </c>
      <c r="I183" t="s">
        <v>942</v>
      </c>
      <c r="J183" t="s">
        <v>908</v>
      </c>
      <c r="K183" s="6" t="s">
        <v>943</v>
      </c>
      <c r="L183" s="3">
        <v>38</v>
      </c>
      <c r="M183" s="31" t="str">
        <f>VLOOKUP(StudentTable[[#This Row],[GPA1]],LetterGrade,2)</f>
        <v>F</v>
      </c>
      <c r="N183" s="3">
        <v>81</v>
      </c>
      <c r="O183" s="3"/>
      <c r="P183" s="3"/>
    </row>
    <row r="184" spans="1:16" x14ac:dyDescent="0.25">
      <c r="A184" t="s">
        <v>944</v>
      </c>
      <c r="B184" t="s">
        <v>118</v>
      </c>
      <c r="C184" t="s">
        <v>21</v>
      </c>
      <c r="D184" s="4" t="s">
        <v>945</v>
      </c>
      <c r="E184" t="s">
        <v>63</v>
      </c>
      <c r="F184">
        <v>1</v>
      </c>
      <c r="G184" s="2">
        <v>33827</v>
      </c>
      <c r="H184" t="s">
        <v>946</v>
      </c>
      <c r="I184" t="s">
        <v>947</v>
      </c>
      <c r="J184" t="s">
        <v>908</v>
      </c>
      <c r="K184" s="6" t="s">
        <v>948</v>
      </c>
      <c r="L184" s="3">
        <v>35</v>
      </c>
      <c r="M184" s="31" t="str">
        <f>VLOOKUP(StudentTable[[#This Row],[GPA1]],LetterGrade,2)</f>
        <v>F</v>
      </c>
      <c r="N184" s="3"/>
      <c r="O184" s="3"/>
      <c r="P184" s="3"/>
    </row>
    <row r="185" spans="1:16" x14ac:dyDescent="0.25">
      <c r="A185" t="s">
        <v>949</v>
      </c>
      <c r="B185" t="s">
        <v>950</v>
      </c>
      <c r="C185" t="s">
        <v>21</v>
      </c>
      <c r="D185" s="4" t="s">
        <v>951</v>
      </c>
      <c r="E185" t="s">
        <v>14</v>
      </c>
      <c r="F185">
        <v>3</v>
      </c>
      <c r="G185" s="2">
        <v>29522</v>
      </c>
      <c r="H185" t="s">
        <v>952</v>
      </c>
      <c r="I185" t="s">
        <v>953</v>
      </c>
      <c r="J185" t="s">
        <v>908</v>
      </c>
      <c r="K185" s="6" t="s">
        <v>954</v>
      </c>
      <c r="L185" s="3">
        <v>48</v>
      </c>
      <c r="M185" s="31" t="str">
        <f>VLOOKUP(StudentTable[[#This Row],[GPA1]],LetterGrade,2)</f>
        <v>F</v>
      </c>
      <c r="N185" s="3">
        <v>51</v>
      </c>
      <c r="O185" s="3">
        <v>72</v>
      </c>
      <c r="P185" s="3"/>
    </row>
    <row r="186" spans="1:16" x14ac:dyDescent="0.25">
      <c r="A186" t="s">
        <v>955</v>
      </c>
      <c r="B186" t="s">
        <v>956</v>
      </c>
      <c r="C186" t="s">
        <v>21</v>
      </c>
      <c r="D186" s="4" t="s">
        <v>957</v>
      </c>
      <c r="E186" t="s">
        <v>36</v>
      </c>
      <c r="F186">
        <v>2</v>
      </c>
      <c r="G186" s="2">
        <v>31470</v>
      </c>
      <c r="H186" t="s">
        <v>958</v>
      </c>
      <c r="I186" t="s">
        <v>959</v>
      </c>
      <c r="J186" t="s">
        <v>960</v>
      </c>
      <c r="K186" s="6" t="s">
        <v>961</v>
      </c>
      <c r="L186" s="3">
        <v>59</v>
      </c>
      <c r="M186" s="31" t="str">
        <f>VLOOKUP(StudentTable[[#This Row],[GPA1]],LetterGrade,2)</f>
        <v>F</v>
      </c>
      <c r="N186" s="3">
        <v>51</v>
      </c>
      <c r="O186" s="3"/>
      <c r="P186" s="3"/>
    </row>
    <row r="187" spans="1:16" x14ac:dyDescent="0.25">
      <c r="A187" t="s">
        <v>962</v>
      </c>
      <c r="B187" t="s">
        <v>963</v>
      </c>
      <c r="C187" t="s">
        <v>21</v>
      </c>
      <c r="D187" s="4" t="s">
        <v>964</v>
      </c>
      <c r="E187" t="s">
        <v>50</v>
      </c>
      <c r="F187">
        <v>4</v>
      </c>
      <c r="G187" s="2">
        <v>31759</v>
      </c>
      <c r="H187" t="s">
        <v>965</v>
      </c>
      <c r="I187" t="s">
        <v>966</v>
      </c>
      <c r="J187" t="s">
        <v>960</v>
      </c>
      <c r="K187" s="6" t="s">
        <v>967</v>
      </c>
      <c r="L187" s="3">
        <v>76</v>
      </c>
      <c r="M187" s="31" t="str">
        <f>VLOOKUP(StudentTable[[#This Row],[GPA1]],LetterGrade,2)</f>
        <v>C</v>
      </c>
      <c r="N187" s="3">
        <v>53</v>
      </c>
      <c r="O187" s="3">
        <v>96</v>
      </c>
      <c r="P187" s="3">
        <v>65</v>
      </c>
    </row>
    <row r="188" spans="1:16" x14ac:dyDescent="0.25">
      <c r="A188" t="s">
        <v>968</v>
      </c>
      <c r="B188" t="s">
        <v>302</v>
      </c>
      <c r="C188" t="s">
        <v>12</v>
      </c>
      <c r="D188" s="4" t="s">
        <v>969</v>
      </c>
      <c r="E188" t="s">
        <v>14</v>
      </c>
      <c r="F188">
        <v>3</v>
      </c>
      <c r="G188" s="2">
        <v>29243</v>
      </c>
      <c r="H188" t="s">
        <v>970</v>
      </c>
      <c r="I188" t="s">
        <v>971</v>
      </c>
      <c r="J188" t="s">
        <v>960</v>
      </c>
      <c r="K188" s="6" t="s">
        <v>972</v>
      </c>
      <c r="L188" s="3">
        <v>25</v>
      </c>
      <c r="M188" s="31" t="str">
        <f>VLOOKUP(StudentTable[[#This Row],[GPA1]],LetterGrade,2)</f>
        <v>F</v>
      </c>
      <c r="N188" s="3">
        <v>76</v>
      </c>
      <c r="O188" s="3">
        <v>50</v>
      </c>
      <c r="P188" s="3"/>
    </row>
    <row r="189" spans="1:16" x14ac:dyDescent="0.25">
      <c r="A189" t="s">
        <v>973</v>
      </c>
      <c r="B189" t="s">
        <v>974</v>
      </c>
      <c r="C189" t="s">
        <v>21</v>
      </c>
      <c r="D189" s="4" t="s">
        <v>975</v>
      </c>
      <c r="E189" t="s">
        <v>63</v>
      </c>
      <c r="F189">
        <v>4</v>
      </c>
      <c r="G189" s="2">
        <v>31729</v>
      </c>
      <c r="H189" t="s">
        <v>976</v>
      </c>
      <c r="I189" t="s">
        <v>977</v>
      </c>
      <c r="J189" t="s">
        <v>960</v>
      </c>
      <c r="K189" s="6" t="s">
        <v>978</v>
      </c>
      <c r="L189" s="3">
        <v>19</v>
      </c>
      <c r="M189" s="31" t="str">
        <f>VLOOKUP(StudentTable[[#This Row],[GPA1]],LetterGrade,2)</f>
        <v>F</v>
      </c>
      <c r="N189" s="3">
        <v>65</v>
      </c>
      <c r="O189" s="3">
        <v>54</v>
      </c>
      <c r="P189" s="3">
        <v>96</v>
      </c>
    </row>
    <row r="190" spans="1:16" x14ac:dyDescent="0.25">
      <c r="A190" t="s">
        <v>979</v>
      </c>
      <c r="B190" t="s">
        <v>106</v>
      </c>
      <c r="C190" t="s">
        <v>12</v>
      </c>
      <c r="D190" s="4" t="s">
        <v>980</v>
      </c>
      <c r="E190" t="s">
        <v>36</v>
      </c>
      <c r="F190">
        <v>2</v>
      </c>
      <c r="G190" s="2">
        <v>30580</v>
      </c>
      <c r="H190" t="s">
        <v>981</v>
      </c>
      <c r="I190" t="s">
        <v>982</v>
      </c>
      <c r="J190" t="s">
        <v>983</v>
      </c>
      <c r="K190" s="6" t="s">
        <v>984</v>
      </c>
      <c r="L190" s="3">
        <v>38</v>
      </c>
      <c r="M190" s="31" t="str">
        <f>VLOOKUP(StudentTable[[#This Row],[GPA1]],LetterGrade,2)</f>
        <v>F</v>
      </c>
      <c r="N190" s="3">
        <v>88</v>
      </c>
      <c r="O190" s="3"/>
      <c r="P190" s="3"/>
    </row>
    <row r="191" spans="1:16" x14ac:dyDescent="0.25">
      <c r="A191" t="s">
        <v>73</v>
      </c>
      <c r="B191" t="s">
        <v>478</v>
      </c>
      <c r="C191" t="s">
        <v>21</v>
      </c>
      <c r="D191" s="4" t="s">
        <v>985</v>
      </c>
      <c r="E191" t="s">
        <v>63</v>
      </c>
      <c r="F191">
        <v>2</v>
      </c>
      <c r="G191" s="2">
        <v>30667</v>
      </c>
      <c r="H191" t="s">
        <v>986</v>
      </c>
      <c r="I191" t="s">
        <v>987</v>
      </c>
      <c r="J191" t="s">
        <v>983</v>
      </c>
      <c r="K191" s="6" t="s">
        <v>988</v>
      </c>
      <c r="L191" s="3">
        <v>23</v>
      </c>
      <c r="M191" s="31" t="str">
        <f>VLOOKUP(StudentTable[[#This Row],[GPA1]],LetterGrade,2)</f>
        <v>F</v>
      </c>
      <c r="N191" s="3">
        <v>38</v>
      </c>
      <c r="O191" s="3"/>
      <c r="P191" s="3"/>
    </row>
    <row r="192" spans="1:16" x14ac:dyDescent="0.25">
      <c r="A192" t="s">
        <v>989</v>
      </c>
      <c r="B192" t="s">
        <v>990</v>
      </c>
      <c r="C192" t="s">
        <v>12</v>
      </c>
      <c r="D192" s="4" t="s">
        <v>991</v>
      </c>
      <c r="E192" t="s">
        <v>36</v>
      </c>
      <c r="F192">
        <v>1</v>
      </c>
      <c r="G192" s="2">
        <v>29509</v>
      </c>
      <c r="H192" t="s">
        <v>992</v>
      </c>
      <c r="I192" t="s">
        <v>993</v>
      </c>
      <c r="J192" t="s">
        <v>983</v>
      </c>
      <c r="K192" s="6" t="s">
        <v>994</v>
      </c>
      <c r="L192" s="3">
        <v>83</v>
      </c>
      <c r="M192" s="31" t="str">
        <f>VLOOKUP(StudentTable[[#This Row],[GPA1]],LetterGrade,2)</f>
        <v>B</v>
      </c>
      <c r="N192" s="3"/>
      <c r="O192" s="3"/>
      <c r="P192" s="3"/>
    </row>
    <row r="193" spans="1:16" x14ac:dyDescent="0.25">
      <c r="A193" t="s">
        <v>995</v>
      </c>
      <c r="B193" t="s">
        <v>996</v>
      </c>
      <c r="C193" t="s">
        <v>21</v>
      </c>
      <c r="D193" s="4" t="s">
        <v>997</v>
      </c>
      <c r="E193" t="s">
        <v>50</v>
      </c>
      <c r="F193">
        <v>2</v>
      </c>
      <c r="G193" s="2">
        <v>32831</v>
      </c>
      <c r="H193" t="s">
        <v>998</v>
      </c>
      <c r="I193" t="s">
        <v>993</v>
      </c>
      <c r="J193" t="s">
        <v>983</v>
      </c>
      <c r="K193" s="6" t="s">
        <v>994</v>
      </c>
      <c r="L193" s="3">
        <v>37</v>
      </c>
      <c r="M193" s="31" t="str">
        <f>VLOOKUP(StudentTable[[#This Row],[GPA1]],LetterGrade,2)</f>
        <v>F</v>
      </c>
      <c r="N193" s="3">
        <v>91</v>
      </c>
      <c r="O193" s="3"/>
      <c r="P193" s="3"/>
    </row>
    <row r="194" spans="1:16" x14ac:dyDescent="0.25">
      <c r="A194" t="s">
        <v>999</v>
      </c>
      <c r="B194" t="s">
        <v>193</v>
      </c>
      <c r="C194" t="s">
        <v>21</v>
      </c>
      <c r="D194" s="4" t="s">
        <v>1000</v>
      </c>
      <c r="E194" t="s">
        <v>14</v>
      </c>
      <c r="F194">
        <v>3</v>
      </c>
      <c r="G194" s="2">
        <v>33235</v>
      </c>
      <c r="H194" t="s">
        <v>1001</v>
      </c>
      <c r="I194" t="s">
        <v>1002</v>
      </c>
      <c r="J194" t="s">
        <v>983</v>
      </c>
      <c r="K194" s="6" t="s">
        <v>1003</v>
      </c>
      <c r="L194" s="3">
        <v>65</v>
      </c>
      <c r="M194" s="31" t="str">
        <f>VLOOKUP(StudentTable[[#This Row],[GPA1]],LetterGrade,2)</f>
        <v>D</v>
      </c>
      <c r="N194" s="3">
        <v>57</v>
      </c>
      <c r="O194" s="3">
        <v>64</v>
      </c>
      <c r="P194" s="3"/>
    </row>
    <row r="195" spans="1:16" x14ac:dyDescent="0.25">
      <c r="A195" t="s">
        <v>533</v>
      </c>
      <c r="B195" t="s">
        <v>178</v>
      </c>
      <c r="C195" t="s">
        <v>12</v>
      </c>
      <c r="D195" s="4" t="s">
        <v>1004</v>
      </c>
      <c r="E195" t="s">
        <v>23</v>
      </c>
      <c r="F195">
        <v>3</v>
      </c>
      <c r="G195" s="2">
        <v>31057</v>
      </c>
      <c r="H195" t="s">
        <v>1005</v>
      </c>
      <c r="I195" t="s">
        <v>1006</v>
      </c>
      <c r="J195" t="s">
        <v>983</v>
      </c>
      <c r="K195" s="6" t="s">
        <v>1007</v>
      </c>
      <c r="L195" s="3">
        <v>48</v>
      </c>
      <c r="M195" s="31" t="str">
        <f>VLOOKUP(StudentTable[[#This Row],[GPA1]],LetterGrade,2)</f>
        <v>F</v>
      </c>
      <c r="N195" s="3">
        <v>69</v>
      </c>
      <c r="O195" s="3">
        <v>86</v>
      </c>
      <c r="P195" s="3"/>
    </row>
    <row r="196" spans="1:16" x14ac:dyDescent="0.25">
      <c r="A196" t="s">
        <v>1008</v>
      </c>
      <c r="B196" t="s">
        <v>1009</v>
      </c>
      <c r="C196" t="s">
        <v>21</v>
      </c>
      <c r="D196" s="4" t="s">
        <v>1010</v>
      </c>
      <c r="E196" t="s">
        <v>50</v>
      </c>
      <c r="F196">
        <v>1</v>
      </c>
      <c r="G196" s="2">
        <v>33676</v>
      </c>
      <c r="H196" t="s">
        <v>1011</v>
      </c>
      <c r="I196" t="s">
        <v>1002</v>
      </c>
      <c r="J196" t="s">
        <v>983</v>
      </c>
      <c r="K196" s="6" t="s">
        <v>1012</v>
      </c>
      <c r="L196" s="3">
        <v>64</v>
      </c>
      <c r="M196" s="31" t="str">
        <f>VLOOKUP(StudentTable[[#This Row],[GPA1]],LetterGrade,2)</f>
        <v>D</v>
      </c>
      <c r="N196" s="3"/>
      <c r="O196" s="3"/>
      <c r="P196" s="3"/>
    </row>
    <row r="197" spans="1:16" x14ac:dyDescent="0.25">
      <c r="A197" t="s">
        <v>1013</v>
      </c>
      <c r="B197" t="s">
        <v>347</v>
      </c>
      <c r="C197" t="s">
        <v>21</v>
      </c>
      <c r="D197" s="4" t="s">
        <v>1014</v>
      </c>
      <c r="E197" t="s">
        <v>50</v>
      </c>
      <c r="F197">
        <v>3</v>
      </c>
      <c r="G197" s="2">
        <v>33836</v>
      </c>
      <c r="H197" t="s">
        <v>1015</v>
      </c>
      <c r="I197" t="s">
        <v>1016</v>
      </c>
      <c r="J197" t="s">
        <v>983</v>
      </c>
      <c r="K197" s="6" t="s">
        <v>1017</v>
      </c>
      <c r="L197" s="3">
        <v>63</v>
      </c>
      <c r="M197" s="31" t="str">
        <f>VLOOKUP(StudentTable[[#This Row],[GPA1]],LetterGrade,2)</f>
        <v>D</v>
      </c>
      <c r="N197" s="3">
        <v>64</v>
      </c>
      <c r="O197" s="3">
        <v>79</v>
      </c>
      <c r="P197" s="3"/>
    </row>
    <row r="198" spans="1:16" x14ac:dyDescent="0.25">
      <c r="A198" t="s">
        <v>1018</v>
      </c>
      <c r="B198" t="s">
        <v>136</v>
      </c>
      <c r="C198" t="s">
        <v>21</v>
      </c>
      <c r="D198" s="4" t="s">
        <v>1019</v>
      </c>
      <c r="E198" t="s">
        <v>14</v>
      </c>
      <c r="F198">
        <v>1</v>
      </c>
      <c r="G198" s="2">
        <v>30782</v>
      </c>
      <c r="H198" t="s">
        <v>1020</v>
      </c>
      <c r="I198" t="s">
        <v>1021</v>
      </c>
      <c r="J198" t="s">
        <v>983</v>
      </c>
      <c r="K198" s="6" t="s">
        <v>1022</v>
      </c>
      <c r="L198" s="3">
        <v>20</v>
      </c>
      <c r="M198" s="31" t="str">
        <f>VLOOKUP(StudentTable[[#This Row],[GPA1]],LetterGrade,2)</f>
        <v>F</v>
      </c>
      <c r="N198" s="3"/>
      <c r="O198" s="3"/>
      <c r="P198" s="3"/>
    </row>
    <row r="199" spans="1:16" x14ac:dyDescent="0.25">
      <c r="A199" t="s">
        <v>1023</v>
      </c>
      <c r="B199" t="s">
        <v>892</v>
      </c>
      <c r="C199" t="s">
        <v>12</v>
      </c>
      <c r="D199" s="4" t="s">
        <v>1024</v>
      </c>
      <c r="E199" t="s">
        <v>14</v>
      </c>
      <c r="F199">
        <v>4</v>
      </c>
      <c r="G199" s="2">
        <v>33240</v>
      </c>
      <c r="H199" t="s">
        <v>1025</v>
      </c>
      <c r="I199" t="s">
        <v>1026</v>
      </c>
      <c r="J199" t="s">
        <v>983</v>
      </c>
      <c r="K199" s="6" t="s">
        <v>1027</v>
      </c>
      <c r="L199" s="3">
        <v>48</v>
      </c>
      <c r="M199" s="31" t="str">
        <f>VLOOKUP(StudentTable[[#This Row],[GPA1]],LetterGrade,2)</f>
        <v>F</v>
      </c>
      <c r="N199" s="3">
        <v>89</v>
      </c>
      <c r="O199" s="3">
        <v>50</v>
      </c>
      <c r="P199" s="3">
        <v>74</v>
      </c>
    </row>
    <row r="200" spans="1:16" x14ac:dyDescent="0.25">
      <c r="A200" t="s">
        <v>1028</v>
      </c>
      <c r="B200" t="s">
        <v>1029</v>
      </c>
      <c r="C200" t="s">
        <v>21</v>
      </c>
      <c r="D200" s="4" t="s">
        <v>1030</v>
      </c>
      <c r="E200" t="s">
        <v>14</v>
      </c>
      <c r="F200">
        <v>1</v>
      </c>
      <c r="G200" s="2">
        <v>31745</v>
      </c>
      <c r="H200" t="s">
        <v>1031</v>
      </c>
      <c r="I200" t="s">
        <v>1032</v>
      </c>
      <c r="J200" t="s">
        <v>983</v>
      </c>
      <c r="K200" s="6" t="s">
        <v>1033</v>
      </c>
      <c r="L200" s="3">
        <v>31</v>
      </c>
      <c r="M200" s="31" t="str">
        <f>VLOOKUP(StudentTable[[#This Row],[GPA1]],LetterGrade,2)</f>
        <v>F</v>
      </c>
      <c r="N200" s="3"/>
      <c r="O200" s="3"/>
      <c r="P200" s="3"/>
    </row>
    <row r="201" spans="1:16" x14ac:dyDescent="0.25">
      <c r="A201" t="s">
        <v>1034</v>
      </c>
      <c r="B201" t="s">
        <v>1035</v>
      </c>
      <c r="C201" t="s">
        <v>21</v>
      </c>
      <c r="D201" s="4" t="s">
        <v>1036</v>
      </c>
      <c r="E201" t="s">
        <v>36</v>
      </c>
      <c r="F201">
        <v>3</v>
      </c>
      <c r="G201" s="2">
        <v>33287</v>
      </c>
      <c r="H201" t="s">
        <v>1037</v>
      </c>
      <c r="I201" t="s">
        <v>1002</v>
      </c>
      <c r="J201" t="s">
        <v>983</v>
      </c>
      <c r="K201" s="6" t="s">
        <v>1038</v>
      </c>
      <c r="L201" s="3">
        <v>51</v>
      </c>
      <c r="M201" s="31" t="str">
        <f>VLOOKUP(StudentTable[[#This Row],[GPA1]],LetterGrade,2)</f>
        <v>F</v>
      </c>
      <c r="N201" s="3">
        <v>93</v>
      </c>
      <c r="O201" s="3">
        <v>62</v>
      </c>
      <c r="P201" s="3"/>
    </row>
    <row r="202" spans="1:16" x14ac:dyDescent="0.25">
      <c r="A202" t="s">
        <v>93</v>
      </c>
      <c r="B202" t="s">
        <v>1039</v>
      </c>
      <c r="C202" t="s">
        <v>12</v>
      </c>
      <c r="D202" s="4" t="s">
        <v>1040</v>
      </c>
      <c r="E202" t="s">
        <v>63</v>
      </c>
      <c r="F202">
        <v>1</v>
      </c>
      <c r="G202" s="2">
        <v>33705</v>
      </c>
      <c r="H202" t="s">
        <v>1041</v>
      </c>
      <c r="I202" t="s">
        <v>1042</v>
      </c>
      <c r="J202" t="s">
        <v>983</v>
      </c>
      <c r="K202" s="6" t="s">
        <v>1043</v>
      </c>
      <c r="L202" s="3">
        <v>42</v>
      </c>
      <c r="M202" s="31" t="str">
        <f>VLOOKUP(StudentTable[[#This Row],[GPA1]],LetterGrade,2)</f>
        <v>F</v>
      </c>
      <c r="N202" s="3"/>
      <c r="O202" s="3"/>
      <c r="P202" s="3"/>
    </row>
    <row r="203" spans="1:16" x14ac:dyDescent="0.25">
      <c r="A203" t="s">
        <v>1044</v>
      </c>
      <c r="B203" t="s">
        <v>1045</v>
      </c>
      <c r="C203" t="s">
        <v>12</v>
      </c>
      <c r="D203" s="4" t="s">
        <v>1046</v>
      </c>
      <c r="E203" t="s">
        <v>36</v>
      </c>
      <c r="F203">
        <v>1</v>
      </c>
      <c r="G203" s="2">
        <v>29274</v>
      </c>
      <c r="H203" t="s">
        <v>1047</v>
      </c>
      <c r="I203" t="s">
        <v>1002</v>
      </c>
      <c r="J203" t="s">
        <v>983</v>
      </c>
      <c r="K203" s="6" t="s">
        <v>1048</v>
      </c>
      <c r="L203" s="3">
        <v>41</v>
      </c>
      <c r="M203" s="31" t="str">
        <f>VLOOKUP(StudentTable[[#This Row],[GPA1]],LetterGrade,2)</f>
        <v>F</v>
      </c>
      <c r="N203" s="3"/>
      <c r="O203" s="3"/>
      <c r="P203" s="3"/>
    </row>
    <row r="204" spans="1:16" x14ac:dyDescent="0.25">
      <c r="A204" t="s">
        <v>1049</v>
      </c>
      <c r="B204" t="s">
        <v>1050</v>
      </c>
      <c r="C204" t="s">
        <v>21</v>
      </c>
      <c r="D204" s="4" t="s">
        <v>1051</v>
      </c>
      <c r="E204" t="s">
        <v>14</v>
      </c>
      <c r="F204">
        <v>3</v>
      </c>
      <c r="G204" s="2">
        <v>32112</v>
      </c>
      <c r="H204" t="s">
        <v>1052</v>
      </c>
      <c r="I204" t="s">
        <v>1053</v>
      </c>
      <c r="J204" t="s">
        <v>983</v>
      </c>
      <c r="K204" s="6" t="s">
        <v>1054</v>
      </c>
      <c r="L204" s="3">
        <v>89</v>
      </c>
      <c r="M204" s="31" t="str">
        <f>VLOOKUP(StudentTable[[#This Row],[GPA1]],LetterGrade,2)</f>
        <v>B</v>
      </c>
      <c r="N204" s="3">
        <v>95</v>
      </c>
      <c r="O204" s="3">
        <v>70</v>
      </c>
      <c r="P204" s="3"/>
    </row>
    <row r="205" spans="1:16" x14ac:dyDescent="0.25">
      <c r="A205" t="s">
        <v>331</v>
      </c>
      <c r="B205" t="s">
        <v>534</v>
      </c>
      <c r="C205" t="s">
        <v>21</v>
      </c>
      <c r="D205" s="4" t="s">
        <v>1055</v>
      </c>
      <c r="E205" t="s">
        <v>50</v>
      </c>
      <c r="F205">
        <v>2</v>
      </c>
      <c r="G205" s="2">
        <v>30835</v>
      </c>
      <c r="H205" t="s">
        <v>1056</v>
      </c>
      <c r="I205" t="s">
        <v>1057</v>
      </c>
      <c r="J205" t="s">
        <v>1058</v>
      </c>
      <c r="K205" s="6" t="s">
        <v>1059</v>
      </c>
      <c r="L205" s="3">
        <v>88</v>
      </c>
      <c r="M205" s="31" t="str">
        <f>VLOOKUP(StudentTable[[#This Row],[GPA1]],LetterGrade,2)</f>
        <v>B</v>
      </c>
      <c r="N205" s="3">
        <v>49</v>
      </c>
      <c r="O205" s="3"/>
      <c r="P205" s="3"/>
    </row>
    <row r="206" spans="1:16" x14ac:dyDescent="0.25">
      <c r="A206" t="s">
        <v>1060</v>
      </c>
      <c r="B206" t="s">
        <v>1061</v>
      </c>
      <c r="C206" t="s">
        <v>21</v>
      </c>
      <c r="D206" s="4" t="s">
        <v>1062</v>
      </c>
      <c r="E206" t="s">
        <v>23</v>
      </c>
      <c r="F206">
        <v>4</v>
      </c>
      <c r="G206" s="2">
        <v>32787</v>
      </c>
      <c r="H206" t="s">
        <v>1063</v>
      </c>
      <c r="I206" t="s">
        <v>1064</v>
      </c>
      <c r="J206" t="s">
        <v>1058</v>
      </c>
      <c r="K206" s="6" t="s">
        <v>1065</v>
      </c>
      <c r="L206" s="3">
        <v>96</v>
      </c>
      <c r="M206" s="31" t="str">
        <f>VLOOKUP(StudentTable[[#This Row],[GPA1]],LetterGrade,2)</f>
        <v>A</v>
      </c>
      <c r="N206" s="3">
        <v>88</v>
      </c>
      <c r="O206" s="3">
        <v>75</v>
      </c>
      <c r="P206" s="3">
        <v>94</v>
      </c>
    </row>
    <row r="207" spans="1:16" x14ac:dyDescent="0.25">
      <c r="A207" t="s">
        <v>1066</v>
      </c>
      <c r="B207" t="s">
        <v>1067</v>
      </c>
      <c r="C207" t="s">
        <v>21</v>
      </c>
      <c r="D207" s="4" t="s">
        <v>1068</v>
      </c>
      <c r="E207" t="s">
        <v>50</v>
      </c>
      <c r="F207">
        <v>2</v>
      </c>
      <c r="G207" s="2">
        <v>33268</v>
      </c>
      <c r="H207" t="s">
        <v>1069</v>
      </c>
      <c r="I207" t="s">
        <v>1032</v>
      </c>
      <c r="J207" t="s">
        <v>1058</v>
      </c>
      <c r="K207" s="6" t="s">
        <v>1070</v>
      </c>
      <c r="L207" s="3">
        <v>79</v>
      </c>
      <c r="M207" s="31" t="str">
        <f>VLOOKUP(StudentTable[[#This Row],[GPA1]],LetterGrade,2)</f>
        <v>C</v>
      </c>
      <c r="N207" s="3">
        <v>80</v>
      </c>
      <c r="O207" s="3"/>
      <c r="P207" s="3"/>
    </row>
    <row r="208" spans="1:16" x14ac:dyDescent="0.25">
      <c r="A208" t="s">
        <v>1071</v>
      </c>
      <c r="B208" t="s">
        <v>1072</v>
      </c>
      <c r="C208" t="s">
        <v>21</v>
      </c>
      <c r="D208" s="4" t="s">
        <v>1073</v>
      </c>
      <c r="E208" t="s">
        <v>14</v>
      </c>
      <c r="F208">
        <v>3</v>
      </c>
      <c r="G208" s="2">
        <v>33247</v>
      </c>
      <c r="H208" t="s">
        <v>1074</v>
      </c>
      <c r="I208" t="s">
        <v>1075</v>
      </c>
      <c r="J208" t="s">
        <v>1058</v>
      </c>
      <c r="K208" s="6" t="s">
        <v>1076</v>
      </c>
      <c r="L208" s="3">
        <v>31</v>
      </c>
      <c r="M208" s="31" t="str">
        <f>VLOOKUP(StudentTable[[#This Row],[GPA1]],LetterGrade,2)</f>
        <v>F</v>
      </c>
      <c r="N208" s="3">
        <v>94</v>
      </c>
      <c r="O208" s="3">
        <v>55</v>
      </c>
      <c r="P208" s="3"/>
    </row>
    <row r="209" spans="1:16" x14ac:dyDescent="0.25">
      <c r="A209" t="s">
        <v>1077</v>
      </c>
      <c r="B209" t="s">
        <v>1078</v>
      </c>
      <c r="C209" t="s">
        <v>21</v>
      </c>
      <c r="D209" s="4" t="s">
        <v>1079</v>
      </c>
      <c r="E209" t="s">
        <v>50</v>
      </c>
      <c r="F209">
        <v>2</v>
      </c>
      <c r="G209" s="2">
        <v>31586</v>
      </c>
      <c r="H209" t="s">
        <v>1080</v>
      </c>
      <c r="I209" t="s">
        <v>1081</v>
      </c>
      <c r="J209" t="s">
        <v>1058</v>
      </c>
      <c r="K209" s="6" t="s">
        <v>1082</v>
      </c>
      <c r="L209" s="3">
        <v>60</v>
      </c>
      <c r="M209" s="31" t="str">
        <f>VLOOKUP(StudentTable[[#This Row],[GPA1]],LetterGrade,2)</f>
        <v>D</v>
      </c>
      <c r="N209" s="3">
        <v>74</v>
      </c>
      <c r="O209" s="3"/>
      <c r="P209" s="3"/>
    </row>
    <row r="210" spans="1:16" x14ac:dyDescent="0.25">
      <c r="A210" t="s">
        <v>1083</v>
      </c>
      <c r="B210" t="s">
        <v>100</v>
      </c>
      <c r="C210" t="s">
        <v>12</v>
      </c>
      <c r="D210" s="4" t="s">
        <v>1084</v>
      </c>
      <c r="E210" t="s">
        <v>36</v>
      </c>
      <c r="F210">
        <v>2</v>
      </c>
      <c r="G210" s="2">
        <v>29432</v>
      </c>
      <c r="H210" t="s">
        <v>1085</v>
      </c>
      <c r="I210" t="s">
        <v>1086</v>
      </c>
      <c r="J210" t="s">
        <v>1058</v>
      </c>
      <c r="K210" s="6" t="s">
        <v>1087</v>
      </c>
      <c r="L210" s="3">
        <v>75</v>
      </c>
      <c r="M210" s="31" t="str">
        <f>VLOOKUP(StudentTable[[#This Row],[GPA1]],LetterGrade,2)</f>
        <v>C</v>
      </c>
      <c r="N210" s="3">
        <v>62</v>
      </c>
      <c r="O210" s="3"/>
      <c r="P210" s="3"/>
    </row>
    <row r="211" spans="1:16" x14ac:dyDescent="0.25">
      <c r="A211" t="s">
        <v>1088</v>
      </c>
      <c r="B211" t="s">
        <v>262</v>
      </c>
      <c r="C211" t="s">
        <v>12</v>
      </c>
      <c r="D211" s="4" t="s">
        <v>1089</v>
      </c>
      <c r="E211" t="s">
        <v>63</v>
      </c>
      <c r="F211">
        <v>2</v>
      </c>
      <c r="G211" s="2">
        <v>31129</v>
      </c>
      <c r="H211" t="s">
        <v>1090</v>
      </c>
      <c r="I211" t="s">
        <v>1086</v>
      </c>
      <c r="J211" t="s">
        <v>1058</v>
      </c>
      <c r="K211" s="6" t="s">
        <v>1087</v>
      </c>
      <c r="L211" s="3">
        <v>34</v>
      </c>
      <c r="M211" s="31" t="str">
        <f>VLOOKUP(StudentTable[[#This Row],[GPA1]],LetterGrade,2)</f>
        <v>F</v>
      </c>
      <c r="N211" s="3">
        <v>47</v>
      </c>
      <c r="O211" s="3"/>
      <c r="P211" s="3"/>
    </row>
    <row r="212" spans="1:16" x14ac:dyDescent="0.25">
      <c r="A212" t="s">
        <v>1091</v>
      </c>
      <c r="B212" t="s">
        <v>1092</v>
      </c>
      <c r="C212" t="s">
        <v>21</v>
      </c>
      <c r="D212" s="4" t="s">
        <v>1093</v>
      </c>
      <c r="E212" t="s">
        <v>50</v>
      </c>
      <c r="F212">
        <v>3</v>
      </c>
      <c r="G212" s="2">
        <v>33549</v>
      </c>
      <c r="H212" t="s">
        <v>1094</v>
      </c>
      <c r="I212" t="s">
        <v>1095</v>
      </c>
      <c r="J212" t="s">
        <v>1058</v>
      </c>
      <c r="K212" s="6" t="s">
        <v>1096</v>
      </c>
      <c r="L212" s="3">
        <v>24</v>
      </c>
      <c r="M212" s="31" t="str">
        <f>VLOOKUP(StudentTable[[#This Row],[GPA1]],LetterGrade,2)</f>
        <v>F</v>
      </c>
      <c r="N212" s="3">
        <v>51</v>
      </c>
      <c r="O212" s="3">
        <v>79</v>
      </c>
      <c r="P212" s="3"/>
    </row>
    <row r="213" spans="1:16" x14ac:dyDescent="0.25">
      <c r="A213" t="s">
        <v>1097</v>
      </c>
      <c r="B213" t="s">
        <v>1045</v>
      </c>
      <c r="C213" t="s">
        <v>12</v>
      </c>
      <c r="D213" s="4" t="s">
        <v>1098</v>
      </c>
      <c r="E213" t="s">
        <v>14</v>
      </c>
      <c r="F213">
        <v>3</v>
      </c>
      <c r="G213" s="2">
        <v>32810</v>
      </c>
      <c r="H213" t="s">
        <v>1099</v>
      </c>
      <c r="I213" t="s">
        <v>1100</v>
      </c>
      <c r="J213" t="s">
        <v>1058</v>
      </c>
      <c r="K213" s="6" t="s">
        <v>1101</v>
      </c>
      <c r="L213" s="3">
        <v>29</v>
      </c>
      <c r="M213" s="31" t="str">
        <f>VLOOKUP(StudentTable[[#This Row],[GPA1]],LetterGrade,2)</f>
        <v>F</v>
      </c>
      <c r="N213" s="3">
        <v>96</v>
      </c>
      <c r="O213" s="3">
        <v>88</v>
      </c>
      <c r="P213" s="3"/>
    </row>
    <row r="214" spans="1:16" x14ac:dyDescent="0.25">
      <c r="A214" t="s">
        <v>1102</v>
      </c>
      <c r="B214" t="s">
        <v>735</v>
      </c>
      <c r="C214" t="s">
        <v>21</v>
      </c>
      <c r="D214" s="4" t="s">
        <v>1103</v>
      </c>
      <c r="E214" t="s">
        <v>63</v>
      </c>
      <c r="F214">
        <v>3</v>
      </c>
      <c r="G214" s="2">
        <v>30979</v>
      </c>
      <c r="H214" t="s">
        <v>1104</v>
      </c>
      <c r="I214" t="s">
        <v>1105</v>
      </c>
      <c r="J214" t="s">
        <v>1106</v>
      </c>
      <c r="K214" s="6" t="s">
        <v>1107</v>
      </c>
      <c r="L214" s="3">
        <v>52</v>
      </c>
      <c r="M214" s="31" t="str">
        <f>VLOOKUP(StudentTable[[#This Row],[GPA1]],LetterGrade,2)</f>
        <v>F</v>
      </c>
      <c r="N214" s="3">
        <v>74</v>
      </c>
      <c r="O214" s="3">
        <v>57</v>
      </c>
      <c r="P214" s="3"/>
    </row>
    <row r="215" spans="1:16" x14ac:dyDescent="0.25">
      <c r="A215" t="s">
        <v>1108</v>
      </c>
      <c r="B215" t="s">
        <v>1109</v>
      </c>
      <c r="C215" t="s">
        <v>21</v>
      </c>
      <c r="D215" s="4" t="s">
        <v>1110</v>
      </c>
      <c r="E215" t="s">
        <v>36</v>
      </c>
      <c r="F215">
        <v>4</v>
      </c>
      <c r="G215" s="2">
        <v>29263</v>
      </c>
      <c r="H215" t="s">
        <v>1111</v>
      </c>
      <c r="I215" t="s">
        <v>1112</v>
      </c>
      <c r="J215" t="s">
        <v>1106</v>
      </c>
      <c r="K215" s="6" t="s">
        <v>1113</v>
      </c>
      <c r="L215" s="3">
        <v>30</v>
      </c>
      <c r="M215" s="31" t="str">
        <f>VLOOKUP(StudentTable[[#This Row],[GPA1]],LetterGrade,2)</f>
        <v>F</v>
      </c>
      <c r="N215" s="3">
        <v>40</v>
      </c>
      <c r="O215" s="3">
        <v>77</v>
      </c>
      <c r="P215" s="3">
        <v>91</v>
      </c>
    </row>
    <row r="216" spans="1:16" x14ac:dyDescent="0.25">
      <c r="A216" t="s">
        <v>1114</v>
      </c>
      <c r="B216" t="s">
        <v>1115</v>
      </c>
      <c r="C216" t="s">
        <v>21</v>
      </c>
      <c r="D216" s="4" t="s">
        <v>1116</v>
      </c>
      <c r="E216" t="s">
        <v>14</v>
      </c>
      <c r="F216">
        <v>1</v>
      </c>
      <c r="G216" s="2">
        <v>29456</v>
      </c>
      <c r="H216" t="s">
        <v>1117</v>
      </c>
      <c r="I216" t="s">
        <v>1118</v>
      </c>
      <c r="J216" t="s">
        <v>1106</v>
      </c>
      <c r="K216" s="6" t="s">
        <v>1119</v>
      </c>
      <c r="L216" s="3">
        <v>70</v>
      </c>
      <c r="M216" s="31" t="str">
        <f>VLOOKUP(StudentTable[[#This Row],[GPA1]],LetterGrade,2)</f>
        <v>C</v>
      </c>
      <c r="N216" s="3"/>
      <c r="O216" s="3"/>
      <c r="P216" s="3"/>
    </row>
    <row r="217" spans="1:16" x14ac:dyDescent="0.25">
      <c r="A217" t="s">
        <v>1120</v>
      </c>
      <c r="B217" t="s">
        <v>41</v>
      </c>
      <c r="C217" t="s">
        <v>21</v>
      </c>
      <c r="D217" s="4" t="s">
        <v>1121</v>
      </c>
      <c r="E217" t="s">
        <v>23</v>
      </c>
      <c r="F217">
        <v>4</v>
      </c>
      <c r="G217" s="2">
        <v>29773</v>
      </c>
      <c r="H217" t="s">
        <v>1122</v>
      </c>
      <c r="I217" t="s">
        <v>1123</v>
      </c>
      <c r="J217" t="s">
        <v>1106</v>
      </c>
      <c r="K217" s="6" t="s">
        <v>1124</v>
      </c>
      <c r="L217" s="3">
        <v>66</v>
      </c>
      <c r="M217" s="31" t="str">
        <f>VLOOKUP(StudentTable[[#This Row],[GPA1]],LetterGrade,2)</f>
        <v>D</v>
      </c>
      <c r="N217" s="3">
        <v>75</v>
      </c>
      <c r="O217" s="3">
        <v>76</v>
      </c>
      <c r="P217" s="3">
        <v>96</v>
      </c>
    </row>
    <row r="218" spans="1:16" x14ac:dyDescent="0.25">
      <c r="A218" t="s">
        <v>1125</v>
      </c>
      <c r="B218" t="s">
        <v>1126</v>
      </c>
      <c r="C218" t="s">
        <v>12</v>
      </c>
      <c r="D218" s="4" t="s">
        <v>1127</v>
      </c>
      <c r="E218" t="s">
        <v>14</v>
      </c>
      <c r="F218">
        <v>3</v>
      </c>
      <c r="G218" s="2">
        <v>29854</v>
      </c>
      <c r="H218" t="s">
        <v>1128</v>
      </c>
      <c r="I218" t="s">
        <v>1129</v>
      </c>
      <c r="J218" t="s">
        <v>1106</v>
      </c>
      <c r="K218" s="6" t="s">
        <v>1130</v>
      </c>
      <c r="L218" s="3">
        <v>100</v>
      </c>
      <c r="M218" s="31" t="str">
        <f>VLOOKUP(StudentTable[[#This Row],[GPA1]],LetterGrade,2)</f>
        <v>A</v>
      </c>
      <c r="N218" s="3">
        <v>98</v>
      </c>
      <c r="O218" s="3">
        <v>94</v>
      </c>
      <c r="P218" s="3"/>
    </row>
    <row r="219" spans="1:16" x14ac:dyDescent="0.25">
      <c r="A219" t="s">
        <v>1131</v>
      </c>
      <c r="B219" t="s">
        <v>1132</v>
      </c>
      <c r="C219" t="s">
        <v>21</v>
      </c>
      <c r="D219" s="4" t="s">
        <v>1133</v>
      </c>
      <c r="E219" t="s">
        <v>14</v>
      </c>
      <c r="F219">
        <v>2</v>
      </c>
      <c r="G219" s="2">
        <v>32183</v>
      </c>
      <c r="H219" t="s">
        <v>1134</v>
      </c>
      <c r="I219" t="s">
        <v>1135</v>
      </c>
      <c r="J219" t="s">
        <v>1106</v>
      </c>
      <c r="K219" s="6" t="s">
        <v>1136</v>
      </c>
      <c r="L219" s="3">
        <v>72</v>
      </c>
      <c r="M219" s="31" t="str">
        <f>VLOOKUP(StudentTable[[#This Row],[GPA1]],LetterGrade,2)</f>
        <v>C</v>
      </c>
      <c r="N219" s="3">
        <v>52</v>
      </c>
      <c r="O219" s="3"/>
      <c r="P219" s="3"/>
    </row>
    <row r="220" spans="1:16" x14ac:dyDescent="0.25">
      <c r="A220" t="s">
        <v>1137</v>
      </c>
      <c r="B220" t="s">
        <v>1138</v>
      </c>
      <c r="C220" t="s">
        <v>12</v>
      </c>
      <c r="D220" s="4" t="s">
        <v>1139</v>
      </c>
      <c r="E220" t="s">
        <v>14</v>
      </c>
      <c r="F220">
        <v>1</v>
      </c>
      <c r="G220" s="2">
        <v>30244</v>
      </c>
      <c r="H220" t="s">
        <v>1140</v>
      </c>
      <c r="I220" t="s">
        <v>1141</v>
      </c>
      <c r="J220" t="s">
        <v>1106</v>
      </c>
      <c r="K220" s="6" t="s">
        <v>1142</v>
      </c>
      <c r="L220" s="3">
        <v>76</v>
      </c>
      <c r="M220" s="31" t="str">
        <f>VLOOKUP(StudentTable[[#This Row],[GPA1]],LetterGrade,2)</f>
        <v>C</v>
      </c>
      <c r="N220" s="3"/>
      <c r="O220" s="3"/>
      <c r="P220" s="3"/>
    </row>
    <row r="221" spans="1:16" x14ac:dyDescent="0.25">
      <c r="A221" t="s">
        <v>1143</v>
      </c>
      <c r="B221" t="s">
        <v>302</v>
      </c>
      <c r="C221" t="s">
        <v>12</v>
      </c>
      <c r="D221" s="4" t="s">
        <v>1144</v>
      </c>
      <c r="E221" t="s">
        <v>50</v>
      </c>
      <c r="F221">
        <v>1</v>
      </c>
      <c r="G221" s="2">
        <v>32773</v>
      </c>
      <c r="H221" t="s">
        <v>1145</v>
      </c>
      <c r="I221" t="s">
        <v>1146</v>
      </c>
      <c r="J221" t="s">
        <v>1106</v>
      </c>
      <c r="K221" s="6" t="s">
        <v>1147</v>
      </c>
      <c r="L221" s="3">
        <v>34</v>
      </c>
      <c r="M221" s="31" t="str">
        <f>VLOOKUP(StudentTable[[#This Row],[GPA1]],LetterGrade,2)</f>
        <v>F</v>
      </c>
      <c r="N221" s="3"/>
      <c r="O221" s="3"/>
      <c r="P221" s="3"/>
    </row>
    <row r="222" spans="1:16" x14ac:dyDescent="0.25">
      <c r="A222" t="s">
        <v>1148</v>
      </c>
      <c r="B222" t="s">
        <v>802</v>
      </c>
      <c r="C222" t="s">
        <v>21</v>
      </c>
      <c r="D222" s="4" t="s">
        <v>1149</v>
      </c>
      <c r="E222" t="s">
        <v>14</v>
      </c>
      <c r="F222">
        <v>4</v>
      </c>
      <c r="G222" s="2">
        <v>30722</v>
      </c>
      <c r="H222" t="s">
        <v>1150</v>
      </c>
      <c r="I222" t="s">
        <v>1123</v>
      </c>
      <c r="J222" t="s">
        <v>1106</v>
      </c>
      <c r="K222" s="6" t="s">
        <v>1151</v>
      </c>
      <c r="L222" s="3">
        <v>72</v>
      </c>
      <c r="M222" s="31" t="str">
        <f>VLOOKUP(StudentTable[[#This Row],[GPA1]],LetterGrade,2)</f>
        <v>C</v>
      </c>
      <c r="N222" s="3">
        <v>69</v>
      </c>
      <c r="O222" s="3">
        <v>78</v>
      </c>
      <c r="P222" s="3">
        <v>88</v>
      </c>
    </row>
    <row r="223" spans="1:16" x14ac:dyDescent="0.25">
      <c r="A223" t="s">
        <v>73</v>
      </c>
      <c r="B223" t="s">
        <v>1152</v>
      </c>
      <c r="C223" t="s">
        <v>12</v>
      </c>
      <c r="D223" s="4" t="s">
        <v>1153</v>
      </c>
      <c r="E223" t="s">
        <v>36</v>
      </c>
      <c r="F223">
        <v>1</v>
      </c>
      <c r="G223" s="2">
        <v>32847</v>
      </c>
      <c r="H223" t="s">
        <v>1154</v>
      </c>
      <c r="I223" t="s">
        <v>1112</v>
      </c>
      <c r="J223" t="s">
        <v>1106</v>
      </c>
      <c r="K223" s="6" t="s">
        <v>1113</v>
      </c>
      <c r="L223" s="3">
        <v>89</v>
      </c>
      <c r="M223" s="31" t="str">
        <f>VLOOKUP(StudentTable[[#This Row],[GPA1]],LetterGrade,2)</f>
        <v>B</v>
      </c>
      <c r="N223" s="3"/>
      <c r="O223" s="3"/>
      <c r="P223" s="3"/>
    </row>
    <row r="224" spans="1:16" x14ac:dyDescent="0.25">
      <c r="A224" t="s">
        <v>1155</v>
      </c>
      <c r="B224" t="s">
        <v>1156</v>
      </c>
      <c r="C224" t="s">
        <v>21</v>
      </c>
      <c r="D224" s="4" t="s">
        <v>1157</v>
      </c>
      <c r="E224" t="s">
        <v>63</v>
      </c>
      <c r="F224">
        <v>1</v>
      </c>
      <c r="G224" s="2">
        <v>32995</v>
      </c>
      <c r="H224" t="s">
        <v>1158</v>
      </c>
      <c r="I224" t="s">
        <v>1118</v>
      </c>
      <c r="J224" t="s">
        <v>1106</v>
      </c>
      <c r="K224" s="6" t="s">
        <v>1159</v>
      </c>
      <c r="L224" s="3">
        <v>12</v>
      </c>
      <c r="M224" s="31" t="str">
        <f>VLOOKUP(StudentTable[[#This Row],[GPA1]],LetterGrade,2)</f>
        <v>F</v>
      </c>
      <c r="N224" s="3"/>
      <c r="O224" s="3"/>
      <c r="P224" s="3"/>
    </row>
    <row r="225" spans="1:16" x14ac:dyDescent="0.25">
      <c r="A225" t="s">
        <v>1160</v>
      </c>
      <c r="B225" t="s">
        <v>1161</v>
      </c>
      <c r="C225" t="s">
        <v>12</v>
      </c>
      <c r="D225" s="4" t="s">
        <v>1162</v>
      </c>
      <c r="E225" t="s">
        <v>63</v>
      </c>
      <c r="F225">
        <v>3</v>
      </c>
      <c r="G225" s="2">
        <v>32438</v>
      </c>
      <c r="H225" t="s">
        <v>1163</v>
      </c>
      <c r="I225" t="s">
        <v>1135</v>
      </c>
      <c r="J225" t="s">
        <v>1106</v>
      </c>
      <c r="K225" s="6" t="s">
        <v>1136</v>
      </c>
      <c r="L225" s="3">
        <v>35</v>
      </c>
      <c r="M225" s="31" t="str">
        <f>VLOOKUP(StudentTable[[#This Row],[GPA1]],LetterGrade,2)</f>
        <v>F</v>
      </c>
      <c r="N225" s="3">
        <v>66</v>
      </c>
      <c r="O225" s="3">
        <v>90</v>
      </c>
      <c r="P225" s="3"/>
    </row>
    <row r="226" spans="1:16" x14ac:dyDescent="0.25">
      <c r="A226" t="s">
        <v>728</v>
      </c>
      <c r="B226" t="s">
        <v>1164</v>
      </c>
      <c r="C226" t="s">
        <v>12</v>
      </c>
      <c r="D226" s="4" t="s">
        <v>1165</v>
      </c>
      <c r="E226" t="s">
        <v>50</v>
      </c>
      <c r="F226">
        <v>4</v>
      </c>
      <c r="G226" s="2">
        <v>31461</v>
      </c>
      <c r="H226" t="s">
        <v>1166</v>
      </c>
      <c r="I226" t="s">
        <v>1167</v>
      </c>
      <c r="J226" t="s">
        <v>1106</v>
      </c>
      <c r="K226" s="6" t="s">
        <v>1168</v>
      </c>
      <c r="L226" s="3">
        <v>100</v>
      </c>
      <c r="M226" s="31" t="str">
        <f>VLOOKUP(StudentTable[[#This Row],[GPA1]],LetterGrade,2)</f>
        <v>A</v>
      </c>
      <c r="N226" s="3">
        <v>100</v>
      </c>
      <c r="O226" s="3">
        <v>91</v>
      </c>
      <c r="P226" s="3">
        <v>95</v>
      </c>
    </row>
    <row r="227" spans="1:16" x14ac:dyDescent="0.25">
      <c r="A227" t="s">
        <v>533</v>
      </c>
      <c r="B227" t="s">
        <v>1169</v>
      </c>
      <c r="C227" t="s">
        <v>21</v>
      </c>
      <c r="D227" s="4" t="s">
        <v>1170</v>
      </c>
      <c r="E227" t="s">
        <v>23</v>
      </c>
      <c r="F227">
        <v>3</v>
      </c>
      <c r="G227" s="2">
        <v>31522</v>
      </c>
      <c r="H227" t="s">
        <v>1171</v>
      </c>
      <c r="I227" t="s">
        <v>1118</v>
      </c>
      <c r="J227" t="s">
        <v>1106</v>
      </c>
      <c r="K227" s="6" t="s">
        <v>1172</v>
      </c>
      <c r="L227" s="3">
        <v>69</v>
      </c>
      <c r="M227" s="31" t="str">
        <f>VLOOKUP(StudentTable[[#This Row],[GPA1]],LetterGrade,2)</f>
        <v>D</v>
      </c>
      <c r="N227" s="3">
        <v>48</v>
      </c>
      <c r="O227" s="3">
        <v>65</v>
      </c>
      <c r="P227" s="3"/>
    </row>
    <row r="228" spans="1:16" x14ac:dyDescent="0.25">
      <c r="A228" t="s">
        <v>1173</v>
      </c>
      <c r="B228" t="s">
        <v>1174</v>
      </c>
      <c r="C228" t="s">
        <v>12</v>
      </c>
      <c r="D228" s="4" t="s">
        <v>1175</v>
      </c>
      <c r="E228" t="s">
        <v>50</v>
      </c>
      <c r="F228">
        <v>3</v>
      </c>
      <c r="G228" s="2">
        <v>31625</v>
      </c>
      <c r="H228" t="s">
        <v>1176</v>
      </c>
      <c r="I228" t="s">
        <v>1177</v>
      </c>
      <c r="J228" t="s">
        <v>1106</v>
      </c>
      <c r="K228" s="6" t="s">
        <v>1178</v>
      </c>
      <c r="L228" s="3">
        <v>21</v>
      </c>
      <c r="M228" s="31" t="str">
        <f>VLOOKUP(StudentTable[[#This Row],[GPA1]],LetterGrade,2)</f>
        <v>F</v>
      </c>
      <c r="N228" s="3">
        <v>74</v>
      </c>
      <c r="O228" s="3">
        <v>55</v>
      </c>
      <c r="P228" s="3"/>
    </row>
    <row r="229" spans="1:16" x14ac:dyDescent="0.25">
      <c r="A229" t="s">
        <v>1179</v>
      </c>
      <c r="B229" t="s">
        <v>100</v>
      </c>
      <c r="C229" t="s">
        <v>12</v>
      </c>
      <c r="D229" s="4" t="s">
        <v>1180</v>
      </c>
      <c r="E229" t="s">
        <v>50</v>
      </c>
      <c r="F229">
        <v>1</v>
      </c>
      <c r="G229" s="2">
        <v>30177</v>
      </c>
      <c r="H229" t="s">
        <v>1181</v>
      </c>
      <c r="I229" t="s">
        <v>1182</v>
      </c>
      <c r="J229" t="s">
        <v>1106</v>
      </c>
      <c r="K229" s="6" t="s">
        <v>1183</v>
      </c>
      <c r="L229" s="3">
        <v>21</v>
      </c>
      <c r="M229" s="31" t="str">
        <f>VLOOKUP(StudentTable[[#This Row],[GPA1]],LetterGrade,2)</f>
        <v>F</v>
      </c>
      <c r="N229" s="3"/>
      <c r="O229" s="3"/>
      <c r="P229" s="3"/>
    </row>
    <row r="230" spans="1:16" x14ac:dyDescent="0.25">
      <c r="A230" t="s">
        <v>1184</v>
      </c>
      <c r="B230" t="s">
        <v>1185</v>
      </c>
      <c r="C230" t="s">
        <v>12</v>
      </c>
      <c r="D230" s="4" t="s">
        <v>1186</v>
      </c>
      <c r="E230" t="s">
        <v>63</v>
      </c>
      <c r="F230">
        <v>1</v>
      </c>
      <c r="G230" s="2">
        <v>32670</v>
      </c>
      <c r="H230" t="s">
        <v>1187</v>
      </c>
      <c r="I230" t="s">
        <v>1188</v>
      </c>
      <c r="J230" t="s">
        <v>1106</v>
      </c>
      <c r="K230" s="6" t="s">
        <v>1189</v>
      </c>
      <c r="L230" s="3">
        <v>60</v>
      </c>
      <c r="M230" s="31" t="str">
        <f>VLOOKUP(StudentTable[[#This Row],[GPA1]],LetterGrade,2)</f>
        <v>D</v>
      </c>
      <c r="N230" s="3"/>
      <c r="O230" s="3"/>
      <c r="P230" s="3"/>
    </row>
    <row r="231" spans="1:16" x14ac:dyDescent="0.25">
      <c r="A231" t="s">
        <v>1190</v>
      </c>
      <c r="B231" t="s">
        <v>1191</v>
      </c>
      <c r="C231" t="s">
        <v>12</v>
      </c>
      <c r="D231" s="4" t="s">
        <v>1192</v>
      </c>
      <c r="E231" t="s">
        <v>63</v>
      </c>
      <c r="F231">
        <v>4</v>
      </c>
      <c r="G231" s="2">
        <v>31393</v>
      </c>
      <c r="H231" t="s">
        <v>1193</v>
      </c>
      <c r="I231" t="s">
        <v>1194</v>
      </c>
      <c r="J231" t="s">
        <v>1106</v>
      </c>
      <c r="K231" s="6" t="s">
        <v>1195</v>
      </c>
      <c r="L231" s="3">
        <v>71</v>
      </c>
      <c r="M231" s="31" t="str">
        <f>VLOOKUP(StudentTable[[#This Row],[GPA1]],LetterGrade,2)</f>
        <v>C</v>
      </c>
      <c r="N231" s="3">
        <v>51</v>
      </c>
      <c r="O231" s="3">
        <v>75</v>
      </c>
      <c r="P231" s="3">
        <v>62</v>
      </c>
    </row>
    <row r="232" spans="1:16" x14ac:dyDescent="0.25">
      <c r="A232" t="s">
        <v>1196</v>
      </c>
      <c r="B232" t="s">
        <v>1197</v>
      </c>
      <c r="C232" t="s">
        <v>12</v>
      </c>
      <c r="D232" s="4" t="s">
        <v>1198</v>
      </c>
      <c r="E232" t="s">
        <v>23</v>
      </c>
      <c r="F232">
        <v>4</v>
      </c>
      <c r="G232" s="2">
        <v>31237</v>
      </c>
      <c r="H232" t="s">
        <v>1199</v>
      </c>
      <c r="I232" t="s">
        <v>1112</v>
      </c>
      <c r="J232" t="s">
        <v>1106</v>
      </c>
      <c r="K232" s="6" t="s">
        <v>1113</v>
      </c>
      <c r="L232" s="3">
        <v>64</v>
      </c>
      <c r="M232" s="31" t="str">
        <f>VLOOKUP(StudentTable[[#This Row],[GPA1]],LetterGrade,2)</f>
        <v>D</v>
      </c>
      <c r="N232" s="3">
        <v>60</v>
      </c>
      <c r="O232" s="3">
        <v>93</v>
      </c>
      <c r="P232" s="3">
        <v>98</v>
      </c>
    </row>
    <row r="233" spans="1:16" x14ac:dyDescent="0.25">
      <c r="A233" t="s">
        <v>1200</v>
      </c>
      <c r="B233" t="s">
        <v>1201</v>
      </c>
      <c r="C233" t="s">
        <v>12</v>
      </c>
      <c r="D233" s="4" t="s">
        <v>1202</v>
      </c>
      <c r="E233" t="s">
        <v>50</v>
      </c>
      <c r="F233">
        <v>3</v>
      </c>
      <c r="G233" s="2">
        <v>31635</v>
      </c>
      <c r="H233" t="s">
        <v>1203</v>
      </c>
      <c r="I233" t="s">
        <v>1204</v>
      </c>
      <c r="J233" t="s">
        <v>1205</v>
      </c>
      <c r="K233" s="6" t="s">
        <v>1206</v>
      </c>
      <c r="L233" s="3">
        <v>69</v>
      </c>
      <c r="M233" s="31" t="str">
        <f>VLOOKUP(StudentTable[[#This Row],[GPA1]],LetterGrade,2)</f>
        <v>D</v>
      </c>
      <c r="N233" s="3">
        <v>78</v>
      </c>
      <c r="O233" s="3">
        <v>97</v>
      </c>
      <c r="P233" s="3"/>
    </row>
    <row r="234" spans="1:16" x14ac:dyDescent="0.25">
      <c r="A234" t="s">
        <v>1207</v>
      </c>
      <c r="B234" t="s">
        <v>1208</v>
      </c>
      <c r="C234" t="s">
        <v>21</v>
      </c>
      <c r="D234" s="4" t="s">
        <v>1209</v>
      </c>
      <c r="E234" t="s">
        <v>50</v>
      </c>
      <c r="F234">
        <v>2</v>
      </c>
      <c r="G234" s="2">
        <v>32613</v>
      </c>
      <c r="H234" t="s">
        <v>1210</v>
      </c>
      <c r="I234" t="s">
        <v>1211</v>
      </c>
      <c r="J234" t="s">
        <v>1205</v>
      </c>
      <c r="K234" s="6" t="s">
        <v>1212</v>
      </c>
      <c r="L234" s="3">
        <v>22</v>
      </c>
      <c r="M234" s="31" t="str">
        <f>VLOOKUP(StudentTable[[#This Row],[GPA1]],LetterGrade,2)</f>
        <v>F</v>
      </c>
      <c r="N234" s="3">
        <v>97</v>
      </c>
      <c r="O234" s="3"/>
      <c r="P234" s="3"/>
    </row>
    <row r="235" spans="1:16" x14ac:dyDescent="0.25">
      <c r="A235" t="s">
        <v>1213</v>
      </c>
      <c r="B235" t="s">
        <v>1214</v>
      </c>
      <c r="C235" t="s">
        <v>12</v>
      </c>
      <c r="D235" s="4" t="s">
        <v>1215</v>
      </c>
      <c r="E235" t="s">
        <v>36</v>
      </c>
      <c r="F235">
        <v>4</v>
      </c>
      <c r="G235" s="2">
        <v>31016</v>
      </c>
      <c r="H235" t="s">
        <v>1216</v>
      </c>
      <c r="I235" t="s">
        <v>1217</v>
      </c>
      <c r="J235" t="s">
        <v>1205</v>
      </c>
      <c r="K235" s="6" t="s">
        <v>1218</v>
      </c>
      <c r="L235" s="3">
        <v>33</v>
      </c>
      <c r="M235" s="31" t="str">
        <f>VLOOKUP(StudentTable[[#This Row],[GPA1]],LetterGrade,2)</f>
        <v>F</v>
      </c>
      <c r="N235" s="3">
        <v>43</v>
      </c>
      <c r="O235" s="3">
        <v>73</v>
      </c>
      <c r="P235" s="3">
        <v>72</v>
      </c>
    </row>
    <row r="236" spans="1:16" x14ac:dyDescent="0.25">
      <c r="A236" t="s">
        <v>1219</v>
      </c>
      <c r="B236" t="s">
        <v>1220</v>
      </c>
      <c r="C236" t="s">
        <v>21</v>
      </c>
      <c r="D236" s="4" t="s">
        <v>1221</v>
      </c>
      <c r="E236" t="s">
        <v>36</v>
      </c>
      <c r="F236">
        <v>4</v>
      </c>
      <c r="G236" s="2">
        <v>33243</v>
      </c>
      <c r="H236" t="s">
        <v>1222</v>
      </c>
      <c r="I236" t="s">
        <v>1211</v>
      </c>
      <c r="J236" t="s">
        <v>1205</v>
      </c>
      <c r="K236" s="6" t="s">
        <v>1223</v>
      </c>
      <c r="L236" s="3">
        <v>87</v>
      </c>
      <c r="M236" s="31" t="str">
        <f>VLOOKUP(StudentTable[[#This Row],[GPA1]],LetterGrade,2)</f>
        <v>B</v>
      </c>
      <c r="N236" s="3">
        <v>57</v>
      </c>
      <c r="O236" s="3">
        <v>93</v>
      </c>
      <c r="P236" s="3">
        <v>65</v>
      </c>
    </row>
    <row r="237" spans="1:16" x14ac:dyDescent="0.25">
      <c r="A237" t="s">
        <v>989</v>
      </c>
      <c r="B237" t="s">
        <v>821</v>
      </c>
      <c r="C237" t="s">
        <v>21</v>
      </c>
      <c r="D237" s="4" t="s">
        <v>1224</v>
      </c>
      <c r="E237" t="s">
        <v>50</v>
      </c>
      <c r="F237">
        <v>2</v>
      </c>
      <c r="G237" s="2">
        <v>31425</v>
      </c>
      <c r="H237" t="s">
        <v>1225</v>
      </c>
      <c r="I237" t="s">
        <v>1226</v>
      </c>
      <c r="J237" t="s">
        <v>1205</v>
      </c>
      <c r="K237" s="6" t="s">
        <v>1227</v>
      </c>
      <c r="L237" s="3">
        <v>83</v>
      </c>
      <c r="M237" s="31" t="str">
        <f>VLOOKUP(StudentTable[[#This Row],[GPA1]],LetterGrade,2)</f>
        <v>B</v>
      </c>
      <c r="N237" s="3">
        <v>75</v>
      </c>
      <c r="O237" s="3"/>
      <c r="P237" s="3"/>
    </row>
    <row r="238" spans="1:16" x14ac:dyDescent="0.25">
      <c r="A238" t="s">
        <v>1228</v>
      </c>
      <c r="B238" t="s">
        <v>729</v>
      </c>
      <c r="C238" t="s">
        <v>12</v>
      </c>
      <c r="D238" s="4" t="s">
        <v>1229</v>
      </c>
      <c r="E238" t="s">
        <v>23</v>
      </c>
      <c r="F238">
        <v>1</v>
      </c>
      <c r="G238" s="2">
        <v>31878</v>
      </c>
      <c r="H238" t="s">
        <v>1230</v>
      </c>
      <c r="I238" t="s">
        <v>1231</v>
      </c>
      <c r="J238" t="s">
        <v>1205</v>
      </c>
      <c r="K238" s="6" t="s">
        <v>1232</v>
      </c>
      <c r="L238" s="3">
        <v>97</v>
      </c>
      <c r="M238" s="31" t="str">
        <f>VLOOKUP(StudentTable[[#This Row],[GPA1]],LetterGrade,2)</f>
        <v>A</v>
      </c>
      <c r="N238" s="3"/>
      <c r="O238" s="3"/>
      <c r="P238" s="3"/>
    </row>
    <row r="239" spans="1:16" x14ac:dyDescent="0.25">
      <c r="A239" t="s">
        <v>1233</v>
      </c>
      <c r="B239" t="s">
        <v>296</v>
      </c>
      <c r="C239" t="s">
        <v>12</v>
      </c>
      <c r="D239" s="4" t="s">
        <v>1234</v>
      </c>
      <c r="E239" t="s">
        <v>36</v>
      </c>
      <c r="F239">
        <v>4</v>
      </c>
      <c r="G239" s="2">
        <v>31119</v>
      </c>
      <c r="H239" t="s">
        <v>1235</v>
      </c>
      <c r="I239" t="s">
        <v>1236</v>
      </c>
      <c r="J239" t="s">
        <v>1205</v>
      </c>
      <c r="K239" s="6" t="s">
        <v>1237</v>
      </c>
      <c r="L239" s="3">
        <v>92</v>
      </c>
      <c r="M239" s="31" t="str">
        <f>VLOOKUP(StudentTable[[#This Row],[GPA1]],LetterGrade,2)</f>
        <v>A</v>
      </c>
      <c r="N239" s="3">
        <v>74</v>
      </c>
      <c r="O239" s="3">
        <v>63</v>
      </c>
      <c r="P239" s="3">
        <v>97</v>
      </c>
    </row>
    <row r="240" spans="1:16" x14ac:dyDescent="0.25">
      <c r="A240" t="s">
        <v>1238</v>
      </c>
      <c r="B240" t="s">
        <v>1239</v>
      </c>
      <c r="C240" t="s">
        <v>12</v>
      </c>
      <c r="D240" s="4" t="s">
        <v>1240</v>
      </c>
      <c r="E240" t="s">
        <v>14</v>
      </c>
      <c r="F240">
        <v>3</v>
      </c>
      <c r="G240" s="2">
        <v>32960</v>
      </c>
      <c r="H240" t="s">
        <v>1241</v>
      </c>
      <c r="I240" t="s">
        <v>1211</v>
      </c>
      <c r="J240" t="s">
        <v>1205</v>
      </c>
      <c r="K240" s="6" t="s">
        <v>1242</v>
      </c>
      <c r="L240" s="3">
        <v>55</v>
      </c>
      <c r="M240" s="31" t="str">
        <f>VLOOKUP(StudentTable[[#This Row],[GPA1]],LetterGrade,2)</f>
        <v>F</v>
      </c>
      <c r="N240" s="3">
        <v>59</v>
      </c>
      <c r="O240" s="3">
        <v>95</v>
      </c>
      <c r="P240" s="3"/>
    </row>
    <row r="241" spans="1:16" x14ac:dyDescent="0.25">
      <c r="A241" t="s">
        <v>1243</v>
      </c>
      <c r="B241" t="s">
        <v>735</v>
      </c>
      <c r="C241" t="s">
        <v>21</v>
      </c>
      <c r="D241" s="4" t="s">
        <v>1244</v>
      </c>
      <c r="E241" t="s">
        <v>23</v>
      </c>
      <c r="F241">
        <v>3</v>
      </c>
      <c r="G241" s="2">
        <v>30984</v>
      </c>
      <c r="H241" t="s">
        <v>1245</v>
      </c>
      <c r="I241" t="s">
        <v>1211</v>
      </c>
      <c r="J241" t="s">
        <v>1205</v>
      </c>
      <c r="K241" s="6" t="s">
        <v>1246</v>
      </c>
      <c r="L241" s="3">
        <v>17</v>
      </c>
      <c r="M241" s="31" t="str">
        <f>VLOOKUP(StudentTable[[#This Row],[GPA1]],LetterGrade,2)</f>
        <v>F</v>
      </c>
      <c r="N241" s="3">
        <v>65</v>
      </c>
      <c r="O241" s="3">
        <v>52</v>
      </c>
      <c r="P241" s="3"/>
    </row>
    <row r="242" spans="1:16" x14ac:dyDescent="0.25">
      <c r="A242" t="s">
        <v>1247</v>
      </c>
      <c r="B242" t="s">
        <v>1248</v>
      </c>
      <c r="C242" t="s">
        <v>21</v>
      </c>
      <c r="D242" s="4" t="s">
        <v>1249</v>
      </c>
      <c r="E242" t="s">
        <v>14</v>
      </c>
      <c r="F242">
        <v>3</v>
      </c>
      <c r="G242" s="2">
        <v>33222</v>
      </c>
      <c r="H242" t="s">
        <v>1250</v>
      </c>
      <c r="I242" t="s">
        <v>1236</v>
      </c>
      <c r="J242" t="s">
        <v>1205</v>
      </c>
      <c r="K242" s="6" t="s">
        <v>1251</v>
      </c>
      <c r="L242" s="3">
        <v>6</v>
      </c>
      <c r="M242" s="31" t="str">
        <f>VLOOKUP(StudentTable[[#This Row],[GPA1]],LetterGrade,2)</f>
        <v>F</v>
      </c>
      <c r="N242" s="3">
        <v>60</v>
      </c>
      <c r="O242" s="3">
        <v>65</v>
      </c>
      <c r="P242" s="3"/>
    </row>
    <row r="243" spans="1:16" x14ac:dyDescent="0.25">
      <c r="A243" t="s">
        <v>1252</v>
      </c>
      <c r="B243" t="s">
        <v>506</v>
      </c>
      <c r="C243" t="s">
        <v>12</v>
      </c>
      <c r="D243" s="4" t="s">
        <v>1253</v>
      </c>
      <c r="E243" t="s">
        <v>23</v>
      </c>
      <c r="F243">
        <v>2</v>
      </c>
      <c r="G243" s="2">
        <v>32197</v>
      </c>
      <c r="H243" t="s">
        <v>1254</v>
      </c>
      <c r="I243" t="s">
        <v>1211</v>
      </c>
      <c r="J243" t="s">
        <v>1205</v>
      </c>
      <c r="K243" s="6" t="s">
        <v>1255</v>
      </c>
      <c r="L243" s="3">
        <v>79</v>
      </c>
      <c r="M243" s="31" t="str">
        <f>VLOOKUP(StudentTable[[#This Row],[GPA1]],LetterGrade,2)</f>
        <v>C</v>
      </c>
      <c r="N243" s="3">
        <v>83</v>
      </c>
      <c r="O243" s="3"/>
      <c r="P243" s="3"/>
    </row>
    <row r="244" spans="1:16" x14ac:dyDescent="0.25">
      <c r="A244" t="s">
        <v>1256</v>
      </c>
      <c r="B244" t="s">
        <v>198</v>
      </c>
      <c r="C244" t="s">
        <v>12</v>
      </c>
      <c r="D244" s="4" t="s">
        <v>1257</v>
      </c>
      <c r="E244" t="s">
        <v>23</v>
      </c>
      <c r="F244">
        <v>4</v>
      </c>
      <c r="G244" s="2">
        <v>32436</v>
      </c>
      <c r="H244" t="s">
        <v>1258</v>
      </c>
      <c r="I244" t="s">
        <v>1259</v>
      </c>
      <c r="J244" t="s">
        <v>1205</v>
      </c>
      <c r="K244" s="6" t="s">
        <v>1260</v>
      </c>
      <c r="L244" s="3">
        <v>49</v>
      </c>
      <c r="M244" s="31" t="str">
        <f>VLOOKUP(StudentTable[[#This Row],[GPA1]],LetterGrade,2)</f>
        <v>F</v>
      </c>
      <c r="N244" s="3">
        <v>46</v>
      </c>
      <c r="O244" s="3">
        <v>54</v>
      </c>
      <c r="P244" s="3">
        <v>85</v>
      </c>
    </row>
    <row r="245" spans="1:16" x14ac:dyDescent="0.25">
      <c r="A245" t="s">
        <v>1261</v>
      </c>
      <c r="B245" t="s">
        <v>178</v>
      </c>
      <c r="C245" t="s">
        <v>12</v>
      </c>
      <c r="D245" s="4" t="s">
        <v>1262</v>
      </c>
      <c r="E245" t="s">
        <v>50</v>
      </c>
      <c r="F245">
        <v>4</v>
      </c>
      <c r="G245" s="2">
        <v>31311</v>
      </c>
      <c r="H245" t="s">
        <v>1263</v>
      </c>
      <c r="I245" t="s">
        <v>1211</v>
      </c>
      <c r="J245" t="s">
        <v>1205</v>
      </c>
      <c r="K245" s="6" t="s">
        <v>1264</v>
      </c>
      <c r="L245" s="3">
        <v>22</v>
      </c>
      <c r="M245" s="31" t="str">
        <f>VLOOKUP(StudentTable[[#This Row],[GPA1]],LetterGrade,2)</f>
        <v>F</v>
      </c>
      <c r="N245" s="3">
        <v>69</v>
      </c>
      <c r="O245" s="3">
        <v>88</v>
      </c>
      <c r="P245" s="3">
        <v>96</v>
      </c>
    </row>
    <row r="246" spans="1:16" x14ac:dyDescent="0.25">
      <c r="A246" t="s">
        <v>1265</v>
      </c>
      <c r="B246" t="s">
        <v>1266</v>
      </c>
      <c r="C246" t="s">
        <v>21</v>
      </c>
      <c r="D246" s="4" t="s">
        <v>1267</v>
      </c>
      <c r="E246" t="s">
        <v>36</v>
      </c>
      <c r="F246">
        <v>4</v>
      </c>
      <c r="G246" s="2">
        <v>31482</v>
      </c>
      <c r="H246" t="s">
        <v>1268</v>
      </c>
      <c r="I246" t="s">
        <v>1231</v>
      </c>
      <c r="J246" t="s">
        <v>1205</v>
      </c>
      <c r="K246" s="6" t="s">
        <v>1269</v>
      </c>
      <c r="L246" s="3">
        <v>35</v>
      </c>
      <c r="M246" s="31" t="str">
        <f>VLOOKUP(StudentTable[[#This Row],[GPA1]],LetterGrade,2)</f>
        <v>F</v>
      </c>
      <c r="N246" s="3">
        <v>87</v>
      </c>
      <c r="O246" s="3">
        <v>50</v>
      </c>
      <c r="P246" s="3">
        <v>71</v>
      </c>
    </row>
    <row r="247" spans="1:16" x14ac:dyDescent="0.25">
      <c r="A247" t="s">
        <v>867</v>
      </c>
      <c r="B247" t="s">
        <v>1270</v>
      </c>
      <c r="C247" t="s">
        <v>12</v>
      </c>
      <c r="D247" s="4" t="s">
        <v>1271</v>
      </c>
      <c r="E247" t="s">
        <v>14</v>
      </c>
      <c r="F247">
        <v>2</v>
      </c>
      <c r="G247" s="2">
        <v>29806</v>
      </c>
      <c r="H247" t="s">
        <v>1272</v>
      </c>
      <c r="I247" t="s">
        <v>1211</v>
      </c>
      <c r="J247" t="s">
        <v>1205</v>
      </c>
      <c r="K247" s="6" t="s">
        <v>1242</v>
      </c>
      <c r="L247" s="3">
        <v>99</v>
      </c>
      <c r="M247" s="31" t="str">
        <f>VLOOKUP(StudentTable[[#This Row],[GPA1]],LetterGrade,2)</f>
        <v>A</v>
      </c>
      <c r="N247" s="3">
        <v>85</v>
      </c>
      <c r="O247" s="3"/>
      <c r="P247" s="3"/>
    </row>
    <row r="248" spans="1:16" x14ac:dyDescent="0.25">
      <c r="A248" t="s">
        <v>1273</v>
      </c>
      <c r="B248" t="s">
        <v>1274</v>
      </c>
      <c r="C248" t="s">
        <v>21</v>
      </c>
      <c r="D248" s="4" t="s">
        <v>1275</v>
      </c>
      <c r="E248" t="s">
        <v>14</v>
      </c>
      <c r="F248">
        <v>4</v>
      </c>
      <c r="G248" s="2">
        <v>30255</v>
      </c>
      <c r="H248" t="s">
        <v>1276</v>
      </c>
      <c r="I248" t="s">
        <v>1277</v>
      </c>
      <c r="J248" t="s">
        <v>1205</v>
      </c>
      <c r="K248" s="6" t="s">
        <v>1278</v>
      </c>
      <c r="L248" s="3">
        <v>71</v>
      </c>
      <c r="M248" s="31" t="str">
        <f>VLOOKUP(StudentTable[[#This Row],[GPA1]],LetterGrade,2)</f>
        <v>C</v>
      </c>
      <c r="N248" s="3">
        <v>82</v>
      </c>
      <c r="O248" s="3">
        <v>86</v>
      </c>
      <c r="P248" s="3">
        <v>98</v>
      </c>
    </row>
    <row r="249" spans="1:16" x14ac:dyDescent="0.25">
      <c r="A249" t="s">
        <v>1279</v>
      </c>
      <c r="B249" t="s">
        <v>1280</v>
      </c>
      <c r="C249" t="s">
        <v>12</v>
      </c>
      <c r="D249" s="4" t="s">
        <v>1281</v>
      </c>
      <c r="E249" t="s">
        <v>63</v>
      </c>
      <c r="F249">
        <v>2</v>
      </c>
      <c r="G249" s="2">
        <v>29476</v>
      </c>
      <c r="H249" t="s">
        <v>1282</v>
      </c>
      <c r="I249" t="s">
        <v>1283</v>
      </c>
      <c r="J249" t="s">
        <v>1205</v>
      </c>
      <c r="K249" s="6" t="s">
        <v>1284</v>
      </c>
      <c r="L249" s="3">
        <v>79</v>
      </c>
      <c r="M249" s="31" t="str">
        <f>VLOOKUP(StudentTable[[#This Row],[GPA1]],LetterGrade,2)</f>
        <v>C</v>
      </c>
      <c r="N249" s="3">
        <v>80</v>
      </c>
      <c r="O249" s="3"/>
      <c r="P249" s="3"/>
    </row>
    <row r="250" spans="1:16" x14ac:dyDescent="0.25">
      <c r="A250" t="s">
        <v>1285</v>
      </c>
      <c r="B250" t="s">
        <v>821</v>
      </c>
      <c r="C250" t="s">
        <v>21</v>
      </c>
      <c r="D250" s="4" t="s">
        <v>1286</v>
      </c>
      <c r="E250" t="s">
        <v>63</v>
      </c>
      <c r="F250">
        <v>1</v>
      </c>
      <c r="G250" s="2">
        <v>33947</v>
      </c>
      <c r="H250" t="s">
        <v>1287</v>
      </c>
      <c r="I250" t="s">
        <v>1288</v>
      </c>
      <c r="J250" t="s">
        <v>1205</v>
      </c>
      <c r="K250" s="6" t="s">
        <v>1289</v>
      </c>
      <c r="L250" s="3">
        <v>88</v>
      </c>
      <c r="M250" s="31" t="str">
        <f>VLOOKUP(StudentTable[[#This Row],[GPA1]],LetterGrade,2)</f>
        <v>B</v>
      </c>
      <c r="N250" s="3"/>
      <c r="O250" s="3"/>
      <c r="P250" s="3"/>
    </row>
    <row r="251" spans="1:16" x14ac:dyDescent="0.25">
      <c r="A251" t="s">
        <v>135</v>
      </c>
      <c r="B251" t="s">
        <v>1061</v>
      </c>
      <c r="C251" t="s">
        <v>21</v>
      </c>
      <c r="D251" s="4" t="s">
        <v>1290</v>
      </c>
      <c r="E251" t="s">
        <v>14</v>
      </c>
      <c r="F251">
        <v>1</v>
      </c>
      <c r="G251" s="2">
        <v>29448</v>
      </c>
      <c r="H251" t="s">
        <v>1291</v>
      </c>
      <c r="I251" t="s">
        <v>1292</v>
      </c>
      <c r="J251" t="s">
        <v>1205</v>
      </c>
      <c r="K251" s="6" t="s">
        <v>1293</v>
      </c>
      <c r="L251" s="3">
        <v>83</v>
      </c>
      <c r="M251" s="31" t="str">
        <f>VLOOKUP(StudentTable[[#This Row],[GPA1]],LetterGrade,2)</f>
        <v>B</v>
      </c>
      <c r="N251" s="3"/>
      <c r="O251" s="3"/>
      <c r="P251" s="3"/>
    </row>
    <row r="252" spans="1:16" x14ac:dyDescent="0.25">
      <c r="A252" t="s">
        <v>1294</v>
      </c>
      <c r="B252" t="s">
        <v>1295</v>
      </c>
      <c r="C252" t="s">
        <v>12</v>
      </c>
      <c r="D252" s="4" t="s">
        <v>1296</v>
      </c>
      <c r="E252" t="s">
        <v>14</v>
      </c>
      <c r="F252">
        <v>3</v>
      </c>
      <c r="G252" s="2">
        <v>29858</v>
      </c>
      <c r="H252" t="s">
        <v>1297</v>
      </c>
      <c r="I252" t="s">
        <v>1292</v>
      </c>
      <c r="J252" t="s">
        <v>1205</v>
      </c>
      <c r="K252" s="6" t="s">
        <v>1293</v>
      </c>
      <c r="L252" s="3">
        <v>69</v>
      </c>
      <c r="M252" s="31" t="str">
        <f>VLOOKUP(StudentTable[[#This Row],[GPA1]],LetterGrade,2)</f>
        <v>D</v>
      </c>
      <c r="N252" s="3">
        <v>36</v>
      </c>
      <c r="O252" s="3">
        <v>74</v>
      </c>
      <c r="P252" s="3"/>
    </row>
    <row r="253" spans="1:16" x14ac:dyDescent="0.25">
      <c r="A253" t="s">
        <v>443</v>
      </c>
      <c r="B253" t="s">
        <v>615</v>
      </c>
      <c r="C253" t="s">
        <v>12</v>
      </c>
      <c r="D253" s="4" t="s">
        <v>1298</v>
      </c>
      <c r="E253" t="s">
        <v>50</v>
      </c>
      <c r="F253">
        <v>1</v>
      </c>
      <c r="G253" s="2">
        <v>30096</v>
      </c>
      <c r="H253" t="s">
        <v>1299</v>
      </c>
      <c r="I253" t="s">
        <v>1236</v>
      </c>
      <c r="J253" t="s">
        <v>1205</v>
      </c>
      <c r="K253" s="6" t="s">
        <v>1300</v>
      </c>
      <c r="L253" s="3">
        <v>71</v>
      </c>
      <c r="M253" s="31" t="str">
        <f>VLOOKUP(StudentTable[[#This Row],[GPA1]],LetterGrade,2)</f>
        <v>C</v>
      </c>
      <c r="N253" s="3"/>
      <c r="O253" s="3"/>
      <c r="P253" s="3"/>
    </row>
    <row r="254" spans="1:16" x14ac:dyDescent="0.25">
      <c r="A254" t="s">
        <v>289</v>
      </c>
      <c r="B254" t="s">
        <v>1301</v>
      </c>
      <c r="C254" t="s">
        <v>21</v>
      </c>
      <c r="D254" s="4" t="s">
        <v>1302</v>
      </c>
      <c r="E254" t="s">
        <v>23</v>
      </c>
      <c r="F254">
        <v>4</v>
      </c>
      <c r="G254" s="2">
        <v>32334</v>
      </c>
      <c r="H254" t="s">
        <v>1303</v>
      </c>
      <c r="I254" t="s">
        <v>1304</v>
      </c>
      <c r="J254" t="s">
        <v>1205</v>
      </c>
      <c r="K254" s="6" t="s">
        <v>1305</v>
      </c>
      <c r="L254" s="3">
        <v>56</v>
      </c>
      <c r="M254" s="31" t="str">
        <f>VLOOKUP(StudentTable[[#This Row],[GPA1]],LetterGrade,2)</f>
        <v>F</v>
      </c>
      <c r="N254" s="3">
        <v>51</v>
      </c>
      <c r="O254" s="3">
        <v>84</v>
      </c>
      <c r="P254" s="3">
        <v>72</v>
      </c>
    </row>
    <row r="255" spans="1:16" x14ac:dyDescent="0.25">
      <c r="A255" t="s">
        <v>1306</v>
      </c>
      <c r="B255" t="s">
        <v>1307</v>
      </c>
      <c r="C255" t="s">
        <v>12</v>
      </c>
      <c r="D255" s="4" t="s">
        <v>1308</v>
      </c>
      <c r="E255" t="s">
        <v>50</v>
      </c>
      <c r="F255">
        <v>2</v>
      </c>
      <c r="G255" s="2">
        <v>30860</v>
      </c>
      <c r="H255" t="s">
        <v>1309</v>
      </c>
      <c r="I255" t="s">
        <v>1310</v>
      </c>
      <c r="J255" t="s">
        <v>1205</v>
      </c>
      <c r="K255" s="6" t="s">
        <v>1311</v>
      </c>
      <c r="L255" s="3">
        <v>44</v>
      </c>
      <c r="M255" s="31" t="str">
        <f>VLOOKUP(StudentTable[[#This Row],[GPA1]],LetterGrade,2)</f>
        <v>F</v>
      </c>
      <c r="N255" s="3">
        <v>37</v>
      </c>
      <c r="O255" s="3"/>
      <c r="P255" s="3"/>
    </row>
    <row r="256" spans="1:16" x14ac:dyDescent="0.25">
      <c r="A256" t="s">
        <v>1312</v>
      </c>
      <c r="B256" t="s">
        <v>1313</v>
      </c>
      <c r="C256" t="s">
        <v>12</v>
      </c>
      <c r="D256" s="4" t="s">
        <v>1314</v>
      </c>
      <c r="E256" t="s">
        <v>14</v>
      </c>
      <c r="F256">
        <v>4</v>
      </c>
      <c r="G256" s="2">
        <v>30286</v>
      </c>
      <c r="H256" t="s">
        <v>1315</v>
      </c>
      <c r="I256" t="s">
        <v>1316</v>
      </c>
      <c r="J256" t="s">
        <v>1317</v>
      </c>
      <c r="K256" s="6" t="s">
        <v>1318</v>
      </c>
      <c r="L256" s="3">
        <v>65</v>
      </c>
      <c r="M256" s="31" t="str">
        <f>VLOOKUP(StudentTable[[#This Row],[GPA1]],LetterGrade,2)</f>
        <v>D</v>
      </c>
      <c r="N256" s="3">
        <v>70</v>
      </c>
      <c r="O256" s="3">
        <v>67</v>
      </c>
      <c r="P256" s="3">
        <v>81</v>
      </c>
    </row>
    <row r="257" spans="1:16" x14ac:dyDescent="0.25">
      <c r="A257" t="s">
        <v>1319</v>
      </c>
      <c r="B257" t="s">
        <v>1320</v>
      </c>
      <c r="C257" t="s">
        <v>21</v>
      </c>
      <c r="D257" s="4" t="s">
        <v>1321</v>
      </c>
      <c r="E257" t="s">
        <v>63</v>
      </c>
      <c r="F257">
        <v>3</v>
      </c>
      <c r="G257" s="2">
        <v>32036</v>
      </c>
      <c r="H257" t="s">
        <v>1322</v>
      </c>
      <c r="I257" t="s">
        <v>1323</v>
      </c>
      <c r="J257" t="s">
        <v>1317</v>
      </c>
      <c r="K257" s="6" t="s">
        <v>1324</v>
      </c>
      <c r="L257" s="3">
        <v>70</v>
      </c>
      <c r="M257" s="31" t="str">
        <f>VLOOKUP(StudentTable[[#This Row],[GPA1]],LetterGrade,2)</f>
        <v>C</v>
      </c>
      <c r="N257" s="3">
        <v>98</v>
      </c>
      <c r="O257" s="3">
        <v>76</v>
      </c>
      <c r="P257" s="3"/>
    </row>
    <row r="258" spans="1:16" x14ac:dyDescent="0.25">
      <c r="A258" t="s">
        <v>1325</v>
      </c>
      <c r="B258" t="s">
        <v>1326</v>
      </c>
      <c r="C258" t="s">
        <v>12</v>
      </c>
      <c r="D258" s="4" t="s">
        <v>1327</v>
      </c>
      <c r="E258" t="s">
        <v>63</v>
      </c>
      <c r="F258">
        <v>2</v>
      </c>
      <c r="G258" s="2">
        <v>33557</v>
      </c>
      <c r="H258" t="s">
        <v>1328</v>
      </c>
      <c r="I258" t="s">
        <v>1329</v>
      </c>
      <c r="J258" t="s">
        <v>1317</v>
      </c>
      <c r="K258" s="6" t="s">
        <v>1330</v>
      </c>
      <c r="L258" s="3">
        <v>20</v>
      </c>
      <c r="M258" s="31" t="str">
        <f>VLOOKUP(StudentTable[[#This Row],[GPA1]],LetterGrade,2)</f>
        <v>F</v>
      </c>
      <c r="N258" s="3">
        <v>50</v>
      </c>
      <c r="O258" s="3"/>
      <c r="P258" s="3"/>
    </row>
    <row r="259" spans="1:16" x14ac:dyDescent="0.25">
      <c r="A259" t="s">
        <v>1331</v>
      </c>
      <c r="B259" t="s">
        <v>1332</v>
      </c>
      <c r="C259" t="s">
        <v>12</v>
      </c>
      <c r="D259" s="4" t="s">
        <v>1333</v>
      </c>
      <c r="E259" t="s">
        <v>14</v>
      </c>
      <c r="F259">
        <v>4</v>
      </c>
      <c r="G259" s="2">
        <v>32091</v>
      </c>
      <c r="H259" t="s">
        <v>1334</v>
      </c>
      <c r="I259" t="s">
        <v>1335</v>
      </c>
      <c r="J259" t="s">
        <v>1317</v>
      </c>
      <c r="K259" s="6" t="s">
        <v>1336</v>
      </c>
      <c r="L259" s="3">
        <v>11</v>
      </c>
      <c r="M259" s="31" t="str">
        <f>VLOOKUP(StudentTable[[#This Row],[GPA1]],LetterGrade,2)</f>
        <v>F</v>
      </c>
      <c r="N259" s="3">
        <v>96</v>
      </c>
      <c r="O259" s="3">
        <v>89</v>
      </c>
      <c r="P259" s="3">
        <v>65</v>
      </c>
    </row>
    <row r="260" spans="1:16" x14ac:dyDescent="0.25">
      <c r="A260" t="s">
        <v>73</v>
      </c>
      <c r="B260" t="s">
        <v>1337</v>
      </c>
      <c r="C260" t="s">
        <v>21</v>
      </c>
      <c r="D260" s="4" t="s">
        <v>1338</v>
      </c>
      <c r="E260" t="s">
        <v>14</v>
      </c>
      <c r="F260">
        <v>3</v>
      </c>
      <c r="G260" s="2">
        <v>33292</v>
      </c>
      <c r="H260" t="s">
        <v>1339</v>
      </c>
      <c r="I260" t="s">
        <v>1340</v>
      </c>
      <c r="J260" t="s">
        <v>1317</v>
      </c>
      <c r="K260" s="6" t="s">
        <v>1341</v>
      </c>
      <c r="L260" s="3">
        <v>52</v>
      </c>
      <c r="M260" s="31" t="str">
        <f>VLOOKUP(StudentTable[[#This Row],[GPA1]],LetterGrade,2)</f>
        <v>F</v>
      </c>
      <c r="N260" s="3">
        <v>85</v>
      </c>
      <c r="O260" s="3">
        <v>65</v>
      </c>
      <c r="P260" s="3"/>
    </row>
    <row r="261" spans="1:16" x14ac:dyDescent="0.25">
      <c r="A261" t="s">
        <v>1342</v>
      </c>
      <c r="B261" t="s">
        <v>118</v>
      </c>
      <c r="C261" t="s">
        <v>21</v>
      </c>
      <c r="D261" s="4" t="s">
        <v>1343</v>
      </c>
      <c r="E261" t="s">
        <v>23</v>
      </c>
      <c r="F261">
        <v>3</v>
      </c>
      <c r="G261" s="2">
        <v>32398</v>
      </c>
      <c r="H261" t="s">
        <v>1344</v>
      </c>
      <c r="I261" t="s">
        <v>1345</v>
      </c>
      <c r="J261" t="s">
        <v>1317</v>
      </c>
      <c r="K261" s="6" t="s">
        <v>1346</v>
      </c>
      <c r="L261" s="3">
        <v>50</v>
      </c>
      <c r="M261" s="31" t="str">
        <f>VLOOKUP(StudentTable[[#This Row],[GPA1]],LetterGrade,2)</f>
        <v>F</v>
      </c>
      <c r="N261" s="3">
        <v>39</v>
      </c>
      <c r="O261" s="3">
        <v>80</v>
      </c>
      <c r="P261" s="3"/>
    </row>
    <row r="262" spans="1:16" x14ac:dyDescent="0.25">
      <c r="A262" t="s">
        <v>1347</v>
      </c>
      <c r="B262" t="s">
        <v>1348</v>
      </c>
      <c r="C262" t="s">
        <v>12</v>
      </c>
      <c r="D262" s="4" t="s">
        <v>1349</v>
      </c>
      <c r="E262" t="s">
        <v>23</v>
      </c>
      <c r="F262">
        <v>1</v>
      </c>
      <c r="G262" s="2">
        <v>29929</v>
      </c>
      <c r="H262" t="s">
        <v>1350</v>
      </c>
      <c r="I262" t="s">
        <v>1351</v>
      </c>
      <c r="J262" t="s">
        <v>1317</v>
      </c>
      <c r="K262" s="6" t="s">
        <v>1352</v>
      </c>
      <c r="L262" s="3">
        <v>64</v>
      </c>
      <c r="M262" s="31" t="str">
        <f>VLOOKUP(StudentTable[[#This Row],[GPA1]],LetterGrade,2)</f>
        <v>D</v>
      </c>
      <c r="N262" s="3"/>
      <c r="O262" s="3"/>
      <c r="P262" s="3"/>
    </row>
    <row r="263" spans="1:16" x14ac:dyDescent="0.25">
      <c r="A263" t="s">
        <v>1353</v>
      </c>
      <c r="B263" t="s">
        <v>419</v>
      </c>
      <c r="C263" t="s">
        <v>21</v>
      </c>
      <c r="D263" s="4" t="s">
        <v>1354</v>
      </c>
      <c r="E263" t="s">
        <v>14</v>
      </c>
      <c r="F263">
        <v>1</v>
      </c>
      <c r="G263" s="2">
        <v>30384</v>
      </c>
      <c r="H263" t="s">
        <v>1355</v>
      </c>
      <c r="I263" t="s">
        <v>1356</v>
      </c>
      <c r="J263" t="s">
        <v>1317</v>
      </c>
      <c r="K263" s="6" t="s">
        <v>1357</v>
      </c>
      <c r="L263" s="3">
        <v>13</v>
      </c>
      <c r="M263" s="31" t="str">
        <f>VLOOKUP(StudentTable[[#This Row],[GPA1]],LetterGrade,2)</f>
        <v>F</v>
      </c>
      <c r="N263" s="3"/>
      <c r="O263" s="3"/>
      <c r="P263" s="3"/>
    </row>
    <row r="264" spans="1:16" x14ac:dyDescent="0.25">
      <c r="A264" t="s">
        <v>1358</v>
      </c>
      <c r="B264" t="s">
        <v>302</v>
      </c>
      <c r="C264" t="s">
        <v>12</v>
      </c>
      <c r="D264" s="4" t="s">
        <v>1359</v>
      </c>
      <c r="E264" t="s">
        <v>63</v>
      </c>
      <c r="F264">
        <v>1</v>
      </c>
      <c r="G264" s="2">
        <v>30502</v>
      </c>
      <c r="H264" t="s">
        <v>1360</v>
      </c>
      <c r="I264" t="s">
        <v>1361</v>
      </c>
      <c r="J264" t="s">
        <v>1317</v>
      </c>
      <c r="K264" s="6" t="s">
        <v>1362</v>
      </c>
      <c r="L264" s="3">
        <v>46</v>
      </c>
      <c r="M264" s="31" t="str">
        <f>VLOOKUP(StudentTable[[#This Row],[GPA1]],LetterGrade,2)</f>
        <v>F</v>
      </c>
      <c r="N264" s="3"/>
      <c r="O264" s="3"/>
      <c r="P264" s="3"/>
    </row>
    <row r="265" spans="1:16" x14ac:dyDescent="0.25">
      <c r="A265" t="s">
        <v>1363</v>
      </c>
      <c r="B265" t="s">
        <v>1067</v>
      </c>
      <c r="C265" t="s">
        <v>21</v>
      </c>
      <c r="D265" s="4" t="s">
        <v>1364</v>
      </c>
      <c r="E265" t="s">
        <v>63</v>
      </c>
      <c r="F265">
        <v>2</v>
      </c>
      <c r="G265" s="2">
        <v>29508</v>
      </c>
      <c r="H265" t="s">
        <v>1365</v>
      </c>
      <c r="I265" t="s">
        <v>1366</v>
      </c>
      <c r="J265" t="s">
        <v>1317</v>
      </c>
      <c r="K265" s="6" t="s">
        <v>1367</v>
      </c>
      <c r="L265" s="3">
        <v>67</v>
      </c>
      <c r="M265" s="31" t="str">
        <f>VLOOKUP(StudentTable[[#This Row],[GPA1]],LetterGrade,2)</f>
        <v>D</v>
      </c>
      <c r="N265" s="3">
        <v>63</v>
      </c>
      <c r="O265" s="3"/>
      <c r="P265" s="3"/>
    </row>
    <row r="266" spans="1:16" x14ac:dyDescent="0.25">
      <c r="A266" t="s">
        <v>1368</v>
      </c>
      <c r="B266" t="s">
        <v>1369</v>
      </c>
      <c r="C266" t="s">
        <v>21</v>
      </c>
      <c r="D266" s="4" t="s">
        <v>1370</v>
      </c>
      <c r="E266" t="s">
        <v>63</v>
      </c>
      <c r="F266">
        <v>2</v>
      </c>
      <c r="G266" s="2">
        <v>30683</v>
      </c>
      <c r="H266" t="s">
        <v>1371</v>
      </c>
      <c r="I266" t="s">
        <v>1372</v>
      </c>
      <c r="J266" t="s">
        <v>1317</v>
      </c>
      <c r="K266" s="6" t="s">
        <v>1373</v>
      </c>
      <c r="L266" s="3">
        <v>62</v>
      </c>
      <c r="M266" s="31" t="str">
        <f>VLOOKUP(StudentTable[[#This Row],[GPA1]],LetterGrade,2)</f>
        <v>D</v>
      </c>
      <c r="N266" s="3">
        <v>48</v>
      </c>
      <c r="O266" s="3"/>
      <c r="P266" s="3"/>
    </row>
    <row r="267" spans="1:16" x14ac:dyDescent="0.25">
      <c r="A267" t="s">
        <v>1374</v>
      </c>
      <c r="B267" t="s">
        <v>302</v>
      </c>
      <c r="C267" t="s">
        <v>12</v>
      </c>
      <c r="D267" s="4" t="s">
        <v>1375</v>
      </c>
      <c r="E267" t="s">
        <v>23</v>
      </c>
      <c r="F267">
        <v>2</v>
      </c>
      <c r="G267" s="2">
        <v>33570</v>
      </c>
      <c r="H267" t="s">
        <v>1376</v>
      </c>
      <c r="I267" t="s">
        <v>1377</v>
      </c>
      <c r="J267" t="s">
        <v>1317</v>
      </c>
      <c r="K267" s="6" t="s">
        <v>1378</v>
      </c>
      <c r="L267" s="3">
        <v>25</v>
      </c>
      <c r="M267" s="31" t="str">
        <f>VLOOKUP(StudentTable[[#This Row],[GPA1]],LetterGrade,2)</f>
        <v>F</v>
      </c>
      <c r="N267" s="3">
        <v>97</v>
      </c>
      <c r="O267" s="3"/>
      <c r="P267" s="3"/>
    </row>
    <row r="268" spans="1:16" x14ac:dyDescent="0.25">
      <c r="A268" t="s">
        <v>1379</v>
      </c>
      <c r="B268" t="s">
        <v>1380</v>
      </c>
      <c r="C268" t="s">
        <v>12</v>
      </c>
      <c r="D268" s="4" t="s">
        <v>1381</v>
      </c>
      <c r="E268" t="s">
        <v>23</v>
      </c>
      <c r="F268">
        <v>1</v>
      </c>
      <c r="G268" s="2">
        <v>31862</v>
      </c>
      <c r="H268" t="s">
        <v>1382</v>
      </c>
      <c r="I268" t="s">
        <v>1383</v>
      </c>
      <c r="J268" t="s">
        <v>1317</v>
      </c>
      <c r="K268" s="6" t="s">
        <v>1384</v>
      </c>
      <c r="L268" s="3">
        <v>41</v>
      </c>
      <c r="M268" s="31" t="str">
        <f>VLOOKUP(StudentTable[[#This Row],[GPA1]],LetterGrade,2)</f>
        <v>F</v>
      </c>
      <c r="N268" s="3"/>
      <c r="O268" s="3"/>
      <c r="P268" s="3"/>
    </row>
    <row r="269" spans="1:16" x14ac:dyDescent="0.25">
      <c r="A269" t="s">
        <v>1385</v>
      </c>
      <c r="B269" t="s">
        <v>1386</v>
      </c>
      <c r="C269" t="s">
        <v>21</v>
      </c>
      <c r="D269" s="4" t="s">
        <v>1387</v>
      </c>
      <c r="E269" t="s">
        <v>36</v>
      </c>
      <c r="F269">
        <v>4</v>
      </c>
      <c r="G269" s="2">
        <v>33569</v>
      </c>
      <c r="H269" t="s">
        <v>1388</v>
      </c>
      <c r="I269" t="s">
        <v>1323</v>
      </c>
      <c r="J269" t="s">
        <v>1317</v>
      </c>
      <c r="K269" s="6" t="s">
        <v>1389</v>
      </c>
      <c r="L269" s="3">
        <v>20</v>
      </c>
      <c r="M269" s="31" t="str">
        <f>VLOOKUP(StudentTable[[#This Row],[GPA1]],LetterGrade,2)</f>
        <v>F</v>
      </c>
      <c r="N269" s="3">
        <v>64</v>
      </c>
      <c r="O269" s="3">
        <v>78</v>
      </c>
      <c r="P269" s="3">
        <v>61</v>
      </c>
    </row>
    <row r="270" spans="1:16" x14ac:dyDescent="0.25">
      <c r="A270" t="s">
        <v>587</v>
      </c>
      <c r="B270" t="s">
        <v>1390</v>
      </c>
      <c r="C270" t="s">
        <v>12</v>
      </c>
      <c r="D270" s="4" t="s">
        <v>1391</v>
      </c>
      <c r="E270" t="s">
        <v>14</v>
      </c>
      <c r="F270">
        <v>4</v>
      </c>
      <c r="G270" s="2">
        <v>33760</v>
      </c>
      <c r="H270" t="s">
        <v>1392</v>
      </c>
      <c r="I270" t="s">
        <v>1393</v>
      </c>
      <c r="J270" t="s">
        <v>1317</v>
      </c>
      <c r="K270" s="6" t="s">
        <v>1394</v>
      </c>
      <c r="L270" s="3">
        <v>55</v>
      </c>
      <c r="M270" s="31" t="str">
        <f>VLOOKUP(StudentTable[[#This Row],[GPA1]],LetterGrade,2)</f>
        <v>F</v>
      </c>
      <c r="N270" s="3">
        <v>64</v>
      </c>
      <c r="O270" s="3">
        <v>84</v>
      </c>
      <c r="P270" s="3">
        <v>88</v>
      </c>
    </row>
    <row r="271" spans="1:16" x14ac:dyDescent="0.25">
      <c r="A271" t="s">
        <v>1395</v>
      </c>
      <c r="B271" t="s">
        <v>1390</v>
      </c>
      <c r="C271" t="s">
        <v>12</v>
      </c>
      <c r="D271" s="4" t="s">
        <v>1396</v>
      </c>
      <c r="E271" t="s">
        <v>23</v>
      </c>
      <c r="F271">
        <v>1</v>
      </c>
      <c r="G271" s="2">
        <v>33660</v>
      </c>
      <c r="H271" t="s">
        <v>1397</v>
      </c>
      <c r="I271" t="s">
        <v>1398</v>
      </c>
      <c r="J271" t="s">
        <v>1317</v>
      </c>
      <c r="K271" s="6" t="s">
        <v>1399</v>
      </c>
      <c r="L271" s="3">
        <v>63</v>
      </c>
      <c r="M271" s="31" t="str">
        <f>VLOOKUP(StudentTable[[#This Row],[GPA1]],LetterGrade,2)</f>
        <v>D</v>
      </c>
      <c r="N271" s="3"/>
      <c r="O271" s="3"/>
      <c r="P271" s="3"/>
    </row>
    <row r="272" spans="1:16" x14ac:dyDescent="0.25">
      <c r="A272" t="s">
        <v>1400</v>
      </c>
      <c r="B272" t="s">
        <v>1401</v>
      </c>
      <c r="C272" t="s">
        <v>21</v>
      </c>
      <c r="D272" s="4" t="s">
        <v>1402</v>
      </c>
      <c r="E272" t="s">
        <v>14</v>
      </c>
      <c r="F272">
        <v>3</v>
      </c>
      <c r="G272" s="2">
        <v>30665</v>
      </c>
      <c r="H272" t="s">
        <v>1403</v>
      </c>
      <c r="I272" t="s">
        <v>1404</v>
      </c>
      <c r="J272" t="s">
        <v>1317</v>
      </c>
      <c r="K272" s="6" t="s">
        <v>1405</v>
      </c>
      <c r="L272" s="3">
        <v>73</v>
      </c>
      <c r="M272" s="31" t="str">
        <f>VLOOKUP(StudentTable[[#This Row],[GPA1]],LetterGrade,2)</f>
        <v>C</v>
      </c>
      <c r="N272" s="3">
        <v>61</v>
      </c>
      <c r="O272" s="3">
        <v>50</v>
      </c>
      <c r="P272" s="3"/>
    </row>
    <row r="273" spans="1:16" x14ac:dyDescent="0.25">
      <c r="A273" t="s">
        <v>1406</v>
      </c>
      <c r="B273" t="s">
        <v>1407</v>
      </c>
      <c r="C273" t="s">
        <v>21</v>
      </c>
      <c r="D273" s="4" t="s">
        <v>1408</v>
      </c>
      <c r="E273" t="s">
        <v>50</v>
      </c>
      <c r="F273">
        <v>4</v>
      </c>
      <c r="G273" s="2">
        <v>31690</v>
      </c>
      <c r="H273" t="s">
        <v>1409</v>
      </c>
      <c r="I273" t="s">
        <v>1410</v>
      </c>
      <c r="J273" t="s">
        <v>1317</v>
      </c>
      <c r="K273" s="6" t="s">
        <v>1411</v>
      </c>
      <c r="L273" s="3">
        <v>25</v>
      </c>
      <c r="M273" s="31" t="str">
        <f>VLOOKUP(StudentTable[[#This Row],[GPA1]],LetterGrade,2)</f>
        <v>F</v>
      </c>
      <c r="N273" s="3">
        <v>61</v>
      </c>
      <c r="O273" s="3">
        <v>51</v>
      </c>
      <c r="P273" s="3">
        <v>71</v>
      </c>
    </row>
    <row r="274" spans="1:16" x14ac:dyDescent="0.25">
      <c r="A274" t="s">
        <v>1412</v>
      </c>
      <c r="B274" t="s">
        <v>1413</v>
      </c>
      <c r="C274" t="s">
        <v>12</v>
      </c>
      <c r="D274" s="4" t="s">
        <v>1414</v>
      </c>
      <c r="E274" t="s">
        <v>36</v>
      </c>
      <c r="F274">
        <v>4</v>
      </c>
      <c r="G274" s="2">
        <v>29238</v>
      </c>
      <c r="H274" t="s">
        <v>1415</v>
      </c>
      <c r="I274" t="s">
        <v>1416</v>
      </c>
      <c r="J274" t="s">
        <v>1317</v>
      </c>
      <c r="K274" s="6" t="s">
        <v>1417</v>
      </c>
      <c r="L274" s="3">
        <v>25</v>
      </c>
      <c r="M274" s="31" t="str">
        <f>VLOOKUP(StudentTable[[#This Row],[GPA1]],LetterGrade,2)</f>
        <v>F</v>
      </c>
      <c r="N274" s="3">
        <v>75</v>
      </c>
      <c r="O274" s="3">
        <v>66</v>
      </c>
      <c r="P274" s="3">
        <v>66</v>
      </c>
    </row>
    <row r="275" spans="1:16" x14ac:dyDescent="0.25">
      <c r="A275" t="s">
        <v>1418</v>
      </c>
      <c r="B275" t="s">
        <v>100</v>
      </c>
      <c r="C275" t="s">
        <v>12</v>
      </c>
      <c r="D275" s="4" t="s">
        <v>1419</v>
      </c>
      <c r="E275" t="s">
        <v>63</v>
      </c>
      <c r="F275">
        <v>3</v>
      </c>
      <c r="G275" s="2">
        <v>29982</v>
      </c>
      <c r="H275" t="s">
        <v>1420</v>
      </c>
      <c r="I275" t="s">
        <v>1393</v>
      </c>
      <c r="J275" t="s">
        <v>1317</v>
      </c>
      <c r="K275" s="6" t="s">
        <v>1421</v>
      </c>
      <c r="L275" s="3">
        <v>62</v>
      </c>
      <c r="M275" s="31" t="str">
        <f>VLOOKUP(StudentTable[[#This Row],[GPA1]],LetterGrade,2)</f>
        <v>D</v>
      </c>
      <c r="N275" s="3">
        <v>85</v>
      </c>
      <c r="O275" s="3">
        <v>85</v>
      </c>
      <c r="P275" s="3"/>
    </row>
    <row r="276" spans="1:16" x14ac:dyDescent="0.25">
      <c r="A276" t="s">
        <v>533</v>
      </c>
      <c r="B276" t="s">
        <v>1422</v>
      </c>
      <c r="C276" t="s">
        <v>12</v>
      </c>
      <c r="D276" s="4" t="s">
        <v>1423</v>
      </c>
      <c r="E276" t="s">
        <v>50</v>
      </c>
      <c r="F276">
        <v>4</v>
      </c>
      <c r="G276" s="2">
        <v>33359</v>
      </c>
      <c r="H276" t="s">
        <v>1424</v>
      </c>
      <c r="I276" t="s">
        <v>1416</v>
      </c>
      <c r="J276" t="s">
        <v>1317</v>
      </c>
      <c r="K276" s="6" t="s">
        <v>1417</v>
      </c>
      <c r="L276" s="3">
        <v>87</v>
      </c>
      <c r="M276" s="31" t="str">
        <f>VLOOKUP(StudentTable[[#This Row],[GPA1]],LetterGrade,2)</f>
        <v>B</v>
      </c>
      <c r="N276" s="3">
        <v>98</v>
      </c>
      <c r="O276" s="3">
        <v>85</v>
      </c>
      <c r="P276" s="3">
        <v>77</v>
      </c>
    </row>
    <row r="277" spans="1:16" x14ac:dyDescent="0.25">
      <c r="A277" t="s">
        <v>1425</v>
      </c>
      <c r="B277" t="s">
        <v>193</v>
      </c>
      <c r="C277" t="s">
        <v>21</v>
      </c>
      <c r="D277" s="4" t="s">
        <v>1426</v>
      </c>
      <c r="E277" t="s">
        <v>36</v>
      </c>
      <c r="F277">
        <v>1</v>
      </c>
      <c r="G277" s="2">
        <v>29307</v>
      </c>
      <c r="H277" t="s">
        <v>1427</v>
      </c>
      <c r="I277" t="s">
        <v>1428</v>
      </c>
      <c r="J277" t="s">
        <v>1317</v>
      </c>
      <c r="K277" s="6" t="s">
        <v>1429</v>
      </c>
      <c r="L277" s="3">
        <v>29</v>
      </c>
      <c r="M277" s="31" t="str">
        <f>VLOOKUP(StudentTable[[#This Row],[GPA1]],LetterGrade,2)</f>
        <v>F</v>
      </c>
      <c r="N277" s="3"/>
      <c r="O277" s="3"/>
      <c r="P277" s="3"/>
    </row>
    <row r="278" spans="1:16" x14ac:dyDescent="0.25">
      <c r="A278" t="s">
        <v>1430</v>
      </c>
      <c r="B278" t="s">
        <v>1431</v>
      </c>
      <c r="C278" t="s">
        <v>12</v>
      </c>
      <c r="D278" s="4" t="s">
        <v>1432</v>
      </c>
      <c r="E278" t="s">
        <v>36</v>
      </c>
      <c r="F278">
        <v>1</v>
      </c>
      <c r="G278" s="2">
        <v>32796</v>
      </c>
      <c r="H278" t="s">
        <v>1433</v>
      </c>
      <c r="I278" t="s">
        <v>1345</v>
      </c>
      <c r="J278" t="s">
        <v>1317</v>
      </c>
      <c r="K278" s="6" t="s">
        <v>1346</v>
      </c>
      <c r="L278" s="3">
        <v>91</v>
      </c>
      <c r="M278" s="31" t="str">
        <f>VLOOKUP(StudentTable[[#This Row],[GPA1]],LetterGrade,2)</f>
        <v>A</v>
      </c>
      <c r="N278" s="3"/>
      <c r="O278" s="3"/>
      <c r="P278" s="3"/>
    </row>
    <row r="279" spans="1:16" x14ac:dyDescent="0.25">
      <c r="A279" t="s">
        <v>1434</v>
      </c>
      <c r="B279" t="s">
        <v>1435</v>
      </c>
      <c r="C279" t="s">
        <v>12</v>
      </c>
      <c r="D279" s="4" t="s">
        <v>1436</v>
      </c>
      <c r="E279" t="s">
        <v>23</v>
      </c>
      <c r="F279">
        <v>3</v>
      </c>
      <c r="G279" s="2">
        <v>30244</v>
      </c>
      <c r="H279" t="s">
        <v>1437</v>
      </c>
      <c r="I279" t="s">
        <v>1393</v>
      </c>
      <c r="J279" t="s">
        <v>1317</v>
      </c>
      <c r="K279" s="6" t="s">
        <v>1438</v>
      </c>
      <c r="L279" s="3">
        <v>19</v>
      </c>
      <c r="M279" s="31" t="str">
        <f>VLOOKUP(StudentTable[[#This Row],[GPA1]],LetterGrade,2)</f>
        <v>F</v>
      </c>
      <c r="N279" s="3">
        <v>79</v>
      </c>
      <c r="O279" s="3">
        <v>85</v>
      </c>
      <c r="P279" s="3"/>
    </row>
    <row r="280" spans="1:16" x14ac:dyDescent="0.25">
      <c r="A280" t="s">
        <v>1439</v>
      </c>
      <c r="B280" t="s">
        <v>506</v>
      </c>
      <c r="C280" t="s">
        <v>12</v>
      </c>
      <c r="D280" s="4" t="s">
        <v>1440</v>
      </c>
      <c r="E280" t="s">
        <v>63</v>
      </c>
      <c r="F280">
        <v>4</v>
      </c>
      <c r="G280" s="2">
        <v>30245</v>
      </c>
      <c r="H280" t="s">
        <v>1441</v>
      </c>
      <c r="I280" t="s">
        <v>1377</v>
      </c>
      <c r="J280" t="s">
        <v>1317</v>
      </c>
      <c r="K280" s="6" t="s">
        <v>1442</v>
      </c>
      <c r="L280" s="3">
        <v>28</v>
      </c>
      <c r="M280" s="31" t="str">
        <f>VLOOKUP(StudentTable[[#This Row],[GPA1]],LetterGrade,2)</f>
        <v>F</v>
      </c>
      <c r="N280" s="3">
        <v>65</v>
      </c>
      <c r="O280" s="3">
        <v>76</v>
      </c>
      <c r="P280" s="3">
        <v>75</v>
      </c>
    </row>
    <row r="281" spans="1:16" x14ac:dyDescent="0.25">
      <c r="A281" t="s">
        <v>1443</v>
      </c>
      <c r="B281" t="s">
        <v>1072</v>
      </c>
      <c r="C281" t="s">
        <v>21</v>
      </c>
      <c r="D281" s="4" t="s">
        <v>1444</v>
      </c>
      <c r="E281" t="s">
        <v>50</v>
      </c>
      <c r="F281">
        <v>2</v>
      </c>
      <c r="G281" s="2">
        <v>31742</v>
      </c>
      <c r="H281" t="s">
        <v>1445</v>
      </c>
      <c r="I281" t="s">
        <v>1446</v>
      </c>
      <c r="J281" t="s">
        <v>1317</v>
      </c>
      <c r="K281" s="6" t="s">
        <v>1447</v>
      </c>
      <c r="L281" s="3">
        <v>42</v>
      </c>
      <c r="M281" s="31" t="str">
        <f>VLOOKUP(StudentTable[[#This Row],[GPA1]],LetterGrade,2)</f>
        <v>F</v>
      </c>
      <c r="N281" s="3">
        <v>81</v>
      </c>
      <c r="O281" s="3"/>
      <c r="P281" s="3"/>
    </row>
    <row r="282" spans="1:16" x14ac:dyDescent="0.25">
      <c r="A282" t="s">
        <v>1448</v>
      </c>
      <c r="B282" t="s">
        <v>1449</v>
      </c>
      <c r="C282" t="s">
        <v>21</v>
      </c>
      <c r="D282" s="4" t="s">
        <v>1450</v>
      </c>
      <c r="E282" t="s">
        <v>50</v>
      </c>
      <c r="F282">
        <v>3</v>
      </c>
      <c r="G282" s="2">
        <v>29388</v>
      </c>
      <c r="H282" t="s">
        <v>1451</v>
      </c>
      <c r="I282" t="s">
        <v>1452</v>
      </c>
      <c r="J282" t="s">
        <v>1317</v>
      </c>
      <c r="K282" s="6" t="s">
        <v>1453</v>
      </c>
      <c r="L282" s="3">
        <v>37</v>
      </c>
      <c r="M282" s="31" t="str">
        <f>VLOOKUP(StudentTable[[#This Row],[GPA1]],LetterGrade,2)</f>
        <v>F</v>
      </c>
      <c r="N282" s="3">
        <v>83</v>
      </c>
      <c r="O282" s="3">
        <v>51</v>
      </c>
      <c r="P282" s="3"/>
    </row>
    <row r="283" spans="1:16" x14ac:dyDescent="0.25">
      <c r="A283" t="s">
        <v>744</v>
      </c>
      <c r="B283" t="s">
        <v>500</v>
      </c>
      <c r="C283" t="s">
        <v>21</v>
      </c>
      <c r="D283" s="4" t="s">
        <v>1454</v>
      </c>
      <c r="E283" t="s">
        <v>63</v>
      </c>
      <c r="F283">
        <v>3</v>
      </c>
      <c r="G283" s="2">
        <v>29719</v>
      </c>
      <c r="H283" t="s">
        <v>1455</v>
      </c>
      <c r="I283" t="s">
        <v>1456</v>
      </c>
      <c r="J283" t="s">
        <v>1317</v>
      </c>
      <c r="K283" s="6" t="s">
        <v>1457</v>
      </c>
      <c r="L283" s="3">
        <v>69</v>
      </c>
      <c r="M283" s="31" t="str">
        <f>VLOOKUP(StudentTable[[#This Row],[GPA1]],LetterGrade,2)</f>
        <v>D</v>
      </c>
      <c r="N283" s="3">
        <v>93</v>
      </c>
      <c r="O283" s="3">
        <v>83</v>
      </c>
      <c r="P283" s="3"/>
    </row>
    <row r="284" spans="1:16" x14ac:dyDescent="0.25">
      <c r="A284" t="s">
        <v>1458</v>
      </c>
      <c r="B284" t="s">
        <v>1280</v>
      </c>
      <c r="C284" t="s">
        <v>12</v>
      </c>
      <c r="D284" s="4" t="s">
        <v>1459</v>
      </c>
      <c r="E284" t="s">
        <v>14</v>
      </c>
      <c r="F284">
        <v>1</v>
      </c>
      <c r="G284" s="2">
        <v>32026</v>
      </c>
      <c r="H284" t="s">
        <v>1460</v>
      </c>
      <c r="I284" t="s">
        <v>1377</v>
      </c>
      <c r="J284" t="s">
        <v>1317</v>
      </c>
      <c r="K284" s="6" t="s">
        <v>1461</v>
      </c>
      <c r="L284" s="3">
        <v>77</v>
      </c>
      <c r="M284" s="31" t="str">
        <f>VLOOKUP(StudentTable[[#This Row],[GPA1]],LetterGrade,2)</f>
        <v>C</v>
      </c>
      <c r="N284" s="3"/>
      <c r="O284" s="3"/>
      <c r="P284" s="3"/>
    </row>
    <row r="285" spans="1:16" x14ac:dyDescent="0.25">
      <c r="A285" t="s">
        <v>1462</v>
      </c>
      <c r="B285" t="s">
        <v>249</v>
      </c>
      <c r="C285" t="s">
        <v>21</v>
      </c>
      <c r="D285" s="4" t="s">
        <v>1463</v>
      </c>
      <c r="E285" t="s">
        <v>23</v>
      </c>
      <c r="F285">
        <v>4</v>
      </c>
      <c r="G285" s="2">
        <v>29403</v>
      </c>
      <c r="H285" t="s">
        <v>1464</v>
      </c>
      <c r="I285" t="s">
        <v>1465</v>
      </c>
      <c r="J285" t="s">
        <v>1317</v>
      </c>
      <c r="K285" s="6" t="s">
        <v>1466</v>
      </c>
      <c r="L285" s="3">
        <v>94</v>
      </c>
      <c r="M285" s="31" t="str">
        <f>VLOOKUP(StudentTable[[#This Row],[GPA1]],LetterGrade,2)</f>
        <v>A</v>
      </c>
      <c r="N285" s="3">
        <v>49</v>
      </c>
      <c r="O285" s="3">
        <v>71</v>
      </c>
      <c r="P285" s="3">
        <v>88</v>
      </c>
    </row>
    <row r="286" spans="1:16" x14ac:dyDescent="0.25">
      <c r="A286" t="s">
        <v>1467</v>
      </c>
      <c r="B286" t="s">
        <v>178</v>
      </c>
      <c r="C286" t="s">
        <v>12</v>
      </c>
      <c r="D286" s="4" t="s">
        <v>1468</v>
      </c>
      <c r="E286" t="s">
        <v>50</v>
      </c>
      <c r="F286">
        <v>3</v>
      </c>
      <c r="G286" s="2">
        <v>29414</v>
      </c>
      <c r="H286" t="s">
        <v>1469</v>
      </c>
      <c r="I286" t="s">
        <v>1470</v>
      </c>
      <c r="J286" t="s">
        <v>1317</v>
      </c>
      <c r="K286" s="6" t="s">
        <v>1471</v>
      </c>
      <c r="L286" s="3">
        <v>95</v>
      </c>
      <c r="M286" s="31" t="str">
        <f>VLOOKUP(StudentTable[[#This Row],[GPA1]],LetterGrade,2)</f>
        <v>A</v>
      </c>
      <c r="N286" s="3">
        <v>79</v>
      </c>
      <c r="O286" s="3">
        <v>89</v>
      </c>
      <c r="P286" s="3"/>
    </row>
    <row r="287" spans="1:16" x14ac:dyDescent="0.25">
      <c r="A287" t="s">
        <v>342</v>
      </c>
      <c r="B287" t="s">
        <v>913</v>
      </c>
      <c r="C287" t="s">
        <v>12</v>
      </c>
      <c r="D287" s="4" t="s">
        <v>1472</v>
      </c>
      <c r="E287" t="s">
        <v>23</v>
      </c>
      <c r="F287">
        <v>3</v>
      </c>
      <c r="G287" s="2">
        <v>29624</v>
      </c>
      <c r="H287" t="s">
        <v>1473</v>
      </c>
      <c r="I287" t="s">
        <v>1474</v>
      </c>
      <c r="J287" t="s">
        <v>1317</v>
      </c>
      <c r="K287" s="6" t="s">
        <v>1475</v>
      </c>
      <c r="L287" s="3">
        <v>45</v>
      </c>
      <c r="M287" s="31" t="str">
        <f>VLOOKUP(StudentTable[[#This Row],[GPA1]],LetterGrade,2)</f>
        <v>F</v>
      </c>
      <c r="N287" s="3">
        <v>97</v>
      </c>
      <c r="O287" s="3">
        <v>89</v>
      </c>
      <c r="P287" s="3"/>
    </row>
    <row r="288" spans="1:16" x14ac:dyDescent="0.25">
      <c r="A288" t="s">
        <v>1476</v>
      </c>
      <c r="B288" t="s">
        <v>1477</v>
      </c>
      <c r="C288" t="s">
        <v>12</v>
      </c>
      <c r="D288" s="4" t="s">
        <v>1478</v>
      </c>
      <c r="E288" t="s">
        <v>50</v>
      </c>
      <c r="F288">
        <v>3</v>
      </c>
      <c r="G288" s="2">
        <v>30877</v>
      </c>
      <c r="H288" t="s">
        <v>1479</v>
      </c>
      <c r="I288" t="s">
        <v>1480</v>
      </c>
      <c r="J288" t="s">
        <v>1317</v>
      </c>
      <c r="K288" s="6" t="s">
        <v>1481</v>
      </c>
      <c r="L288" s="3">
        <v>82</v>
      </c>
      <c r="M288" s="31" t="str">
        <f>VLOOKUP(StudentTable[[#This Row],[GPA1]],LetterGrade,2)</f>
        <v>B</v>
      </c>
      <c r="N288" s="3">
        <v>70</v>
      </c>
      <c r="O288" s="3">
        <v>53</v>
      </c>
      <c r="P288" s="3"/>
    </row>
    <row r="289" spans="1:16" x14ac:dyDescent="0.25">
      <c r="A289" t="s">
        <v>1482</v>
      </c>
      <c r="B289" t="s">
        <v>567</v>
      </c>
      <c r="C289" t="s">
        <v>12</v>
      </c>
      <c r="D289" s="4" t="s">
        <v>1483</v>
      </c>
      <c r="E289" t="s">
        <v>36</v>
      </c>
      <c r="F289">
        <v>2</v>
      </c>
      <c r="G289" s="2">
        <v>30691</v>
      </c>
      <c r="H289" t="s">
        <v>1484</v>
      </c>
      <c r="I289" t="s">
        <v>103</v>
      </c>
      <c r="J289" t="s">
        <v>1317</v>
      </c>
      <c r="K289" s="6" t="s">
        <v>1485</v>
      </c>
      <c r="L289" s="3">
        <v>59</v>
      </c>
      <c r="M289" s="31" t="str">
        <f>VLOOKUP(StudentTable[[#This Row],[GPA1]],LetterGrade,2)</f>
        <v>F</v>
      </c>
      <c r="N289" s="3">
        <v>56</v>
      </c>
      <c r="O289" s="3"/>
      <c r="P289" s="3"/>
    </row>
    <row r="290" spans="1:16" x14ac:dyDescent="0.25">
      <c r="A290" t="s">
        <v>289</v>
      </c>
      <c r="B290" t="s">
        <v>1486</v>
      </c>
      <c r="C290" t="s">
        <v>12</v>
      </c>
      <c r="D290" s="4" t="s">
        <v>1487</v>
      </c>
      <c r="E290" t="s">
        <v>63</v>
      </c>
      <c r="F290">
        <v>4</v>
      </c>
      <c r="G290" s="2">
        <v>31539</v>
      </c>
      <c r="H290" t="s">
        <v>1488</v>
      </c>
      <c r="I290" t="s">
        <v>1323</v>
      </c>
      <c r="J290" t="s">
        <v>1317</v>
      </c>
      <c r="K290" s="6" t="s">
        <v>1324</v>
      </c>
      <c r="L290" s="3">
        <v>93</v>
      </c>
      <c r="M290" s="31" t="str">
        <f>VLOOKUP(StudentTable[[#This Row],[GPA1]],LetterGrade,2)</f>
        <v>A</v>
      </c>
      <c r="N290" s="3">
        <v>48</v>
      </c>
      <c r="O290" s="3">
        <v>96</v>
      </c>
      <c r="P290" s="3">
        <v>69</v>
      </c>
    </row>
    <row r="291" spans="1:16" x14ac:dyDescent="0.25">
      <c r="A291" t="s">
        <v>1489</v>
      </c>
      <c r="B291" t="s">
        <v>1169</v>
      </c>
      <c r="C291" t="s">
        <v>21</v>
      </c>
      <c r="D291" s="4" t="s">
        <v>1490</v>
      </c>
      <c r="E291" t="s">
        <v>50</v>
      </c>
      <c r="F291">
        <v>3</v>
      </c>
      <c r="G291" s="2">
        <v>32548</v>
      </c>
      <c r="H291" t="s">
        <v>1491</v>
      </c>
      <c r="I291" t="s">
        <v>1492</v>
      </c>
      <c r="J291" t="s">
        <v>1493</v>
      </c>
      <c r="K291" s="6" t="s">
        <v>1494</v>
      </c>
      <c r="L291" s="3">
        <v>42</v>
      </c>
      <c r="M291" s="31" t="str">
        <f>VLOOKUP(StudentTable[[#This Row],[GPA1]],LetterGrade,2)</f>
        <v>F</v>
      </c>
      <c r="N291" s="3">
        <v>70</v>
      </c>
      <c r="O291" s="3">
        <v>79</v>
      </c>
      <c r="P291" s="3"/>
    </row>
    <row r="292" spans="1:16" x14ac:dyDescent="0.25">
      <c r="A292" t="s">
        <v>1495</v>
      </c>
      <c r="B292" t="s">
        <v>1201</v>
      </c>
      <c r="C292" t="s">
        <v>12</v>
      </c>
      <c r="D292" s="4" t="s">
        <v>1496</v>
      </c>
      <c r="E292" t="s">
        <v>50</v>
      </c>
      <c r="F292">
        <v>3</v>
      </c>
      <c r="G292" s="2">
        <v>30861</v>
      </c>
      <c r="H292" t="s">
        <v>1497</v>
      </c>
      <c r="I292" t="s">
        <v>1498</v>
      </c>
      <c r="J292" t="s">
        <v>1493</v>
      </c>
      <c r="K292" s="6" t="s">
        <v>1499</v>
      </c>
      <c r="L292" s="3">
        <v>43</v>
      </c>
      <c r="M292" s="31" t="str">
        <f>VLOOKUP(StudentTable[[#This Row],[GPA1]],LetterGrade,2)</f>
        <v>F</v>
      </c>
      <c r="N292" s="3">
        <v>80</v>
      </c>
      <c r="O292" s="3">
        <v>69</v>
      </c>
      <c r="P292" s="3"/>
    </row>
    <row r="293" spans="1:16" x14ac:dyDescent="0.25">
      <c r="A293" t="s">
        <v>1238</v>
      </c>
      <c r="B293" t="s">
        <v>262</v>
      </c>
      <c r="C293" t="s">
        <v>12</v>
      </c>
      <c r="D293" s="4" t="s">
        <v>1500</v>
      </c>
      <c r="E293" t="s">
        <v>63</v>
      </c>
      <c r="F293">
        <v>3</v>
      </c>
      <c r="G293" s="2">
        <v>32268</v>
      </c>
      <c r="H293" t="s">
        <v>1501</v>
      </c>
      <c r="I293" t="s">
        <v>1502</v>
      </c>
      <c r="J293" t="s">
        <v>1493</v>
      </c>
      <c r="K293" s="6" t="s">
        <v>1503</v>
      </c>
      <c r="L293" s="3">
        <v>81</v>
      </c>
      <c r="M293" s="31" t="str">
        <f>VLOOKUP(StudentTable[[#This Row],[GPA1]],LetterGrade,2)</f>
        <v>B</v>
      </c>
      <c r="N293" s="3">
        <v>91</v>
      </c>
      <c r="O293" s="3">
        <v>100</v>
      </c>
      <c r="P293" s="3"/>
    </row>
    <row r="294" spans="1:16" x14ac:dyDescent="0.25">
      <c r="A294" t="s">
        <v>1504</v>
      </c>
      <c r="B294" t="s">
        <v>1505</v>
      </c>
      <c r="C294" t="s">
        <v>21</v>
      </c>
      <c r="D294" s="4" t="s">
        <v>1506</v>
      </c>
      <c r="E294" t="s">
        <v>14</v>
      </c>
      <c r="F294">
        <v>1</v>
      </c>
      <c r="G294" s="2">
        <v>32140</v>
      </c>
      <c r="H294" t="s">
        <v>1507</v>
      </c>
      <c r="I294" t="s">
        <v>1508</v>
      </c>
      <c r="J294" t="s">
        <v>1493</v>
      </c>
      <c r="K294" s="6" t="s">
        <v>1509</v>
      </c>
      <c r="L294" s="3">
        <v>89</v>
      </c>
      <c r="M294" s="31" t="str">
        <f>VLOOKUP(StudentTable[[#This Row],[GPA1]],LetterGrade,2)</f>
        <v>B</v>
      </c>
      <c r="N294" s="3"/>
      <c r="O294" s="3"/>
      <c r="P294" s="3"/>
    </row>
    <row r="295" spans="1:16" x14ac:dyDescent="0.25">
      <c r="A295" t="s">
        <v>1510</v>
      </c>
      <c r="B295" t="s">
        <v>1511</v>
      </c>
      <c r="C295" t="s">
        <v>21</v>
      </c>
      <c r="D295" s="4" t="s">
        <v>1512</v>
      </c>
      <c r="E295" t="s">
        <v>63</v>
      </c>
      <c r="F295">
        <v>1</v>
      </c>
      <c r="G295" s="2">
        <v>32775</v>
      </c>
      <c r="H295" t="s">
        <v>1513</v>
      </c>
      <c r="I295" t="s">
        <v>1514</v>
      </c>
      <c r="J295" t="s">
        <v>1493</v>
      </c>
      <c r="K295" s="6" t="s">
        <v>1515</v>
      </c>
      <c r="L295" s="3">
        <v>93</v>
      </c>
      <c r="M295" s="31" t="str">
        <f>VLOOKUP(StudentTable[[#This Row],[GPA1]],LetterGrade,2)</f>
        <v>A</v>
      </c>
      <c r="N295" s="3"/>
      <c r="O295" s="3"/>
      <c r="P295" s="3"/>
    </row>
    <row r="296" spans="1:16" x14ac:dyDescent="0.25">
      <c r="A296" t="s">
        <v>1516</v>
      </c>
      <c r="B296" t="s">
        <v>1517</v>
      </c>
      <c r="C296" t="s">
        <v>12</v>
      </c>
      <c r="D296" s="4" t="s">
        <v>1518</v>
      </c>
      <c r="E296" t="s">
        <v>63</v>
      </c>
      <c r="F296">
        <v>2</v>
      </c>
      <c r="G296" s="2">
        <v>29823</v>
      </c>
      <c r="H296" t="s">
        <v>1519</v>
      </c>
      <c r="I296" t="s">
        <v>1520</v>
      </c>
      <c r="J296" t="s">
        <v>1493</v>
      </c>
      <c r="K296" s="6" t="s">
        <v>1521</v>
      </c>
      <c r="L296" s="3">
        <v>39</v>
      </c>
      <c r="M296" s="31" t="str">
        <f>VLOOKUP(StudentTable[[#This Row],[GPA1]],LetterGrade,2)</f>
        <v>F</v>
      </c>
      <c r="N296" s="3">
        <v>97</v>
      </c>
      <c r="O296" s="3"/>
      <c r="P296" s="3"/>
    </row>
    <row r="297" spans="1:16" x14ac:dyDescent="0.25">
      <c r="A297" t="s">
        <v>1522</v>
      </c>
      <c r="B297" t="s">
        <v>1523</v>
      </c>
      <c r="C297" t="s">
        <v>21</v>
      </c>
      <c r="D297" s="4" t="s">
        <v>1524</v>
      </c>
      <c r="E297" t="s">
        <v>63</v>
      </c>
      <c r="F297">
        <v>3</v>
      </c>
      <c r="G297" s="2">
        <v>31305</v>
      </c>
      <c r="H297" t="s">
        <v>1525</v>
      </c>
      <c r="I297" t="s">
        <v>1526</v>
      </c>
      <c r="J297" t="s">
        <v>1493</v>
      </c>
      <c r="K297" s="6" t="s">
        <v>1527</v>
      </c>
      <c r="L297" s="3">
        <v>81</v>
      </c>
      <c r="M297" s="31" t="str">
        <f>VLOOKUP(StudentTable[[#This Row],[GPA1]],LetterGrade,2)</f>
        <v>B</v>
      </c>
      <c r="N297" s="3">
        <v>98</v>
      </c>
      <c r="O297" s="3">
        <v>100</v>
      </c>
      <c r="P297" s="3"/>
    </row>
    <row r="298" spans="1:16" x14ac:dyDescent="0.25">
      <c r="A298" t="s">
        <v>1332</v>
      </c>
      <c r="B298" t="s">
        <v>1528</v>
      </c>
      <c r="C298" t="s">
        <v>21</v>
      </c>
      <c r="D298" s="4" t="s">
        <v>1529</v>
      </c>
      <c r="E298" t="s">
        <v>14</v>
      </c>
      <c r="F298">
        <v>1</v>
      </c>
      <c r="G298" s="2">
        <v>31063</v>
      </c>
      <c r="H298" t="s">
        <v>1530</v>
      </c>
      <c r="I298" t="s">
        <v>1531</v>
      </c>
      <c r="J298" t="s">
        <v>1493</v>
      </c>
      <c r="K298" s="6" t="s">
        <v>1532</v>
      </c>
      <c r="L298" s="3">
        <v>56</v>
      </c>
      <c r="M298" s="31" t="str">
        <f>VLOOKUP(StudentTable[[#This Row],[GPA1]],LetterGrade,2)</f>
        <v>F</v>
      </c>
      <c r="N298" s="3"/>
      <c r="O298" s="3"/>
      <c r="P298" s="3"/>
    </row>
    <row r="299" spans="1:16" x14ac:dyDescent="0.25">
      <c r="A299" t="s">
        <v>439</v>
      </c>
      <c r="B299" t="s">
        <v>1197</v>
      </c>
      <c r="C299" t="s">
        <v>12</v>
      </c>
      <c r="D299" s="4" t="s">
        <v>1533</v>
      </c>
      <c r="E299" t="s">
        <v>36</v>
      </c>
      <c r="F299">
        <v>1</v>
      </c>
      <c r="G299" s="2">
        <v>30561</v>
      </c>
      <c r="H299" t="s">
        <v>1534</v>
      </c>
      <c r="I299" t="s">
        <v>1535</v>
      </c>
      <c r="J299" t="s">
        <v>1493</v>
      </c>
      <c r="K299" s="6" t="s">
        <v>1536</v>
      </c>
      <c r="L299" s="3">
        <v>13</v>
      </c>
      <c r="M299" s="31" t="str">
        <f>VLOOKUP(StudentTable[[#This Row],[GPA1]],LetterGrade,2)</f>
        <v>F</v>
      </c>
      <c r="N299" s="3"/>
      <c r="O299" s="3"/>
      <c r="P299" s="3"/>
    </row>
    <row r="300" spans="1:16" x14ac:dyDescent="0.25">
      <c r="A300" t="s">
        <v>909</v>
      </c>
      <c r="B300" t="s">
        <v>1537</v>
      </c>
      <c r="C300" t="s">
        <v>21</v>
      </c>
      <c r="D300" s="4" t="s">
        <v>1538</v>
      </c>
      <c r="E300" t="s">
        <v>23</v>
      </c>
      <c r="F300">
        <v>3</v>
      </c>
      <c r="G300" s="2">
        <v>30249</v>
      </c>
      <c r="H300" t="s">
        <v>4311</v>
      </c>
      <c r="I300" t="s">
        <v>853</v>
      </c>
      <c r="J300" t="s">
        <v>908</v>
      </c>
      <c r="K300" s="6" t="s">
        <v>4131</v>
      </c>
      <c r="L300" s="3">
        <v>19</v>
      </c>
      <c r="M300" s="31" t="str">
        <f>VLOOKUP(StudentTable[[#This Row],[GPA1]],LetterGrade,2)</f>
        <v>F</v>
      </c>
      <c r="N300" s="3">
        <v>69</v>
      </c>
      <c r="O300" s="3">
        <v>77</v>
      </c>
      <c r="P300" s="3"/>
    </row>
    <row r="301" spans="1:16" x14ac:dyDescent="0.25">
      <c r="A301" t="s">
        <v>1542</v>
      </c>
      <c r="B301" t="s">
        <v>296</v>
      </c>
      <c r="C301" t="s">
        <v>12</v>
      </c>
      <c r="D301" s="4" t="s">
        <v>1543</v>
      </c>
      <c r="E301" t="s">
        <v>14</v>
      </c>
      <c r="F301">
        <v>4</v>
      </c>
      <c r="G301" s="2">
        <v>32423</v>
      </c>
      <c r="H301" t="s">
        <v>1544</v>
      </c>
      <c r="I301" t="s">
        <v>1545</v>
      </c>
      <c r="J301" t="s">
        <v>1493</v>
      </c>
      <c r="K301" s="6" t="s">
        <v>1546</v>
      </c>
      <c r="L301" s="3">
        <v>96</v>
      </c>
      <c r="M301" s="31" t="str">
        <f>VLOOKUP(StudentTable[[#This Row],[GPA1]],LetterGrade,2)</f>
        <v>A</v>
      </c>
      <c r="N301" s="3">
        <v>40</v>
      </c>
      <c r="O301" s="3">
        <v>87</v>
      </c>
      <c r="P301" s="3">
        <v>79</v>
      </c>
    </row>
    <row r="302" spans="1:16" x14ac:dyDescent="0.25">
      <c r="A302" t="s">
        <v>763</v>
      </c>
      <c r="B302" t="s">
        <v>302</v>
      </c>
      <c r="C302" t="s">
        <v>12</v>
      </c>
      <c r="D302" s="4" t="s">
        <v>1547</v>
      </c>
      <c r="E302" t="s">
        <v>36</v>
      </c>
      <c r="F302">
        <v>4</v>
      </c>
      <c r="G302" s="2">
        <v>32129</v>
      </c>
      <c r="H302" t="s">
        <v>1548</v>
      </c>
      <c r="I302" t="s">
        <v>515</v>
      </c>
      <c r="J302" t="s">
        <v>1493</v>
      </c>
      <c r="K302" s="6" t="s">
        <v>1549</v>
      </c>
      <c r="L302" s="3">
        <v>87</v>
      </c>
      <c r="M302" s="31" t="str">
        <f>VLOOKUP(StudentTable[[#This Row],[GPA1]],LetterGrade,2)</f>
        <v>B</v>
      </c>
      <c r="N302" s="3">
        <v>87</v>
      </c>
      <c r="O302" s="3">
        <v>57</v>
      </c>
      <c r="P302" s="3">
        <v>66</v>
      </c>
    </row>
    <row r="303" spans="1:16" x14ac:dyDescent="0.25">
      <c r="A303" t="s">
        <v>1550</v>
      </c>
      <c r="B303" t="s">
        <v>1551</v>
      </c>
      <c r="C303" t="s">
        <v>12</v>
      </c>
      <c r="D303" s="4" t="s">
        <v>1552</v>
      </c>
      <c r="E303" t="s">
        <v>63</v>
      </c>
      <c r="F303">
        <v>2</v>
      </c>
      <c r="G303" s="2">
        <v>31631</v>
      </c>
      <c r="H303" t="s">
        <v>1553</v>
      </c>
      <c r="I303" t="s">
        <v>1498</v>
      </c>
      <c r="J303" t="s">
        <v>1493</v>
      </c>
      <c r="K303" s="6" t="s">
        <v>1554</v>
      </c>
      <c r="L303" s="3">
        <v>39</v>
      </c>
      <c r="M303" s="31" t="str">
        <f>VLOOKUP(StudentTable[[#This Row],[GPA1]],LetterGrade,2)</f>
        <v>F</v>
      </c>
      <c r="N303" s="3">
        <v>95</v>
      </c>
      <c r="O303" s="3"/>
      <c r="P303" s="3"/>
    </row>
    <row r="304" spans="1:16" x14ac:dyDescent="0.25">
      <c r="A304" t="s">
        <v>989</v>
      </c>
      <c r="B304" t="s">
        <v>963</v>
      </c>
      <c r="C304" t="s">
        <v>21</v>
      </c>
      <c r="D304" s="4" t="s">
        <v>1555</v>
      </c>
      <c r="E304" t="s">
        <v>23</v>
      </c>
      <c r="F304">
        <v>2</v>
      </c>
      <c r="G304" s="2">
        <v>30867</v>
      </c>
      <c r="H304" t="s">
        <v>1556</v>
      </c>
      <c r="I304" t="s">
        <v>1498</v>
      </c>
      <c r="J304" t="s">
        <v>1493</v>
      </c>
      <c r="K304" s="6" t="s">
        <v>1557</v>
      </c>
      <c r="L304" s="3">
        <v>96</v>
      </c>
      <c r="M304" s="31" t="str">
        <f>VLOOKUP(StudentTable[[#This Row],[GPA1]],LetterGrade,2)</f>
        <v>A</v>
      </c>
      <c r="N304" s="3">
        <v>74</v>
      </c>
      <c r="O304" s="3"/>
      <c r="P304" s="3"/>
    </row>
    <row r="305" spans="1:16" x14ac:dyDescent="0.25">
      <c r="A305" t="s">
        <v>1558</v>
      </c>
      <c r="B305" t="s">
        <v>1174</v>
      </c>
      <c r="C305" t="s">
        <v>12</v>
      </c>
      <c r="D305" s="4" t="s">
        <v>1559</v>
      </c>
      <c r="E305" t="s">
        <v>36</v>
      </c>
      <c r="F305">
        <v>2</v>
      </c>
      <c r="G305" s="2">
        <v>30122</v>
      </c>
      <c r="H305" t="s">
        <v>1560</v>
      </c>
      <c r="I305" t="s">
        <v>931</v>
      </c>
      <c r="J305" t="s">
        <v>1493</v>
      </c>
      <c r="K305" s="6" t="s">
        <v>1561</v>
      </c>
      <c r="L305" s="3">
        <v>57</v>
      </c>
      <c r="M305" s="31" t="str">
        <f>VLOOKUP(StudentTable[[#This Row],[GPA1]],LetterGrade,2)</f>
        <v>F</v>
      </c>
      <c r="N305" s="3">
        <v>98</v>
      </c>
      <c r="O305" s="3"/>
      <c r="P305" s="3"/>
    </row>
    <row r="306" spans="1:16" x14ac:dyDescent="0.25">
      <c r="A306" t="s">
        <v>1562</v>
      </c>
      <c r="B306" t="s">
        <v>193</v>
      </c>
      <c r="C306" t="s">
        <v>21</v>
      </c>
      <c r="D306" s="4" t="s">
        <v>1563</v>
      </c>
      <c r="E306" t="s">
        <v>50</v>
      </c>
      <c r="F306">
        <v>2</v>
      </c>
      <c r="G306" s="2">
        <v>33765</v>
      </c>
      <c r="H306" t="s">
        <v>1564</v>
      </c>
      <c r="I306" t="s">
        <v>1498</v>
      </c>
      <c r="J306" t="s">
        <v>1493</v>
      </c>
      <c r="K306" s="6" t="s">
        <v>1565</v>
      </c>
      <c r="L306" s="3">
        <v>61</v>
      </c>
      <c r="M306" s="31" t="str">
        <f>VLOOKUP(StudentTable[[#This Row],[GPA1]],LetterGrade,2)</f>
        <v>D</v>
      </c>
      <c r="N306" s="3">
        <v>78</v>
      </c>
      <c r="O306" s="3"/>
      <c r="P306" s="3"/>
    </row>
    <row r="307" spans="1:16" x14ac:dyDescent="0.25">
      <c r="A307" t="s">
        <v>1566</v>
      </c>
      <c r="B307" t="s">
        <v>1567</v>
      </c>
      <c r="C307" t="s">
        <v>21</v>
      </c>
      <c r="D307" s="4" t="s">
        <v>1568</v>
      </c>
      <c r="E307" t="s">
        <v>36</v>
      </c>
      <c r="F307">
        <v>2</v>
      </c>
      <c r="G307" s="2">
        <v>29344</v>
      </c>
      <c r="H307" t="s">
        <v>1569</v>
      </c>
      <c r="I307" t="s">
        <v>1570</v>
      </c>
      <c r="J307" t="s">
        <v>1493</v>
      </c>
      <c r="K307" s="6" t="s">
        <v>1571</v>
      </c>
      <c r="L307" s="3">
        <v>35</v>
      </c>
      <c r="M307" s="31" t="str">
        <f>VLOOKUP(StudentTable[[#This Row],[GPA1]],LetterGrade,2)</f>
        <v>F</v>
      </c>
      <c r="N307" s="3">
        <v>50</v>
      </c>
      <c r="O307" s="3"/>
      <c r="P307" s="3"/>
    </row>
    <row r="308" spans="1:16" x14ac:dyDescent="0.25">
      <c r="A308" t="s">
        <v>1572</v>
      </c>
      <c r="B308" t="s">
        <v>1573</v>
      </c>
      <c r="C308" t="s">
        <v>21</v>
      </c>
      <c r="D308" s="4" t="s">
        <v>1574</v>
      </c>
      <c r="E308" t="s">
        <v>50</v>
      </c>
      <c r="F308">
        <v>4</v>
      </c>
      <c r="G308" s="2">
        <v>33035</v>
      </c>
      <c r="H308" t="s">
        <v>1575</v>
      </c>
      <c r="I308" t="s">
        <v>1498</v>
      </c>
      <c r="J308" t="s">
        <v>1493</v>
      </c>
      <c r="K308" s="6" t="s">
        <v>1576</v>
      </c>
      <c r="L308" s="3">
        <v>27</v>
      </c>
      <c r="M308" s="31" t="str">
        <f>VLOOKUP(StudentTable[[#This Row],[GPA1]],LetterGrade,2)</f>
        <v>F</v>
      </c>
      <c r="N308" s="3">
        <v>39</v>
      </c>
      <c r="O308" s="3">
        <v>66</v>
      </c>
      <c r="P308" s="3">
        <v>96</v>
      </c>
    </row>
    <row r="309" spans="1:16" x14ac:dyDescent="0.25">
      <c r="A309" t="s">
        <v>1577</v>
      </c>
      <c r="B309" t="s">
        <v>406</v>
      </c>
      <c r="C309" t="s">
        <v>12</v>
      </c>
      <c r="D309" s="4" t="s">
        <v>1578</v>
      </c>
      <c r="E309" t="s">
        <v>23</v>
      </c>
      <c r="F309">
        <v>4</v>
      </c>
      <c r="G309" s="2">
        <v>30041</v>
      </c>
      <c r="H309" t="s">
        <v>1579</v>
      </c>
      <c r="I309" t="s">
        <v>1580</v>
      </c>
      <c r="J309" t="s">
        <v>1493</v>
      </c>
      <c r="K309" s="6" t="s">
        <v>1581</v>
      </c>
      <c r="L309" s="3">
        <v>21</v>
      </c>
      <c r="M309" s="31" t="str">
        <f>VLOOKUP(StudentTable[[#This Row],[GPA1]],LetterGrade,2)</f>
        <v>F</v>
      </c>
      <c r="N309" s="3">
        <v>57</v>
      </c>
      <c r="O309" s="3">
        <v>85</v>
      </c>
      <c r="P309" s="3">
        <v>81</v>
      </c>
    </row>
    <row r="310" spans="1:16" x14ac:dyDescent="0.25">
      <c r="A310" t="s">
        <v>1582</v>
      </c>
      <c r="B310" t="s">
        <v>701</v>
      </c>
      <c r="C310" t="s">
        <v>12</v>
      </c>
      <c r="D310" s="4" t="s">
        <v>1583</v>
      </c>
      <c r="E310" t="s">
        <v>50</v>
      </c>
      <c r="F310">
        <v>1</v>
      </c>
      <c r="G310" s="2">
        <v>29585</v>
      </c>
      <c r="H310" t="s">
        <v>1584</v>
      </c>
      <c r="I310" t="s">
        <v>1498</v>
      </c>
      <c r="J310" t="s">
        <v>1493</v>
      </c>
      <c r="K310" s="6" t="s">
        <v>1585</v>
      </c>
      <c r="L310" s="3">
        <v>26</v>
      </c>
      <c r="M310" s="31" t="str">
        <f>VLOOKUP(StudentTable[[#This Row],[GPA1]],LetterGrade,2)</f>
        <v>F</v>
      </c>
      <c r="N310" s="3"/>
      <c r="O310" s="3"/>
      <c r="P310" s="3"/>
    </row>
    <row r="311" spans="1:16" x14ac:dyDescent="0.25">
      <c r="A311" t="s">
        <v>366</v>
      </c>
      <c r="B311" t="s">
        <v>106</v>
      </c>
      <c r="C311" t="s">
        <v>12</v>
      </c>
      <c r="D311" s="4" t="s">
        <v>1586</v>
      </c>
      <c r="E311" t="s">
        <v>63</v>
      </c>
      <c r="F311">
        <v>1</v>
      </c>
      <c r="G311" s="2">
        <v>33322</v>
      </c>
      <c r="H311" t="s">
        <v>1587</v>
      </c>
      <c r="I311" t="s">
        <v>1588</v>
      </c>
      <c r="J311" t="s">
        <v>1589</v>
      </c>
      <c r="K311" s="6" t="s">
        <v>1590</v>
      </c>
      <c r="L311" s="3">
        <v>91</v>
      </c>
      <c r="M311" s="31" t="str">
        <f>VLOOKUP(StudentTable[[#This Row],[GPA1]],LetterGrade,2)</f>
        <v>A</v>
      </c>
      <c r="N311" s="3"/>
      <c r="O311" s="3"/>
      <c r="P311" s="3"/>
    </row>
    <row r="312" spans="1:16" x14ac:dyDescent="0.25">
      <c r="A312" t="s">
        <v>587</v>
      </c>
      <c r="B312" t="s">
        <v>1591</v>
      </c>
      <c r="C312" t="s">
        <v>12</v>
      </c>
      <c r="D312" s="4" t="s">
        <v>1592</v>
      </c>
      <c r="E312" t="s">
        <v>36</v>
      </c>
      <c r="F312">
        <v>1</v>
      </c>
      <c r="G312" s="2">
        <v>32780</v>
      </c>
      <c r="H312" t="s">
        <v>1593</v>
      </c>
      <c r="I312" t="s">
        <v>1594</v>
      </c>
      <c r="J312" t="s">
        <v>1589</v>
      </c>
      <c r="K312" s="6" t="s">
        <v>1595</v>
      </c>
      <c r="L312" s="3">
        <v>30</v>
      </c>
      <c r="M312" s="31" t="str">
        <f>VLOOKUP(StudentTable[[#This Row],[GPA1]],LetterGrade,2)</f>
        <v>F</v>
      </c>
      <c r="N312" s="3"/>
      <c r="O312" s="3"/>
      <c r="P312" s="3"/>
    </row>
    <row r="313" spans="1:16" x14ac:dyDescent="0.25">
      <c r="A313" t="s">
        <v>1596</v>
      </c>
      <c r="B313" t="s">
        <v>834</v>
      </c>
      <c r="C313" t="s">
        <v>12</v>
      </c>
      <c r="D313" s="4" t="s">
        <v>1597</v>
      </c>
      <c r="E313" t="s">
        <v>50</v>
      </c>
      <c r="F313">
        <v>3</v>
      </c>
      <c r="G313" s="2">
        <v>32916</v>
      </c>
      <c r="H313" t="s">
        <v>1598</v>
      </c>
      <c r="I313" t="s">
        <v>1599</v>
      </c>
      <c r="J313" t="s">
        <v>1589</v>
      </c>
      <c r="K313" s="6" t="s">
        <v>1600</v>
      </c>
      <c r="L313" s="3">
        <v>90</v>
      </c>
      <c r="M313" s="31" t="str">
        <f>VLOOKUP(StudentTable[[#This Row],[GPA1]],LetterGrade,2)</f>
        <v>A</v>
      </c>
      <c r="N313" s="3">
        <v>47</v>
      </c>
      <c r="O313" s="3">
        <v>87</v>
      </c>
      <c r="P313" s="3"/>
    </row>
    <row r="314" spans="1:16" x14ac:dyDescent="0.25">
      <c r="A314" t="s">
        <v>1601</v>
      </c>
      <c r="B314" t="s">
        <v>1602</v>
      </c>
      <c r="C314" t="s">
        <v>12</v>
      </c>
      <c r="D314" s="4" t="s">
        <v>1603</v>
      </c>
      <c r="E314" t="s">
        <v>14</v>
      </c>
      <c r="F314">
        <v>1</v>
      </c>
      <c r="G314" s="2">
        <v>31729</v>
      </c>
      <c r="H314" t="s">
        <v>1604</v>
      </c>
      <c r="I314" t="s">
        <v>1605</v>
      </c>
      <c r="J314" t="s">
        <v>1589</v>
      </c>
      <c r="K314" s="6" t="s">
        <v>1606</v>
      </c>
      <c r="L314" s="3">
        <v>96</v>
      </c>
      <c r="M314" s="31" t="str">
        <f>VLOOKUP(StudentTable[[#This Row],[GPA1]],LetterGrade,2)</f>
        <v>A</v>
      </c>
      <c r="N314" s="3"/>
      <c r="O314" s="3"/>
      <c r="P314" s="3"/>
    </row>
    <row r="315" spans="1:16" x14ac:dyDescent="0.25">
      <c r="A315" t="s">
        <v>1607</v>
      </c>
      <c r="B315" t="s">
        <v>487</v>
      </c>
      <c r="C315" t="s">
        <v>12</v>
      </c>
      <c r="D315" s="4" t="s">
        <v>1608</v>
      </c>
      <c r="E315" t="s">
        <v>63</v>
      </c>
      <c r="F315">
        <v>4</v>
      </c>
      <c r="G315" s="2">
        <v>30589</v>
      </c>
      <c r="H315" t="s">
        <v>1609</v>
      </c>
      <c r="I315" t="s">
        <v>1610</v>
      </c>
      <c r="J315" t="s">
        <v>1589</v>
      </c>
      <c r="K315" s="6" t="s">
        <v>1611</v>
      </c>
      <c r="L315" s="3">
        <v>38</v>
      </c>
      <c r="M315" s="31" t="str">
        <f>VLOOKUP(StudentTable[[#This Row],[GPA1]],LetterGrade,2)</f>
        <v>F</v>
      </c>
      <c r="N315" s="3">
        <v>85</v>
      </c>
      <c r="O315" s="3">
        <v>91</v>
      </c>
      <c r="P315" s="3">
        <v>97</v>
      </c>
    </row>
    <row r="316" spans="1:16" x14ac:dyDescent="0.25">
      <c r="A316" t="s">
        <v>1612</v>
      </c>
      <c r="B316" t="s">
        <v>1613</v>
      </c>
      <c r="C316" t="s">
        <v>21</v>
      </c>
      <c r="D316" s="4" t="s">
        <v>1614</v>
      </c>
      <c r="E316" t="s">
        <v>23</v>
      </c>
      <c r="F316">
        <v>1</v>
      </c>
      <c r="G316" s="2">
        <v>31773</v>
      </c>
      <c r="H316" t="s">
        <v>1615</v>
      </c>
      <c r="I316" t="s">
        <v>1616</v>
      </c>
      <c r="J316" t="s">
        <v>1589</v>
      </c>
      <c r="K316" s="6" t="s">
        <v>1617</v>
      </c>
      <c r="L316" s="3">
        <v>37</v>
      </c>
      <c r="M316" s="31" t="str">
        <f>VLOOKUP(StudentTable[[#This Row],[GPA1]],LetterGrade,2)</f>
        <v>F</v>
      </c>
      <c r="N316" s="3"/>
      <c r="O316" s="3"/>
      <c r="P316" s="3"/>
    </row>
    <row r="317" spans="1:16" x14ac:dyDescent="0.25">
      <c r="A317" t="s">
        <v>1618</v>
      </c>
      <c r="B317" t="s">
        <v>302</v>
      </c>
      <c r="C317" t="s">
        <v>12</v>
      </c>
      <c r="D317" s="4" t="s">
        <v>1619</v>
      </c>
      <c r="E317" t="s">
        <v>36</v>
      </c>
      <c r="F317">
        <v>3</v>
      </c>
      <c r="G317" s="2">
        <v>30014</v>
      </c>
      <c r="H317" t="s">
        <v>1620</v>
      </c>
      <c r="I317" t="s">
        <v>1621</v>
      </c>
      <c r="J317" t="s">
        <v>1589</v>
      </c>
      <c r="K317" s="6" t="s">
        <v>1622</v>
      </c>
      <c r="L317" s="3">
        <v>48</v>
      </c>
      <c r="M317" s="31" t="str">
        <f>VLOOKUP(StudentTable[[#This Row],[GPA1]],LetterGrade,2)</f>
        <v>F</v>
      </c>
      <c r="N317" s="3">
        <v>58</v>
      </c>
      <c r="O317" s="3">
        <v>88</v>
      </c>
      <c r="P317" s="3"/>
    </row>
    <row r="318" spans="1:16" x14ac:dyDescent="0.25">
      <c r="A318" t="s">
        <v>346</v>
      </c>
      <c r="B318" t="s">
        <v>647</v>
      </c>
      <c r="C318" t="s">
        <v>21</v>
      </c>
      <c r="D318" s="4" t="s">
        <v>1623</v>
      </c>
      <c r="E318" t="s">
        <v>63</v>
      </c>
      <c r="F318">
        <v>2</v>
      </c>
      <c r="G318" s="2">
        <v>31866</v>
      </c>
      <c r="H318" t="s">
        <v>1624</v>
      </c>
      <c r="I318" t="s">
        <v>1625</v>
      </c>
      <c r="J318" t="s">
        <v>1589</v>
      </c>
      <c r="K318" s="6" t="s">
        <v>1626</v>
      </c>
      <c r="L318" s="3">
        <v>70</v>
      </c>
      <c r="M318" s="31" t="str">
        <f>VLOOKUP(StudentTable[[#This Row],[GPA1]],LetterGrade,2)</f>
        <v>C</v>
      </c>
      <c r="N318" s="3">
        <v>85</v>
      </c>
      <c r="O318" s="3"/>
      <c r="P318" s="3"/>
    </row>
    <row r="319" spans="1:16" x14ac:dyDescent="0.25">
      <c r="A319" t="s">
        <v>1627</v>
      </c>
      <c r="B319" t="s">
        <v>1628</v>
      </c>
      <c r="C319" t="s">
        <v>21</v>
      </c>
      <c r="D319" s="4" t="s">
        <v>1629</v>
      </c>
      <c r="E319" t="s">
        <v>36</v>
      </c>
      <c r="F319">
        <v>2</v>
      </c>
      <c r="G319" s="2">
        <v>30338</v>
      </c>
      <c r="H319" t="s">
        <v>1630</v>
      </c>
      <c r="I319" t="s">
        <v>1631</v>
      </c>
      <c r="J319" t="s">
        <v>1589</v>
      </c>
      <c r="K319" s="6" t="s">
        <v>1632</v>
      </c>
      <c r="L319" s="3">
        <v>79</v>
      </c>
      <c r="M319" s="31" t="str">
        <f>VLOOKUP(StudentTable[[#This Row],[GPA1]],LetterGrade,2)</f>
        <v>C</v>
      </c>
      <c r="N319" s="3">
        <v>95</v>
      </c>
      <c r="O319" s="3"/>
      <c r="P319" s="3"/>
    </row>
    <row r="320" spans="1:16" x14ac:dyDescent="0.25">
      <c r="A320" t="s">
        <v>1633</v>
      </c>
      <c r="B320" t="s">
        <v>1634</v>
      </c>
      <c r="C320" t="s">
        <v>21</v>
      </c>
      <c r="D320" s="4" t="s">
        <v>1635</v>
      </c>
      <c r="E320" t="s">
        <v>63</v>
      </c>
      <c r="F320">
        <v>3</v>
      </c>
      <c r="G320" s="2">
        <v>32945</v>
      </c>
      <c r="H320" t="s">
        <v>1636</v>
      </c>
      <c r="I320" t="s">
        <v>1637</v>
      </c>
      <c r="J320" t="s">
        <v>1589</v>
      </c>
      <c r="K320" s="6" t="s">
        <v>1638</v>
      </c>
      <c r="L320" s="3">
        <v>13</v>
      </c>
      <c r="M320" s="31" t="str">
        <f>VLOOKUP(StudentTable[[#This Row],[GPA1]],LetterGrade,2)</f>
        <v>F</v>
      </c>
      <c r="N320" s="3">
        <v>68</v>
      </c>
      <c r="O320" s="3">
        <v>95</v>
      </c>
      <c r="P320" s="3"/>
    </row>
    <row r="321" spans="1:16" x14ac:dyDescent="0.25">
      <c r="A321" t="s">
        <v>753</v>
      </c>
      <c r="B321" t="s">
        <v>1511</v>
      </c>
      <c r="C321" t="s">
        <v>21</v>
      </c>
      <c r="D321" s="4" t="s">
        <v>1639</v>
      </c>
      <c r="E321" t="s">
        <v>23</v>
      </c>
      <c r="F321">
        <v>4</v>
      </c>
      <c r="G321" s="2">
        <v>32795</v>
      </c>
      <c r="H321" t="s">
        <v>1640</v>
      </c>
      <c r="I321" t="s">
        <v>1641</v>
      </c>
      <c r="J321" t="s">
        <v>1589</v>
      </c>
      <c r="K321" s="6" t="s">
        <v>1642</v>
      </c>
      <c r="L321" s="3">
        <v>77</v>
      </c>
      <c r="M321" s="31" t="str">
        <f>VLOOKUP(StudentTable[[#This Row],[GPA1]],LetterGrade,2)</f>
        <v>C</v>
      </c>
      <c r="N321" s="3">
        <v>66</v>
      </c>
      <c r="O321" s="3">
        <v>92</v>
      </c>
      <c r="P321" s="3">
        <v>89</v>
      </c>
    </row>
    <row r="322" spans="1:16" x14ac:dyDescent="0.25">
      <c r="A322" t="s">
        <v>1197</v>
      </c>
      <c r="B322" t="s">
        <v>100</v>
      </c>
      <c r="C322" t="s">
        <v>12</v>
      </c>
      <c r="D322" s="4" t="s">
        <v>1643</v>
      </c>
      <c r="E322" t="s">
        <v>14</v>
      </c>
      <c r="F322">
        <v>4</v>
      </c>
      <c r="G322" s="2">
        <v>32998</v>
      </c>
      <c r="H322" t="s">
        <v>1644</v>
      </c>
      <c r="I322" t="s">
        <v>1599</v>
      </c>
      <c r="J322" t="s">
        <v>1589</v>
      </c>
      <c r="K322" s="6" t="s">
        <v>1645</v>
      </c>
      <c r="L322" s="3">
        <v>67</v>
      </c>
      <c r="M322" s="31" t="str">
        <f>VLOOKUP(StudentTable[[#This Row],[GPA1]],LetterGrade,2)</f>
        <v>D</v>
      </c>
      <c r="N322" s="3">
        <v>98</v>
      </c>
      <c r="O322" s="3">
        <v>96</v>
      </c>
      <c r="P322" s="3">
        <v>92</v>
      </c>
    </row>
    <row r="323" spans="1:16" x14ac:dyDescent="0.25">
      <c r="A323" t="s">
        <v>1646</v>
      </c>
      <c r="B323" t="s">
        <v>1647</v>
      </c>
      <c r="C323" t="s">
        <v>21</v>
      </c>
      <c r="D323" s="4" t="s">
        <v>1648</v>
      </c>
      <c r="E323" t="s">
        <v>14</v>
      </c>
      <c r="F323">
        <v>3</v>
      </c>
      <c r="G323" s="2">
        <v>29590</v>
      </c>
      <c r="H323" t="s">
        <v>1649</v>
      </c>
      <c r="I323" t="s">
        <v>1650</v>
      </c>
      <c r="J323" t="s">
        <v>1589</v>
      </c>
      <c r="K323" s="6" t="s">
        <v>1651</v>
      </c>
      <c r="L323" s="3">
        <v>41</v>
      </c>
      <c r="M323" s="31" t="str">
        <f>VLOOKUP(StudentTable[[#This Row],[GPA1]],LetterGrade,2)</f>
        <v>F</v>
      </c>
      <c r="N323" s="3">
        <v>64</v>
      </c>
      <c r="O323" s="3">
        <v>77</v>
      </c>
      <c r="P323" s="3"/>
    </row>
    <row r="324" spans="1:16" x14ac:dyDescent="0.25">
      <c r="A324" t="s">
        <v>1652</v>
      </c>
      <c r="B324" t="s">
        <v>1653</v>
      </c>
      <c r="C324" t="s">
        <v>21</v>
      </c>
      <c r="D324" s="4" t="s">
        <v>1654</v>
      </c>
      <c r="E324" t="s">
        <v>36</v>
      </c>
      <c r="F324">
        <v>4</v>
      </c>
      <c r="G324" s="2">
        <v>29970</v>
      </c>
      <c r="H324" t="s">
        <v>1655</v>
      </c>
      <c r="I324" t="s">
        <v>1656</v>
      </c>
      <c r="J324" t="s">
        <v>1589</v>
      </c>
      <c r="K324" s="6" t="s">
        <v>1657</v>
      </c>
      <c r="L324" s="3">
        <v>62</v>
      </c>
      <c r="M324" s="31" t="str">
        <f>VLOOKUP(StudentTable[[#This Row],[GPA1]],LetterGrade,2)</f>
        <v>D</v>
      </c>
      <c r="N324" s="3">
        <v>44</v>
      </c>
      <c r="O324" s="3">
        <v>60</v>
      </c>
      <c r="P324" s="3">
        <v>66</v>
      </c>
    </row>
    <row r="325" spans="1:16" x14ac:dyDescent="0.25">
      <c r="A325" t="s">
        <v>1658</v>
      </c>
      <c r="B325" t="s">
        <v>1659</v>
      </c>
      <c r="C325" t="s">
        <v>21</v>
      </c>
      <c r="D325" s="4" t="s">
        <v>1660</v>
      </c>
      <c r="E325" t="s">
        <v>14</v>
      </c>
      <c r="F325">
        <v>1</v>
      </c>
      <c r="G325" s="2">
        <v>32567</v>
      </c>
      <c r="H325" t="s">
        <v>1661</v>
      </c>
      <c r="I325" t="s">
        <v>1662</v>
      </c>
      <c r="J325" t="s">
        <v>1589</v>
      </c>
      <c r="K325" s="6" t="s">
        <v>1663</v>
      </c>
      <c r="L325" s="3">
        <v>72</v>
      </c>
      <c r="M325" s="31" t="str">
        <f>VLOOKUP(StudentTable[[#This Row],[GPA1]],LetterGrade,2)</f>
        <v>C</v>
      </c>
      <c r="N325" s="3"/>
      <c r="O325" s="3"/>
      <c r="P325" s="3"/>
    </row>
    <row r="326" spans="1:16" x14ac:dyDescent="0.25">
      <c r="A326" t="s">
        <v>1664</v>
      </c>
      <c r="B326" t="s">
        <v>1665</v>
      </c>
      <c r="C326" t="s">
        <v>21</v>
      </c>
      <c r="D326" s="4" t="s">
        <v>1666</v>
      </c>
      <c r="E326" t="s">
        <v>36</v>
      </c>
      <c r="F326">
        <v>1</v>
      </c>
      <c r="G326" s="2">
        <v>32938</v>
      </c>
      <c r="H326" t="s">
        <v>1667</v>
      </c>
      <c r="I326" t="s">
        <v>1668</v>
      </c>
      <c r="J326" t="s">
        <v>1589</v>
      </c>
      <c r="K326" s="6" t="s">
        <v>1669</v>
      </c>
      <c r="L326" s="3">
        <v>73</v>
      </c>
      <c r="M326" s="31" t="str">
        <f>VLOOKUP(StudentTable[[#This Row],[GPA1]],LetterGrade,2)</f>
        <v>C</v>
      </c>
      <c r="N326" s="3"/>
      <c r="O326" s="3"/>
      <c r="P326" s="3"/>
    </row>
    <row r="327" spans="1:16" x14ac:dyDescent="0.25">
      <c r="A327" t="s">
        <v>1670</v>
      </c>
      <c r="B327" t="s">
        <v>1671</v>
      </c>
      <c r="C327" t="s">
        <v>21</v>
      </c>
      <c r="D327" s="4" t="s">
        <v>1672</v>
      </c>
      <c r="E327" t="s">
        <v>23</v>
      </c>
      <c r="F327">
        <v>1</v>
      </c>
      <c r="G327" s="2">
        <v>33903</v>
      </c>
      <c r="H327" t="s">
        <v>1673</v>
      </c>
      <c r="I327" t="s">
        <v>1674</v>
      </c>
      <c r="J327" t="s">
        <v>1589</v>
      </c>
      <c r="K327" s="6" t="s">
        <v>1675</v>
      </c>
      <c r="L327" s="3">
        <v>34</v>
      </c>
      <c r="M327" s="31" t="str">
        <f>VLOOKUP(StudentTable[[#This Row],[GPA1]],LetterGrade,2)</f>
        <v>F</v>
      </c>
      <c r="N327" s="3"/>
      <c r="O327" s="3"/>
      <c r="P327" s="3"/>
    </row>
    <row r="328" spans="1:16" x14ac:dyDescent="0.25">
      <c r="A328" t="s">
        <v>1443</v>
      </c>
      <c r="B328" t="s">
        <v>147</v>
      </c>
      <c r="C328" t="s">
        <v>21</v>
      </c>
      <c r="D328" s="4" t="s">
        <v>1676</v>
      </c>
      <c r="E328" t="s">
        <v>14</v>
      </c>
      <c r="F328">
        <v>3</v>
      </c>
      <c r="G328" s="2">
        <v>31212</v>
      </c>
      <c r="H328" t="s">
        <v>1677</v>
      </c>
      <c r="I328" t="s">
        <v>1678</v>
      </c>
      <c r="J328" t="s">
        <v>1589</v>
      </c>
      <c r="K328" s="6" t="s">
        <v>1679</v>
      </c>
      <c r="L328" s="3">
        <v>60</v>
      </c>
      <c r="M328" s="31" t="str">
        <f>VLOOKUP(StudentTable[[#This Row],[GPA1]],LetterGrade,2)</f>
        <v>D</v>
      </c>
      <c r="N328" s="3">
        <v>47</v>
      </c>
      <c r="O328" s="3">
        <v>60</v>
      </c>
      <c r="P328" s="3"/>
    </row>
    <row r="329" spans="1:16" x14ac:dyDescent="0.25">
      <c r="A329" t="s">
        <v>1680</v>
      </c>
      <c r="B329" t="s">
        <v>232</v>
      </c>
      <c r="C329" t="s">
        <v>12</v>
      </c>
      <c r="D329" s="4" t="s">
        <v>1681</v>
      </c>
      <c r="E329" t="s">
        <v>23</v>
      </c>
      <c r="F329">
        <v>3</v>
      </c>
      <c r="G329" s="2">
        <v>33308</v>
      </c>
      <c r="H329" t="s">
        <v>1682</v>
      </c>
      <c r="I329" t="s">
        <v>1599</v>
      </c>
      <c r="J329" t="s">
        <v>1589</v>
      </c>
      <c r="K329" s="6" t="s">
        <v>1683</v>
      </c>
      <c r="L329" s="3">
        <v>9</v>
      </c>
      <c r="M329" s="31" t="str">
        <f>VLOOKUP(StudentTable[[#This Row],[GPA1]],LetterGrade,2)</f>
        <v>F</v>
      </c>
      <c r="N329" s="3">
        <v>49</v>
      </c>
      <c r="O329" s="3">
        <v>81</v>
      </c>
      <c r="P329" s="3"/>
    </row>
    <row r="330" spans="1:16" x14ac:dyDescent="0.25">
      <c r="A330" t="s">
        <v>1385</v>
      </c>
      <c r="B330" t="s">
        <v>136</v>
      </c>
      <c r="C330" t="s">
        <v>21</v>
      </c>
      <c r="D330" s="4" t="s">
        <v>1684</v>
      </c>
      <c r="E330" t="s">
        <v>36</v>
      </c>
      <c r="F330">
        <v>2</v>
      </c>
      <c r="G330" s="2">
        <v>31837</v>
      </c>
      <c r="H330" t="s">
        <v>1685</v>
      </c>
      <c r="I330" t="s">
        <v>1686</v>
      </c>
      <c r="J330" t="s">
        <v>1589</v>
      </c>
      <c r="K330" s="6" t="s">
        <v>1687</v>
      </c>
      <c r="L330" s="3">
        <v>22</v>
      </c>
      <c r="M330" s="31" t="str">
        <f>VLOOKUP(StudentTable[[#This Row],[GPA1]],LetterGrade,2)</f>
        <v>F</v>
      </c>
      <c r="N330" s="3">
        <v>100</v>
      </c>
      <c r="O330" s="3"/>
      <c r="P330" s="3"/>
    </row>
    <row r="331" spans="1:16" x14ac:dyDescent="0.25">
      <c r="A331" t="s">
        <v>1688</v>
      </c>
      <c r="B331" t="s">
        <v>1689</v>
      </c>
      <c r="C331" t="s">
        <v>21</v>
      </c>
      <c r="D331" s="4" t="s">
        <v>1690</v>
      </c>
      <c r="E331" t="s">
        <v>63</v>
      </c>
      <c r="F331">
        <v>3</v>
      </c>
      <c r="G331" s="2">
        <v>30386</v>
      </c>
      <c r="H331" t="s">
        <v>1691</v>
      </c>
      <c r="I331" t="s">
        <v>1650</v>
      </c>
      <c r="J331" t="s">
        <v>1589</v>
      </c>
      <c r="K331" s="6" t="s">
        <v>1651</v>
      </c>
      <c r="L331" s="3">
        <v>81</v>
      </c>
      <c r="M331" s="31" t="str">
        <f>VLOOKUP(StudentTable[[#This Row],[GPA1]],LetterGrade,2)</f>
        <v>B</v>
      </c>
      <c r="N331" s="3">
        <v>64</v>
      </c>
      <c r="O331" s="3">
        <v>77</v>
      </c>
      <c r="P331" s="3"/>
    </row>
    <row r="332" spans="1:16" x14ac:dyDescent="0.25">
      <c r="A332" t="s">
        <v>1692</v>
      </c>
      <c r="B332" t="s">
        <v>302</v>
      </c>
      <c r="C332" t="s">
        <v>12</v>
      </c>
      <c r="D332" s="4" t="s">
        <v>1693</v>
      </c>
      <c r="E332" t="s">
        <v>14</v>
      </c>
      <c r="F332">
        <v>3</v>
      </c>
      <c r="G332" s="2">
        <v>31424</v>
      </c>
      <c r="H332" t="s">
        <v>1694</v>
      </c>
      <c r="I332" t="s">
        <v>1695</v>
      </c>
      <c r="J332" t="s">
        <v>1589</v>
      </c>
      <c r="K332" s="6" t="s">
        <v>1696</v>
      </c>
      <c r="L332" s="3">
        <v>97</v>
      </c>
      <c r="M332" s="31" t="str">
        <f>VLOOKUP(StudentTable[[#This Row],[GPA1]],LetterGrade,2)</f>
        <v>A</v>
      </c>
      <c r="N332" s="3">
        <v>56</v>
      </c>
      <c r="O332" s="3">
        <v>82</v>
      </c>
      <c r="P332" s="3"/>
    </row>
    <row r="333" spans="1:16" x14ac:dyDescent="0.25">
      <c r="A333" t="s">
        <v>1697</v>
      </c>
      <c r="B333" t="s">
        <v>262</v>
      </c>
      <c r="C333" t="s">
        <v>12</v>
      </c>
      <c r="D333" s="4" t="s">
        <v>1698</v>
      </c>
      <c r="E333" t="s">
        <v>36</v>
      </c>
      <c r="F333">
        <v>3</v>
      </c>
      <c r="G333" s="2">
        <v>33125</v>
      </c>
      <c r="H333" t="s">
        <v>1699</v>
      </c>
      <c r="I333" t="s">
        <v>1599</v>
      </c>
      <c r="J333" t="s">
        <v>1589</v>
      </c>
      <c r="K333" s="6" t="s">
        <v>1700</v>
      </c>
      <c r="L333" s="3">
        <v>40</v>
      </c>
      <c r="M333" s="31" t="str">
        <f>VLOOKUP(StudentTable[[#This Row],[GPA1]],LetterGrade,2)</f>
        <v>F</v>
      </c>
      <c r="N333" s="3">
        <v>65</v>
      </c>
      <c r="O333" s="3">
        <v>68</v>
      </c>
      <c r="P333" s="3"/>
    </row>
    <row r="334" spans="1:16" x14ac:dyDescent="0.25">
      <c r="A334" t="s">
        <v>1701</v>
      </c>
      <c r="B334" t="s">
        <v>1386</v>
      </c>
      <c r="C334" t="s">
        <v>21</v>
      </c>
      <c r="D334" s="4" t="s">
        <v>1702</v>
      </c>
      <c r="E334" t="s">
        <v>50</v>
      </c>
      <c r="F334">
        <v>3</v>
      </c>
      <c r="G334" s="2">
        <v>32183</v>
      </c>
      <c r="H334" t="s">
        <v>1703</v>
      </c>
      <c r="I334" t="s">
        <v>1605</v>
      </c>
      <c r="J334" t="s">
        <v>1589</v>
      </c>
      <c r="K334" s="6" t="s">
        <v>1606</v>
      </c>
      <c r="L334" s="3">
        <v>47</v>
      </c>
      <c r="M334" s="31" t="str">
        <f>VLOOKUP(StudentTable[[#This Row],[GPA1]],LetterGrade,2)</f>
        <v>F</v>
      </c>
      <c r="N334" s="3">
        <v>84</v>
      </c>
      <c r="O334" s="3">
        <v>62</v>
      </c>
      <c r="P334" s="3"/>
    </row>
    <row r="335" spans="1:16" x14ac:dyDescent="0.25">
      <c r="A335" t="s">
        <v>1704</v>
      </c>
      <c r="B335" t="s">
        <v>1705</v>
      </c>
      <c r="C335" t="s">
        <v>21</v>
      </c>
      <c r="D335" s="4" t="s">
        <v>1706</v>
      </c>
      <c r="E335" t="s">
        <v>63</v>
      </c>
      <c r="F335">
        <v>3</v>
      </c>
      <c r="G335" s="2">
        <v>29380</v>
      </c>
      <c r="H335" t="s">
        <v>1707</v>
      </c>
      <c r="I335" t="s">
        <v>121</v>
      </c>
      <c r="J335" t="s">
        <v>1589</v>
      </c>
      <c r="K335" s="6" t="s">
        <v>1708</v>
      </c>
      <c r="L335" s="3">
        <v>0</v>
      </c>
      <c r="M335" s="31" t="str">
        <f>VLOOKUP(StudentTable[[#This Row],[GPA1]],LetterGrade,2)</f>
        <v>F</v>
      </c>
      <c r="N335" s="3">
        <v>69</v>
      </c>
      <c r="O335" s="3">
        <v>77</v>
      </c>
      <c r="P335" s="3"/>
    </row>
    <row r="336" spans="1:16" x14ac:dyDescent="0.25">
      <c r="A336" t="s">
        <v>1709</v>
      </c>
      <c r="B336" t="s">
        <v>567</v>
      </c>
      <c r="C336" t="s">
        <v>12</v>
      </c>
      <c r="D336" s="4" t="s">
        <v>1710</v>
      </c>
      <c r="E336" t="s">
        <v>36</v>
      </c>
      <c r="F336">
        <v>4</v>
      </c>
      <c r="G336" s="2">
        <v>29494</v>
      </c>
      <c r="H336" t="s">
        <v>1711</v>
      </c>
      <c r="I336" t="s">
        <v>1588</v>
      </c>
      <c r="J336" t="s">
        <v>1589</v>
      </c>
      <c r="K336" s="6" t="s">
        <v>1712</v>
      </c>
      <c r="L336" s="3">
        <v>48</v>
      </c>
      <c r="M336" s="31" t="str">
        <f>VLOOKUP(StudentTable[[#This Row],[GPA1]],LetterGrade,2)</f>
        <v>F</v>
      </c>
      <c r="N336" s="3">
        <v>62</v>
      </c>
      <c r="O336" s="3">
        <v>72</v>
      </c>
      <c r="P336" s="3">
        <v>67</v>
      </c>
    </row>
    <row r="337" spans="1:16" x14ac:dyDescent="0.25">
      <c r="A337" t="s">
        <v>622</v>
      </c>
      <c r="B337" t="s">
        <v>100</v>
      </c>
      <c r="C337" t="s">
        <v>12</v>
      </c>
      <c r="D337" s="4" t="s">
        <v>1713</v>
      </c>
      <c r="E337" t="s">
        <v>50</v>
      </c>
      <c r="F337">
        <v>4</v>
      </c>
      <c r="G337" s="2">
        <v>32783</v>
      </c>
      <c r="H337" t="s">
        <v>1714</v>
      </c>
      <c r="I337" t="s">
        <v>1715</v>
      </c>
      <c r="J337" t="s">
        <v>1589</v>
      </c>
      <c r="K337" s="6" t="s">
        <v>1716</v>
      </c>
      <c r="L337" s="3">
        <v>32</v>
      </c>
      <c r="M337" s="31" t="str">
        <f>VLOOKUP(StudentTable[[#This Row],[GPA1]],LetterGrade,2)</f>
        <v>F</v>
      </c>
      <c r="N337" s="3">
        <v>38</v>
      </c>
      <c r="O337" s="3">
        <v>97</v>
      </c>
      <c r="P337" s="3">
        <v>78</v>
      </c>
    </row>
    <row r="338" spans="1:16" x14ac:dyDescent="0.25">
      <c r="A338" t="s">
        <v>1717</v>
      </c>
      <c r="B338" t="s">
        <v>1201</v>
      </c>
      <c r="C338" t="s">
        <v>12</v>
      </c>
      <c r="D338" s="4" t="s">
        <v>1718</v>
      </c>
      <c r="E338" t="s">
        <v>36</v>
      </c>
      <c r="F338">
        <v>4</v>
      </c>
      <c r="G338" s="2">
        <v>31067</v>
      </c>
      <c r="H338" t="s">
        <v>1719</v>
      </c>
      <c r="I338" t="s">
        <v>1720</v>
      </c>
      <c r="J338" t="s">
        <v>1589</v>
      </c>
      <c r="K338" s="6" t="s">
        <v>1721</v>
      </c>
      <c r="L338" s="3">
        <v>22</v>
      </c>
      <c r="M338" s="31" t="str">
        <f>VLOOKUP(StudentTable[[#This Row],[GPA1]],LetterGrade,2)</f>
        <v>F</v>
      </c>
      <c r="N338" s="3">
        <v>73</v>
      </c>
      <c r="O338" s="3">
        <v>94</v>
      </c>
      <c r="P338" s="3">
        <v>64</v>
      </c>
    </row>
    <row r="339" spans="1:16" x14ac:dyDescent="0.25">
      <c r="A339" t="s">
        <v>1722</v>
      </c>
      <c r="B339" t="s">
        <v>729</v>
      </c>
      <c r="C339" t="s">
        <v>12</v>
      </c>
      <c r="D339" s="4" t="s">
        <v>1723</v>
      </c>
      <c r="E339" t="s">
        <v>63</v>
      </c>
      <c r="F339">
        <v>4</v>
      </c>
      <c r="G339" s="2">
        <v>33735</v>
      </c>
      <c r="H339" t="s">
        <v>1724</v>
      </c>
      <c r="I339" t="s">
        <v>1720</v>
      </c>
      <c r="J339" t="s">
        <v>1589</v>
      </c>
      <c r="K339" s="6" t="s">
        <v>1721</v>
      </c>
      <c r="L339" s="3">
        <v>100</v>
      </c>
      <c r="M339" s="31" t="str">
        <f>VLOOKUP(StudentTable[[#This Row],[GPA1]],LetterGrade,2)</f>
        <v>A</v>
      </c>
      <c r="N339" s="3">
        <v>86</v>
      </c>
      <c r="O339" s="3">
        <v>71</v>
      </c>
      <c r="P339" s="3">
        <v>100</v>
      </c>
    </row>
    <row r="340" spans="1:16" x14ac:dyDescent="0.25">
      <c r="A340" t="s">
        <v>1725</v>
      </c>
      <c r="B340" t="s">
        <v>849</v>
      </c>
      <c r="C340" t="s">
        <v>12</v>
      </c>
      <c r="D340" s="4" t="s">
        <v>1726</v>
      </c>
      <c r="E340" t="s">
        <v>14</v>
      </c>
      <c r="F340">
        <v>4</v>
      </c>
      <c r="G340" s="2">
        <v>31856</v>
      </c>
      <c r="H340" t="s">
        <v>1727</v>
      </c>
      <c r="I340" t="s">
        <v>1599</v>
      </c>
      <c r="J340" t="s">
        <v>1589</v>
      </c>
      <c r="K340" s="6" t="s">
        <v>1728</v>
      </c>
      <c r="L340" s="3">
        <v>17</v>
      </c>
      <c r="M340" s="31" t="str">
        <f>VLOOKUP(StudentTable[[#This Row],[GPA1]],LetterGrade,2)</f>
        <v>F</v>
      </c>
      <c r="N340" s="3">
        <v>72</v>
      </c>
      <c r="O340" s="3">
        <v>69</v>
      </c>
      <c r="P340" s="3">
        <v>65</v>
      </c>
    </row>
    <row r="341" spans="1:16" x14ac:dyDescent="0.25">
      <c r="A341" t="s">
        <v>1729</v>
      </c>
      <c r="B341" t="s">
        <v>1730</v>
      </c>
      <c r="C341" t="s">
        <v>21</v>
      </c>
      <c r="D341" s="4" t="s">
        <v>1731</v>
      </c>
      <c r="E341" t="s">
        <v>50</v>
      </c>
      <c r="F341">
        <v>4</v>
      </c>
      <c r="G341" s="2">
        <v>30779</v>
      </c>
      <c r="H341" t="s">
        <v>1732</v>
      </c>
      <c r="I341" t="s">
        <v>1733</v>
      </c>
      <c r="J341" t="s">
        <v>1589</v>
      </c>
      <c r="K341" s="6" t="s">
        <v>1734</v>
      </c>
      <c r="L341" s="3">
        <v>39</v>
      </c>
      <c r="M341" s="31" t="str">
        <f>VLOOKUP(StudentTable[[#This Row],[GPA1]],LetterGrade,2)</f>
        <v>F</v>
      </c>
      <c r="N341" s="3">
        <v>89</v>
      </c>
      <c r="O341" s="3">
        <v>79</v>
      </c>
      <c r="P341" s="3">
        <v>81</v>
      </c>
    </row>
    <row r="342" spans="1:16" x14ac:dyDescent="0.25">
      <c r="A342" t="s">
        <v>1735</v>
      </c>
      <c r="B342" t="s">
        <v>1736</v>
      </c>
      <c r="C342" t="s">
        <v>21</v>
      </c>
      <c r="D342" s="4" t="s">
        <v>1737</v>
      </c>
      <c r="E342" t="s">
        <v>63</v>
      </c>
      <c r="F342">
        <v>3</v>
      </c>
      <c r="G342" s="2">
        <v>33059</v>
      </c>
      <c r="H342" t="s">
        <v>1738</v>
      </c>
      <c r="I342" t="s">
        <v>1739</v>
      </c>
      <c r="J342" t="s">
        <v>1589</v>
      </c>
      <c r="K342" s="6" t="s">
        <v>1740</v>
      </c>
      <c r="L342" s="3">
        <v>80</v>
      </c>
      <c r="M342" s="31" t="str">
        <f>VLOOKUP(StudentTable[[#This Row],[GPA1]],LetterGrade,2)</f>
        <v>B</v>
      </c>
      <c r="N342" s="3">
        <v>94</v>
      </c>
      <c r="O342" s="3">
        <v>78</v>
      </c>
      <c r="P342" s="3"/>
    </row>
    <row r="343" spans="1:16" x14ac:dyDescent="0.25">
      <c r="A343" t="s">
        <v>1741</v>
      </c>
      <c r="B343" t="s">
        <v>1742</v>
      </c>
      <c r="C343" t="s">
        <v>12</v>
      </c>
      <c r="D343" s="4" t="s">
        <v>1743</v>
      </c>
      <c r="E343" t="s">
        <v>14</v>
      </c>
      <c r="F343">
        <v>2</v>
      </c>
      <c r="G343" s="2">
        <v>32792</v>
      </c>
      <c r="H343" t="s">
        <v>1744</v>
      </c>
      <c r="I343" t="s">
        <v>1745</v>
      </c>
      <c r="J343" t="s">
        <v>1589</v>
      </c>
      <c r="K343" s="6" t="s">
        <v>1746</v>
      </c>
      <c r="L343" s="3">
        <v>62</v>
      </c>
      <c r="M343" s="31" t="str">
        <f>VLOOKUP(StudentTable[[#This Row],[GPA1]],LetterGrade,2)</f>
        <v>D</v>
      </c>
      <c r="N343" s="3">
        <v>43</v>
      </c>
      <c r="O343" s="3"/>
      <c r="P343" s="3"/>
    </row>
    <row r="344" spans="1:16" x14ac:dyDescent="0.25">
      <c r="A344" t="s">
        <v>1747</v>
      </c>
      <c r="B344" t="s">
        <v>406</v>
      </c>
      <c r="C344" t="s">
        <v>12</v>
      </c>
      <c r="D344" s="4" t="s">
        <v>1748</v>
      </c>
      <c r="E344" t="s">
        <v>50</v>
      </c>
      <c r="F344">
        <v>3</v>
      </c>
      <c r="G344" s="2">
        <v>33550</v>
      </c>
      <c r="H344" t="s">
        <v>1749</v>
      </c>
      <c r="I344" t="s">
        <v>1750</v>
      </c>
      <c r="J344" t="s">
        <v>1589</v>
      </c>
      <c r="K344" s="6" t="s">
        <v>1751</v>
      </c>
      <c r="L344" s="3">
        <v>32</v>
      </c>
      <c r="M344" s="31" t="str">
        <f>VLOOKUP(StudentTable[[#This Row],[GPA1]],LetterGrade,2)</f>
        <v>F</v>
      </c>
      <c r="N344" s="3">
        <v>83</v>
      </c>
      <c r="O344" s="3">
        <v>81</v>
      </c>
      <c r="P344" s="3"/>
    </row>
    <row r="345" spans="1:16" x14ac:dyDescent="0.25">
      <c r="A345" t="s">
        <v>1752</v>
      </c>
      <c r="B345" t="s">
        <v>1050</v>
      </c>
      <c r="C345" t="s">
        <v>21</v>
      </c>
      <c r="D345" s="4" t="s">
        <v>1753</v>
      </c>
      <c r="E345" t="s">
        <v>36</v>
      </c>
      <c r="F345">
        <v>2</v>
      </c>
      <c r="G345" s="2">
        <v>31918</v>
      </c>
      <c r="H345" t="s">
        <v>1754</v>
      </c>
      <c r="I345" t="s">
        <v>1656</v>
      </c>
      <c r="J345" t="s">
        <v>1589</v>
      </c>
      <c r="K345" s="6" t="s">
        <v>1657</v>
      </c>
      <c r="L345" s="3">
        <v>17</v>
      </c>
      <c r="M345" s="31" t="str">
        <f>VLOOKUP(StudentTable[[#This Row],[GPA1]],LetterGrade,2)</f>
        <v>F</v>
      </c>
      <c r="N345" s="3">
        <v>69</v>
      </c>
      <c r="O345" s="3"/>
      <c r="P345" s="3"/>
    </row>
    <row r="346" spans="1:16" x14ac:dyDescent="0.25">
      <c r="A346" t="s">
        <v>1755</v>
      </c>
      <c r="B346" t="s">
        <v>1756</v>
      </c>
      <c r="C346" t="s">
        <v>21</v>
      </c>
      <c r="D346" s="4" t="s">
        <v>1757</v>
      </c>
      <c r="E346" t="s">
        <v>63</v>
      </c>
      <c r="F346">
        <v>2</v>
      </c>
      <c r="G346" s="2">
        <v>33547</v>
      </c>
      <c r="H346" t="s">
        <v>1758</v>
      </c>
      <c r="I346" t="s">
        <v>1759</v>
      </c>
      <c r="J346" t="s">
        <v>1589</v>
      </c>
      <c r="K346" s="6" t="s">
        <v>1760</v>
      </c>
      <c r="L346" s="3">
        <v>52</v>
      </c>
      <c r="M346" s="31" t="str">
        <f>VLOOKUP(StudentTable[[#This Row],[GPA1]],LetterGrade,2)</f>
        <v>F</v>
      </c>
      <c r="N346" s="3">
        <v>91</v>
      </c>
      <c r="O346" s="3"/>
      <c r="P346" s="3"/>
    </row>
    <row r="347" spans="1:16" x14ac:dyDescent="0.25">
      <c r="A347" t="s">
        <v>1761</v>
      </c>
      <c r="B347" t="s">
        <v>213</v>
      </c>
      <c r="C347" t="s">
        <v>12</v>
      </c>
      <c r="D347" s="4" t="s">
        <v>1762</v>
      </c>
      <c r="E347" t="s">
        <v>36</v>
      </c>
      <c r="F347">
        <v>3</v>
      </c>
      <c r="G347" s="2">
        <v>33127</v>
      </c>
      <c r="H347" t="s">
        <v>1763</v>
      </c>
      <c r="I347" t="s">
        <v>1764</v>
      </c>
      <c r="J347" t="s">
        <v>1589</v>
      </c>
      <c r="K347" s="6" t="s">
        <v>1765</v>
      </c>
      <c r="L347" s="3">
        <v>72</v>
      </c>
      <c r="M347" s="31" t="str">
        <f>VLOOKUP(StudentTable[[#This Row],[GPA1]],LetterGrade,2)</f>
        <v>C</v>
      </c>
      <c r="N347" s="3">
        <v>92</v>
      </c>
      <c r="O347" s="3">
        <v>81</v>
      </c>
      <c r="P347" s="3"/>
    </row>
    <row r="348" spans="1:16" x14ac:dyDescent="0.25">
      <c r="A348" t="s">
        <v>734</v>
      </c>
      <c r="B348" t="s">
        <v>1766</v>
      </c>
      <c r="C348" t="s">
        <v>21</v>
      </c>
      <c r="D348" s="4" t="s">
        <v>1767</v>
      </c>
      <c r="E348" t="s">
        <v>23</v>
      </c>
      <c r="F348">
        <v>1</v>
      </c>
      <c r="G348" s="2">
        <v>29972</v>
      </c>
      <c r="H348" t="s">
        <v>1768</v>
      </c>
      <c r="I348" t="s">
        <v>1769</v>
      </c>
      <c r="J348" t="s">
        <v>1589</v>
      </c>
      <c r="K348" s="6" t="s">
        <v>1770</v>
      </c>
      <c r="L348" s="3">
        <v>38</v>
      </c>
      <c r="M348" s="31" t="str">
        <f>VLOOKUP(StudentTable[[#This Row],[GPA1]],LetterGrade,2)</f>
        <v>F</v>
      </c>
      <c r="N348" s="3"/>
      <c r="O348" s="3"/>
      <c r="P348" s="3"/>
    </row>
    <row r="349" spans="1:16" x14ac:dyDescent="0.25">
      <c r="A349" t="s">
        <v>1771</v>
      </c>
      <c r="B349" t="s">
        <v>1772</v>
      </c>
      <c r="C349" t="s">
        <v>21</v>
      </c>
      <c r="D349" s="4" t="s">
        <v>1773</v>
      </c>
      <c r="E349" t="s">
        <v>50</v>
      </c>
      <c r="F349">
        <v>2</v>
      </c>
      <c r="G349" s="2">
        <v>29662</v>
      </c>
      <c r="H349" t="s">
        <v>1774</v>
      </c>
      <c r="I349" t="s">
        <v>1599</v>
      </c>
      <c r="J349" t="s">
        <v>1589</v>
      </c>
      <c r="K349" s="6" t="s">
        <v>1683</v>
      </c>
      <c r="L349" s="3">
        <v>56</v>
      </c>
      <c r="M349" s="31" t="str">
        <f>VLOOKUP(StudentTable[[#This Row],[GPA1]],LetterGrade,2)</f>
        <v>F</v>
      </c>
      <c r="N349" s="3">
        <v>52</v>
      </c>
      <c r="O349" s="3"/>
      <c r="P349" s="3"/>
    </row>
    <row r="350" spans="1:16" x14ac:dyDescent="0.25">
      <c r="A350" t="s">
        <v>1775</v>
      </c>
      <c r="B350" t="s">
        <v>1776</v>
      </c>
      <c r="C350" t="s">
        <v>12</v>
      </c>
      <c r="D350" s="4" t="s">
        <v>1777</v>
      </c>
      <c r="E350" t="s">
        <v>50</v>
      </c>
      <c r="F350">
        <v>1</v>
      </c>
      <c r="G350" s="2">
        <v>33791</v>
      </c>
      <c r="H350" t="s">
        <v>1778</v>
      </c>
      <c r="I350" t="s">
        <v>1779</v>
      </c>
      <c r="J350" t="s">
        <v>1589</v>
      </c>
      <c r="K350" s="6" t="s">
        <v>1780</v>
      </c>
      <c r="L350" s="3">
        <v>0</v>
      </c>
      <c r="M350" s="31" t="str">
        <f>VLOOKUP(StudentTable[[#This Row],[GPA1]],LetterGrade,2)</f>
        <v>F</v>
      </c>
      <c r="N350" s="3"/>
      <c r="O350" s="3"/>
      <c r="P350" s="3"/>
    </row>
    <row r="351" spans="1:16" x14ac:dyDescent="0.25">
      <c r="A351" t="s">
        <v>1781</v>
      </c>
      <c r="B351" t="s">
        <v>396</v>
      </c>
      <c r="C351" t="s">
        <v>12</v>
      </c>
      <c r="D351" s="4" t="s">
        <v>1782</v>
      </c>
      <c r="E351" t="s">
        <v>50</v>
      </c>
      <c r="F351">
        <v>2</v>
      </c>
      <c r="G351" s="2">
        <v>33321</v>
      </c>
      <c r="H351" t="s">
        <v>1783</v>
      </c>
      <c r="I351" t="s">
        <v>1784</v>
      </c>
      <c r="J351" t="s">
        <v>1589</v>
      </c>
      <c r="K351" s="6" t="s">
        <v>1785</v>
      </c>
      <c r="L351" s="3">
        <v>75</v>
      </c>
      <c r="M351" s="31" t="str">
        <f>VLOOKUP(StudentTable[[#This Row],[GPA1]],LetterGrade,2)</f>
        <v>C</v>
      </c>
      <c r="N351" s="3">
        <v>77</v>
      </c>
      <c r="O351" s="3"/>
      <c r="P351" s="3"/>
    </row>
    <row r="352" spans="1:16" x14ac:dyDescent="0.25">
      <c r="A352" t="s">
        <v>1786</v>
      </c>
      <c r="B352" t="s">
        <v>1787</v>
      </c>
      <c r="C352" t="s">
        <v>12</v>
      </c>
      <c r="D352" s="4" t="s">
        <v>1788</v>
      </c>
      <c r="E352" t="s">
        <v>36</v>
      </c>
      <c r="F352">
        <v>1</v>
      </c>
      <c r="G352" s="2">
        <v>33036</v>
      </c>
      <c r="H352" t="s">
        <v>1789</v>
      </c>
      <c r="I352" t="s">
        <v>1790</v>
      </c>
      <c r="J352" t="s">
        <v>1589</v>
      </c>
      <c r="K352" s="6" t="s">
        <v>1791</v>
      </c>
      <c r="L352" s="3">
        <v>91</v>
      </c>
      <c r="M352" s="31" t="str">
        <f>VLOOKUP(StudentTable[[#This Row],[GPA1]],LetterGrade,2)</f>
        <v>A</v>
      </c>
      <c r="N352" s="3"/>
      <c r="O352" s="3"/>
      <c r="P352" s="3"/>
    </row>
    <row r="353" spans="1:16" x14ac:dyDescent="0.25">
      <c r="A353" t="s">
        <v>105</v>
      </c>
      <c r="B353" t="s">
        <v>226</v>
      </c>
      <c r="C353" t="s">
        <v>12</v>
      </c>
      <c r="D353" s="4" t="s">
        <v>1792</v>
      </c>
      <c r="E353" t="s">
        <v>63</v>
      </c>
      <c r="F353">
        <v>4</v>
      </c>
      <c r="G353" s="2">
        <v>31055</v>
      </c>
      <c r="H353" t="s">
        <v>1793</v>
      </c>
      <c r="I353" t="s">
        <v>1599</v>
      </c>
      <c r="J353" t="s">
        <v>1589</v>
      </c>
      <c r="K353" s="6" t="s">
        <v>1645</v>
      </c>
      <c r="L353" s="3">
        <v>48</v>
      </c>
      <c r="M353" s="31" t="str">
        <f>VLOOKUP(StudentTable[[#This Row],[GPA1]],LetterGrade,2)</f>
        <v>F</v>
      </c>
      <c r="N353" s="3">
        <v>35</v>
      </c>
      <c r="O353" s="3">
        <v>83</v>
      </c>
      <c r="P353" s="3">
        <v>73</v>
      </c>
    </row>
    <row r="354" spans="1:16" x14ac:dyDescent="0.25">
      <c r="A354" t="s">
        <v>1794</v>
      </c>
      <c r="B354" t="s">
        <v>868</v>
      </c>
      <c r="C354" t="s">
        <v>12</v>
      </c>
      <c r="D354" s="4" t="s">
        <v>1795</v>
      </c>
      <c r="E354" t="s">
        <v>50</v>
      </c>
      <c r="F354">
        <v>1</v>
      </c>
      <c r="G354" s="2">
        <v>32092</v>
      </c>
      <c r="H354" t="s">
        <v>1796</v>
      </c>
      <c r="I354" t="s">
        <v>1616</v>
      </c>
      <c r="J354" t="s">
        <v>1589</v>
      </c>
      <c r="K354" s="6" t="s">
        <v>1617</v>
      </c>
      <c r="L354" s="3">
        <v>49</v>
      </c>
      <c r="M354" s="31" t="str">
        <f>VLOOKUP(StudentTable[[#This Row],[GPA1]],LetterGrade,2)</f>
        <v>F</v>
      </c>
      <c r="N354" s="3"/>
      <c r="O354" s="3"/>
      <c r="P354" s="3"/>
    </row>
    <row r="355" spans="1:16" x14ac:dyDescent="0.25">
      <c r="A355" t="s">
        <v>1797</v>
      </c>
      <c r="B355" t="s">
        <v>1798</v>
      </c>
      <c r="C355" t="s">
        <v>21</v>
      </c>
      <c r="D355" s="4" t="s">
        <v>1799</v>
      </c>
      <c r="E355" t="s">
        <v>36</v>
      </c>
      <c r="F355">
        <v>4</v>
      </c>
      <c r="G355" s="2">
        <v>32855</v>
      </c>
      <c r="H355" t="s">
        <v>1800</v>
      </c>
      <c r="I355" t="s">
        <v>1599</v>
      </c>
      <c r="J355" t="s">
        <v>1589</v>
      </c>
      <c r="K355" s="6" t="s">
        <v>1801</v>
      </c>
      <c r="L355" s="3">
        <v>62</v>
      </c>
      <c r="M355" s="31" t="str">
        <f>VLOOKUP(StudentTable[[#This Row],[GPA1]],LetterGrade,2)</f>
        <v>D</v>
      </c>
      <c r="N355" s="3">
        <v>85</v>
      </c>
      <c r="O355" s="3">
        <v>77</v>
      </c>
      <c r="P355" s="3">
        <v>66</v>
      </c>
    </row>
    <row r="356" spans="1:16" x14ac:dyDescent="0.25">
      <c r="A356" t="s">
        <v>1802</v>
      </c>
      <c r="B356" t="s">
        <v>347</v>
      </c>
      <c r="C356" t="s">
        <v>21</v>
      </c>
      <c r="D356" s="4" t="s">
        <v>1803</v>
      </c>
      <c r="E356" t="s">
        <v>63</v>
      </c>
      <c r="F356">
        <v>2</v>
      </c>
      <c r="G356" s="2">
        <v>29660</v>
      </c>
      <c r="H356" t="s">
        <v>1804</v>
      </c>
      <c r="I356" t="s">
        <v>1805</v>
      </c>
      <c r="J356" t="s">
        <v>1806</v>
      </c>
      <c r="K356" s="6" t="s">
        <v>1807</v>
      </c>
      <c r="L356" s="3">
        <v>100</v>
      </c>
      <c r="M356" s="31" t="str">
        <f>VLOOKUP(StudentTable[[#This Row],[GPA1]],LetterGrade,2)</f>
        <v>A</v>
      </c>
      <c r="N356" s="3">
        <v>84</v>
      </c>
      <c r="O356" s="3"/>
      <c r="P356" s="3"/>
    </row>
    <row r="357" spans="1:16" x14ac:dyDescent="0.25">
      <c r="A357" t="s">
        <v>1808</v>
      </c>
      <c r="B357" t="s">
        <v>1809</v>
      </c>
      <c r="C357" t="s">
        <v>12</v>
      </c>
      <c r="D357" s="4" t="s">
        <v>1810</v>
      </c>
      <c r="E357" t="s">
        <v>14</v>
      </c>
      <c r="F357">
        <v>1</v>
      </c>
      <c r="G357" s="2">
        <v>31307</v>
      </c>
      <c r="H357" t="s">
        <v>1811</v>
      </c>
      <c r="I357" t="s">
        <v>1812</v>
      </c>
      <c r="J357" t="s">
        <v>1806</v>
      </c>
      <c r="K357" s="6" t="s">
        <v>1813</v>
      </c>
      <c r="L357" s="3">
        <v>89</v>
      </c>
      <c r="M357" s="31" t="str">
        <f>VLOOKUP(StudentTable[[#This Row],[GPA1]],LetterGrade,2)</f>
        <v>B</v>
      </c>
      <c r="N357" s="3"/>
      <c r="O357" s="3"/>
      <c r="P357" s="3"/>
    </row>
    <row r="358" spans="1:16" x14ac:dyDescent="0.25">
      <c r="A358" t="s">
        <v>1814</v>
      </c>
      <c r="B358" t="s">
        <v>1815</v>
      </c>
      <c r="C358" t="s">
        <v>12</v>
      </c>
      <c r="D358" s="4" t="s">
        <v>1816</v>
      </c>
      <c r="E358" t="s">
        <v>36</v>
      </c>
      <c r="F358">
        <v>4</v>
      </c>
      <c r="G358" s="2">
        <v>29258</v>
      </c>
      <c r="H358" t="s">
        <v>1817</v>
      </c>
      <c r="I358" t="s">
        <v>1818</v>
      </c>
      <c r="J358" t="s">
        <v>1806</v>
      </c>
      <c r="K358" s="6" t="s">
        <v>1819</v>
      </c>
      <c r="L358" s="3">
        <v>58</v>
      </c>
      <c r="M358" s="31" t="str">
        <f>VLOOKUP(StudentTable[[#This Row],[GPA1]],LetterGrade,2)</f>
        <v>F</v>
      </c>
      <c r="N358" s="3">
        <v>64</v>
      </c>
      <c r="O358" s="3">
        <v>67</v>
      </c>
      <c r="P358" s="3">
        <v>97</v>
      </c>
    </row>
    <row r="359" spans="1:16" x14ac:dyDescent="0.25">
      <c r="A359" t="s">
        <v>1820</v>
      </c>
      <c r="B359" t="s">
        <v>1821</v>
      </c>
      <c r="C359" t="s">
        <v>12</v>
      </c>
      <c r="D359" s="4" t="s">
        <v>1822</v>
      </c>
      <c r="E359" t="s">
        <v>63</v>
      </c>
      <c r="F359">
        <v>3</v>
      </c>
      <c r="G359" s="2">
        <v>30698</v>
      </c>
      <c r="H359" t="s">
        <v>1823</v>
      </c>
      <c r="I359" t="s">
        <v>1824</v>
      </c>
      <c r="J359" t="s">
        <v>1806</v>
      </c>
      <c r="K359" s="6" t="s">
        <v>1825</v>
      </c>
      <c r="L359" s="3">
        <v>72</v>
      </c>
      <c r="M359" s="31" t="str">
        <f>VLOOKUP(StudentTable[[#This Row],[GPA1]],LetterGrade,2)</f>
        <v>C</v>
      </c>
      <c r="N359" s="3">
        <v>49</v>
      </c>
      <c r="O359" s="3">
        <v>54</v>
      </c>
      <c r="P359" s="3"/>
    </row>
    <row r="360" spans="1:16" x14ac:dyDescent="0.25">
      <c r="A360" t="s">
        <v>1331</v>
      </c>
      <c r="B360" t="s">
        <v>1337</v>
      </c>
      <c r="C360" t="s">
        <v>21</v>
      </c>
      <c r="D360" s="4" t="s">
        <v>1826</v>
      </c>
      <c r="E360" t="s">
        <v>63</v>
      </c>
      <c r="F360">
        <v>1</v>
      </c>
      <c r="G360" s="2">
        <v>29584</v>
      </c>
      <c r="H360" t="s">
        <v>1827</v>
      </c>
      <c r="I360" t="s">
        <v>1828</v>
      </c>
      <c r="J360" t="s">
        <v>1806</v>
      </c>
      <c r="K360" s="6" t="s">
        <v>1829</v>
      </c>
      <c r="L360" s="3">
        <v>33</v>
      </c>
      <c r="M360" s="31" t="str">
        <f>VLOOKUP(StudentTable[[#This Row],[GPA1]],LetterGrade,2)</f>
        <v>F</v>
      </c>
      <c r="N360" s="3"/>
      <c r="O360" s="3"/>
      <c r="P360" s="3"/>
    </row>
    <row r="361" spans="1:16" x14ac:dyDescent="0.25">
      <c r="A361" t="s">
        <v>73</v>
      </c>
      <c r="B361" t="s">
        <v>302</v>
      </c>
      <c r="C361" t="s">
        <v>12</v>
      </c>
      <c r="D361" s="4" t="s">
        <v>1830</v>
      </c>
      <c r="E361" t="s">
        <v>36</v>
      </c>
      <c r="F361">
        <v>4</v>
      </c>
      <c r="G361" s="2">
        <v>32932</v>
      </c>
      <c r="H361" t="s">
        <v>1831</v>
      </c>
      <c r="I361" t="s">
        <v>1832</v>
      </c>
      <c r="J361" t="s">
        <v>1806</v>
      </c>
      <c r="K361" s="6" t="s">
        <v>1833</v>
      </c>
      <c r="L361" s="3">
        <v>63</v>
      </c>
      <c r="M361" s="31" t="str">
        <f>VLOOKUP(StudentTable[[#This Row],[GPA1]],LetterGrade,2)</f>
        <v>D</v>
      </c>
      <c r="N361" s="3">
        <v>44</v>
      </c>
      <c r="O361" s="3">
        <v>95</v>
      </c>
      <c r="P361" s="3">
        <v>61</v>
      </c>
    </row>
    <row r="362" spans="1:16" x14ac:dyDescent="0.25">
      <c r="A362" t="s">
        <v>73</v>
      </c>
      <c r="B362" t="s">
        <v>1834</v>
      </c>
      <c r="C362" t="s">
        <v>12</v>
      </c>
      <c r="D362" s="4" t="s">
        <v>1835</v>
      </c>
      <c r="E362" t="s">
        <v>36</v>
      </c>
      <c r="F362">
        <v>1</v>
      </c>
      <c r="G362" s="2">
        <v>33017</v>
      </c>
      <c r="H362" t="s">
        <v>1836</v>
      </c>
      <c r="I362" t="s">
        <v>1837</v>
      </c>
      <c r="J362" t="s">
        <v>1806</v>
      </c>
      <c r="K362" s="6" t="s">
        <v>1838</v>
      </c>
      <c r="L362" s="3">
        <v>31</v>
      </c>
      <c r="M362" s="31" t="str">
        <f>VLOOKUP(StudentTable[[#This Row],[GPA1]],LetterGrade,2)</f>
        <v>F</v>
      </c>
      <c r="N362" s="3"/>
      <c r="O362" s="3"/>
      <c r="P362" s="3"/>
    </row>
    <row r="363" spans="1:16" x14ac:dyDescent="0.25">
      <c r="A363" t="s">
        <v>1839</v>
      </c>
      <c r="B363" t="s">
        <v>1840</v>
      </c>
      <c r="C363" t="s">
        <v>21</v>
      </c>
      <c r="D363" s="4" t="s">
        <v>1841</v>
      </c>
      <c r="E363" t="s">
        <v>14</v>
      </c>
      <c r="F363">
        <v>3</v>
      </c>
      <c r="G363" s="2">
        <v>33012</v>
      </c>
      <c r="H363" t="s">
        <v>1842</v>
      </c>
      <c r="I363" t="s">
        <v>1818</v>
      </c>
      <c r="J363" t="s">
        <v>1806</v>
      </c>
      <c r="K363" s="6" t="s">
        <v>1819</v>
      </c>
      <c r="L363" s="3">
        <v>66</v>
      </c>
      <c r="M363" s="31" t="str">
        <f>VLOOKUP(StudentTable[[#This Row],[GPA1]],LetterGrade,2)</f>
        <v>D</v>
      </c>
      <c r="N363" s="3">
        <v>55</v>
      </c>
      <c r="O363" s="3">
        <v>67</v>
      </c>
      <c r="P363" s="3"/>
    </row>
    <row r="364" spans="1:16" x14ac:dyDescent="0.25">
      <c r="A364" t="s">
        <v>1843</v>
      </c>
      <c r="B364" t="s">
        <v>1844</v>
      </c>
      <c r="C364" t="s">
        <v>21</v>
      </c>
      <c r="D364" s="4" t="s">
        <v>1845</v>
      </c>
      <c r="E364" t="s">
        <v>36</v>
      </c>
      <c r="F364">
        <v>1</v>
      </c>
      <c r="G364" s="2">
        <v>32038</v>
      </c>
      <c r="H364" t="s">
        <v>1846</v>
      </c>
      <c r="I364" t="s">
        <v>1805</v>
      </c>
      <c r="J364" t="s">
        <v>1806</v>
      </c>
      <c r="K364" s="6" t="s">
        <v>1807</v>
      </c>
      <c r="L364" s="3">
        <v>81</v>
      </c>
      <c r="M364" s="31" t="str">
        <f>VLOOKUP(StudentTable[[#This Row],[GPA1]],LetterGrade,2)</f>
        <v>B</v>
      </c>
      <c r="N364" s="3"/>
      <c r="O364" s="3"/>
      <c r="P364" s="3"/>
    </row>
    <row r="365" spans="1:16" x14ac:dyDescent="0.25">
      <c r="A365" t="s">
        <v>1847</v>
      </c>
      <c r="B365" t="s">
        <v>1848</v>
      </c>
      <c r="C365" t="s">
        <v>21</v>
      </c>
      <c r="D365" s="4" t="s">
        <v>1849</v>
      </c>
      <c r="E365" t="s">
        <v>23</v>
      </c>
      <c r="F365">
        <v>3</v>
      </c>
      <c r="G365" s="2">
        <v>32712</v>
      </c>
      <c r="H365" t="s">
        <v>1850</v>
      </c>
      <c r="I365" t="s">
        <v>1851</v>
      </c>
      <c r="J365" t="s">
        <v>1806</v>
      </c>
      <c r="K365" s="6" t="s">
        <v>1852</v>
      </c>
      <c r="L365" s="3">
        <v>62</v>
      </c>
      <c r="M365" s="31" t="str">
        <f>VLOOKUP(StudentTable[[#This Row],[GPA1]],LetterGrade,2)</f>
        <v>D</v>
      </c>
      <c r="N365" s="3">
        <v>55</v>
      </c>
      <c r="O365" s="3">
        <v>54</v>
      </c>
      <c r="P365" s="3"/>
    </row>
    <row r="366" spans="1:16" x14ac:dyDescent="0.25">
      <c r="A366" t="s">
        <v>1853</v>
      </c>
      <c r="B366" t="s">
        <v>1854</v>
      </c>
      <c r="C366" t="s">
        <v>12</v>
      </c>
      <c r="D366" s="4" t="s">
        <v>1855</v>
      </c>
      <c r="E366" t="s">
        <v>14</v>
      </c>
      <c r="F366">
        <v>3</v>
      </c>
      <c r="G366" s="2">
        <v>32808</v>
      </c>
      <c r="H366" t="s">
        <v>1856</v>
      </c>
      <c r="I366" t="s">
        <v>1857</v>
      </c>
      <c r="J366" t="s">
        <v>1806</v>
      </c>
      <c r="K366" s="6" t="s">
        <v>1858</v>
      </c>
      <c r="L366" s="3">
        <v>65</v>
      </c>
      <c r="M366" s="31" t="str">
        <f>VLOOKUP(StudentTable[[#This Row],[GPA1]],LetterGrade,2)</f>
        <v>D</v>
      </c>
      <c r="N366" s="3">
        <v>78</v>
      </c>
      <c r="O366" s="3">
        <v>50</v>
      </c>
      <c r="P366" s="3"/>
    </row>
    <row r="367" spans="1:16" x14ac:dyDescent="0.25">
      <c r="A367" t="s">
        <v>1859</v>
      </c>
      <c r="B367" t="s">
        <v>1860</v>
      </c>
      <c r="C367" t="s">
        <v>12</v>
      </c>
      <c r="D367" s="4" t="s">
        <v>1861</v>
      </c>
      <c r="E367" t="s">
        <v>23</v>
      </c>
      <c r="F367">
        <v>2</v>
      </c>
      <c r="G367" s="2">
        <v>31010</v>
      </c>
      <c r="H367" t="s">
        <v>1862</v>
      </c>
      <c r="I367" t="s">
        <v>1863</v>
      </c>
      <c r="J367" t="s">
        <v>1806</v>
      </c>
      <c r="K367" s="6" t="s">
        <v>1864</v>
      </c>
      <c r="L367" s="3">
        <v>30</v>
      </c>
      <c r="M367" s="31" t="str">
        <f>VLOOKUP(StudentTable[[#This Row],[GPA1]],LetterGrade,2)</f>
        <v>F</v>
      </c>
      <c r="N367" s="3">
        <v>39</v>
      </c>
      <c r="O367" s="3"/>
      <c r="P367" s="3"/>
    </row>
    <row r="368" spans="1:16" x14ac:dyDescent="0.25">
      <c r="A368" t="s">
        <v>1612</v>
      </c>
      <c r="B368" t="s">
        <v>100</v>
      </c>
      <c r="C368" t="s">
        <v>12</v>
      </c>
      <c r="D368" s="4" t="s">
        <v>1865</v>
      </c>
      <c r="E368" t="s">
        <v>63</v>
      </c>
      <c r="F368">
        <v>4</v>
      </c>
      <c r="G368" s="2">
        <v>32395</v>
      </c>
      <c r="H368" t="s">
        <v>1866</v>
      </c>
      <c r="I368" t="s">
        <v>1867</v>
      </c>
      <c r="J368" t="s">
        <v>1806</v>
      </c>
      <c r="K368" s="6" t="s">
        <v>1868</v>
      </c>
      <c r="L368" s="3">
        <v>98</v>
      </c>
      <c r="M368" s="31" t="str">
        <f>VLOOKUP(StudentTable[[#This Row],[GPA1]],LetterGrade,2)</f>
        <v>A</v>
      </c>
      <c r="N368" s="3">
        <v>36</v>
      </c>
      <c r="O368" s="3">
        <v>57</v>
      </c>
      <c r="P368" s="3">
        <v>81</v>
      </c>
    </row>
    <row r="369" spans="1:16" x14ac:dyDescent="0.25">
      <c r="A369" t="s">
        <v>1869</v>
      </c>
      <c r="B369" t="s">
        <v>892</v>
      </c>
      <c r="C369" t="s">
        <v>12</v>
      </c>
      <c r="D369" s="4" t="s">
        <v>1870</v>
      </c>
      <c r="E369" t="s">
        <v>50</v>
      </c>
      <c r="F369">
        <v>3</v>
      </c>
      <c r="G369" s="2">
        <v>31731</v>
      </c>
      <c r="H369" t="s">
        <v>1871</v>
      </c>
      <c r="I369" t="s">
        <v>1872</v>
      </c>
      <c r="J369" t="s">
        <v>1806</v>
      </c>
      <c r="K369" s="6" t="s">
        <v>1873</v>
      </c>
      <c r="L369" s="3">
        <v>44</v>
      </c>
      <c r="M369" s="31" t="str">
        <f>VLOOKUP(StudentTable[[#This Row],[GPA1]],LetterGrade,2)</f>
        <v>F</v>
      </c>
      <c r="N369" s="3">
        <v>81</v>
      </c>
      <c r="O369" s="3">
        <v>61</v>
      </c>
      <c r="P369" s="3"/>
    </row>
    <row r="370" spans="1:16" x14ac:dyDescent="0.25">
      <c r="A370" t="s">
        <v>897</v>
      </c>
      <c r="B370" t="s">
        <v>1874</v>
      </c>
      <c r="C370" t="s">
        <v>21</v>
      </c>
      <c r="D370" s="4" t="s">
        <v>1875</v>
      </c>
      <c r="E370" t="s">
        <v>36</v>
      </c>
      <c r="F370">
        <v>3</v>
      </c>
      <c r="G370" s="2">
        <v>31856</v>
      </c>
      <c r="H370" t="s">
        <v>1876</v>
      </c>
      <c r="I370" t="s">
        <v>1877</v>
      </c>
      <c r="J370" t="s">
        <v>1806</v>
      </c>
      <c r="K370" s="6" t="s">
        <v>1878</v>
      </c>
      <c r="L370" s="3">
        <v>89</v>
      </c>
      <c r="M370" s="31" t="str">
        <f>VLOOKUP(StudentTable[[#This Row],[GPA1]],LetterGrade,2)</f>
        <v>B</v>
      </c>
      <c r="N370" s="3">
        <v>86</v>
      </c>
      <c r="O370" s="3">
        <v>91</v>
      </c>
      <c r="P370" s="3"/>
    </row>
    <row r="371" spans="1:16" x14ac:dyDescent="0.25">
      <c r="A371" t="s">
        <v>1879</v>
      </c>
      <c r="B371" t="s">
        <v>1880</v>
      </c>
      <c r="C371" t="s">
        <v>12</v>
      </c>
      <c r="D371" s="4" t="s">
        <v>1881</v>
      </c>
      <c r="E371" t="s">
        <v>14</v>
      </c>
      <c r="F371">
        <v>3</v>
      </c>
      <c r="G371" s="2">
        <v>32272</v>
      </c>
      <c r="H371" t="s">
        <v>1882</v>
      </c>
      <c r="I371" t="s">
        <v>1883</v>
      </c>
      <c r="J371" t="s">
        <v>1806</v>
      </c>
      <c r="K371" s="6" t="s">
        <v>1884</v>
      </c>
      <c r="L371" s="3">
        <v>43</v>
      </c>
      <c r="M371" s="31" t="str">
        <f>VLOOKUP(StudentTable[[#This Row],[GPA1]],LetterGrade,2)</f>
        <v>F</v>
      </c>
      <c r="N371" s="3">
        <v>87</v>
      </c>
      <c r="O371" s="3">
        <v>60</v>
      </c>
      <c r="P371" s="3"/>
    </row>
    <row r="372" spans="1:16" x14ac:dyDescent="0.25">
      <c r="A372" t="s">
        <v>135</v>
      </c>
      <c r="B372" t="s">
        <v>1885</v>
      </c>
      <c r="C372" t="s">
        <v>12</v>
      </c>
      <c r="D372" s="4" t="s">
        <v>1886</v>
      </c>
      <c r="E372" t="s">
        <v>63</v>
      </c>
      <c r="F372">
        <v>3</v>
      </c>
      <c r="G372" s="2">
        <v>30187</v>
      </c>
      <c r="H372" t="s">
        <v>1887</v>
      </c>
      <c r="I372" t="s">
        <v>1888</v>
      </c>
      <c r="J372" t="s">
        <v>1806</v>
      </c>
      <c r="K372" s="6" t="s">
        <v>1889</v>
      </c>
      <c r="L372" s="3">
        <v>42</v>
      </c>
      <c r="M372" s="31" t="str">
        <f>VLOOKUP(StudentTable[[#This Row],[GPA1]],LetterGrade,2)</f>
        <v>F</v>
      </c>
      <c r="N372" s="3">
        <v>94</v>
      </c>
      <c r="O372" s="3">
        <v>81</v>
      </c>
      <c r="P372" s="3"/>
    </row>
    <row r="373" spans="1:16" x14ac:dyDescent="0.25">
      <c r="A373" t="s">
        <v>1890</v>
      </c>
      <c r="B373" t="s">
        <v>466</v>
      </c>
      <c r="C373" t="s">
        <v>12</v>
      </c>
      <c r="D373" s="4" t="s">
        <v>1891</v>
      </c>
      <c r="E373" t="s">
        <v>36</v>
      </c>
      <c r="F373">
        <v>3</v>
      </c>
      <c r="G373" s="2">
        <v>32065</v>
      </c>
      <c r="H373" t="s">
        <v>1892</v>
      </c>
      <c r="I373" t="s">
        <v>1893</v>
      </c>
      <c r="J373" t="s">
        <v>1806</v>
      </c>
      <c r="K373" s="6" t="s">
        <v>1894</v>
      </c>
      <c r="L373" s="3">
        <v>52</v>
      </c>
      <c r="M373" s="31" t="str">
        <f>VLOOKUP(StudentTable[[#This Row],[GPA1]],LetterGrade,2)</f>
        <v>F</v>
      </c>
      <c r="N373" s="3">
        <v>51</v>
      </c>
      <c r="O373" s="3">
        <v>79</v>
      </c>
      <c r="P373" s="3"/>
    </row>
    <row r="374" spans="1:16" x14ac:dyDescent="0.25">
      <c r="A374" t="s">
        <v>1895</v>
      </c>
      <c r="B374" t="s">
        <v>296</v>
      </c>
      <c r="C374" t="s">
        <v>12</v>
      </c>
      <c r="D374" s="4" t="s">
        <v>1896</v>
      </c>
      <c r="E374" t="s">
        <v>63</v>
      </c>
      <c r="F374">
        <v>4</v>
      </c>
      <c r="G374" s="2">
        <v>31887</v>
      </c>
      <c r="H374" t="s">
        <v>1897</v>
      </c>
      <c r="I374" t="s">
        <v>1898</v>
      </c>
      <c r="J374" t="s">
        <v>1806</v>
      </c>
      <c r="K374" s="6" t="s">
        <v>1899</v>
      </c>
      <c r="L374" s="3">
        <v>18</v>
      </c>
      <c r="M374" s="31" t="str">
        <f>VLOOKUP(StudentTable[[#This Row],[GPA1]],LetterGrade,2)</f>
        <v>F</v>
      </c>
      <c r="N374" s="3">
        <v>96</v>
      </c>
      <c r="O374" s="3">
        <v>63</v>
      </c>
      <c r="P374" s="3">
        <v>69</v>
      </c>
    </row>
    <row r="375" spans="1:16" x14ac:dyDescent="0.25">
      <c r="A375" t="s">
        <v>1900</v>
      </c>
      <c r="B375" t="s">
        <v>1901</v>
      </c>
      <c r="C375" t="s">
        <v>12</v>
      </c>
      <c r="D375" s="4" t="s">
        <v>1902</v>
      </c>
      <c r="E375" t="s">
        <v>50</v>
      </c>
      <c r="F375">
        <v>2</v>
      </c>
      <c r="G375" s="2">
        <v>33115</v>
      </c>
      <c r="H375" t="s">
        <v>1903</v>
      </c>
      <c r="I375" t="s">
        <v>1904</v>
      </c>
      <c r="J375" t="s">
        <v>1806</v>
      </c>
      <c r="K375" s="6" t="s">
        <v>1905</v>
      </c>
      <c r="L375" s="3">
        <v>85</v>
      </c>
      <c r="M375" s="31" t="str">
        <f>VLOOKUP(StudentTable[[#This Row],[GPA1]],LetterGrade,2)</f>
        <v>B</v>
      </c>
      <c r="N375" s="3">
        <v>92</v>
      </c>
      <c r="O375" s="3"/>
      <c r="P375" s="3"/>
    </row>
    <row r="376" spans="1:16" x14ac:dyDescent="0.25">
      <c r="A376" t="s">
        <v>1906</v>
      </c>
      <c r="B376" t="s">
        <v>1907</v>
      </c>
      <c r="C376" t="s">
        <v>12</v>
      </c>
      <c r="D376" s="4" t="s">
        <v>1908</v>
      </c>
      <c r="E376" t="s">
        <v>23</v>
      </c>
      <c r="F376">
        <v>3</v>
      </c>
      <c r="G376" s="2">
        <v>33273</v>
      </c>
      <c r="H376" t="s">
        <v>1909</v>
      </c>
      <c r="I376" t="s">
        <v>1910</v>
      </c>
      <c r="J376" t="s">
        <v>1806</v>
      </c>
      <c r="K376" s="6" t="s">
        <v>1911</v>
      </c>
      <c r="L376" s="3">
        <v>53</v>
      </c>
      <c r="M376" s="31" t="str">
        <f>VLOOKUP(StudentTable[[#This Row],[GPA1]],LetterGrade,2)</f>
        <v>F</v>
      </c>
      <c r="N376" s="3">
        <v>64</v>
      </c>
      <c r="O376" s="3">
        <v>72</v>
      </c>
      <c r="P376" s="3"/>
    </row>
    <row r="377" spans="1:16" x14ac:dyDescent="0.25">
      <c r="A377" t="s">
        <v>1385</v>
      </c>
      <c r="B377" t="s">
        <v>1912</v>
      </c>
      <c r="C377" t="s">
        <v>12</v>
      </c>
      <c r="D377" s="4" t="s">
        <v>1913</v>
      </c>
      <c r="E377" t="s">
        <v>63</v>
      </c>
      <c r="F377">
        <v>2</v>
      </c>
      <c r="G377" s="2">
        <v>30592</v>
      </c>
      <c r="H377" t="s">
        <v>1914</v>
      </c>
      <c r="I377" t="s">
        <v>1915</v>
      </c>
      <c r="J377" t="s">
        <v>1806</v>
      </c>
      <c r="K377" s="6" t="s">
        <v>1916</v>
      </c>
      <c r="L377" s="3">
        <v>67</v>
      </c>
      <c r="M377" s="31" t="str">
        <f>VLOOKUP(StudentTable[[#This Row],[GPA1]],LetterGrade,2)</f>
        <v>D</v>
      </c>
      <c r="N377" s="3">
        <v>81</v>
      </c>
      <c r="O377" s="3"/>
      <c r="P377" s="3"/>
    </row>
    <row r="378" spans="1:16" x14ac:dyDescent="0.25">
      <c r="A378" t="s">
        <v>1917</v>
      </c>
      <c r="B378" t="s">
        <v>1918</v>
      </c>
      <c r="C378" t="s">
        <v>21</v>
      </c>
      <c r="D378" s="4" t="s">
        <v>1919</v>
      </c>
      <c r="E378" t="s">
        <v>63</v>
      </c>
      <c r="F378">
        <v>4</v>
      </c>
      <c r="G378" s="2">
        <v>32121</v>
      </c>
      <c r="H378" t="s">
        <v>1920</v>
      </c>
      <c r="I378" t="s">
        <v>1805</v>
      </c>
      <c r="J378" t="s">
        <v>1806</v>
      </c>
      <c r="K378" s="6" t="s">
        <v>1921</v>
      </c>
      <c r="L378" s="3">
        <v>100</v>
      </c>
      <c r="M378" s="31" t="str">
        <f>VLOOKUP(StudentTable[[#This Row],[GPA1]],LetterGrade,2)</f>
        <v>A</v>
      </c>
      <c r="N378" s="3">
        <v>100</v>
      </c>
      <c r="O378" s="3">
        <v>78</v>
      </c>
      <c r="P378" s="3">
        <v>91</v>
      </c>
    </row>
    <row r="379" spans="1:16" x14ac:dyDescent="0.25">
      <c r="A379" t="s">
        <v>1922</v>
      </c>
      <c r="B379" t="s">
        <v>1923</v>
      </c>
      <c r="C379" t="s">
        <v>12</v>
      </c>
      <c r="D379" s="4" t="s">
        <v>1924</v>
      </c>
      <c r="E379" t="s">
        <v>14</v>
      </c>
      <c r="F379">
        <v>2</v>
      </c>
      <c r="G379" s="2">
        <v>31319</v>
      </c>
      <c r="H379" t="s">
        <v>1925</v>
      </c>
      <c r="I379" t="s">
        <v>1818</v>
      </c>
      <c r="J379" t="s">
        <v>1806</v>
      </c>
      <c r="K379" s="6" t="s">
        <v>1926</v>
      </c>
      <c r="L379" s="3">
        <v>29</v>
      </c>
      <c r="M379" s="31" t="str">
        <f>VLOOKUP(StudentTable[[#This Row],[GPA1]],LetterGrade,2)</f>
        <v>F</v>
      </c>
      <c r="N379" s="3">
        <v>85</v>
      </c>
      <c r="O379" s="3"/>
      <c r="P379" s="3"/>
    </row>
    <row r="380" spans="1:16" x14ac:dyDescent="0.25">
      <c r="A380" t="s">
        <v>1927</v>
      </c>
      <c r="B380" t="s">
        <v>1671</v>
      </c>
      <c r="C380" t="s">
        <v>21</v>
      </c>
      <c r="D380" s="4" t="s">
        <v>1928</v>
      </c>
      <c r="E380" t="s">
        <v>23</v>
      </c>
      <c r="F380">
        <v>4</v>
      </c>
      <c r="G380" s="2">
        <v>32854</v>
      </c>
      <c r="H380" t="s">
        <v>1929</v>
      </c>
      <c r="I380" t="s">
        <v>1893</v>
      </c>
      <c r="J380" t="s">
        <v>1806</v>
      </c>
      <c r="K380" s="6" t="s">
        <v>1894</v>
      </c>
      <c r="L380" s="3">
        <v>53</v>
      </c>
      <c r="M380" s="31" t="str">
        <f>VLOOKUP(StudentTable[[#This Row],[GPA1]],LetterGrade,2)</f>
        <v>F</v>
      </c>
      <c r="N380" s="3">
        <v>79</v>
      </c>
      <c r="O380" s="3">
        <v>54</v>
      </c>
      <c r="P380" s="3">
        <v>96</v>
      </c>
    </row>
    <row r="381" spans="1:16" x14ac:dyDescent="0.25">
      <c r="A381" t="s">
        <v>1930</v>
      </c>
      <c r="B381" t="s">
        <v>1931</v>
      </c>
      <c r="C381" t="s">
        <v>21</v>
      </c>
      <c r="D381" s="4" t="s">
        <v>1932</v>
      </c>
      <c r="E381" t="s">
        <v>36</v>
      </c>
      <c r="F381">
        <v>1</v>
      </c>
      <c r="G381" s="2">
        <v>29462</v>
      </c>
      <c r="H381" t="s">
        <v>1933</v>
      </c>
      <c r="I381" t="s">
        <v>1893</v>
      </c>
      <c r="J381" t="s">
        <v>1806</v>
      </c>
      <c r="K381" s="6" t="s">
        <v>1894</v>
      </c>
      <c r="L381" s="3">
        <v>59</v>
      </c>
      <c r="M381" s="31" t="str">
        <f>VLOOKUP(StudentTable[[#This Row],[GPA1]],LetterGrade,2)</f>
        <v>F</v>
      </c>
      <c r="N381" s="3"/>
      <c r="O381" s="3"/>
      <c r="P381" s="3"/>
    </row>
    <row r="382" spans="1:16" x14ac:dyDescent="0.25">
      <c r="A382" t="s">
        <v>1934</v>
      </c>
      <c r="B382" t="s">
        <v>872</v>
      </c>
      <c r="C382" t="s">
        <v>21</v>
      </c>
      <c r="D382" s="4" t="s">
        <v>1935</v>
      </c>
      <c r="E382" t="s">
        <v>14</v>
      </c>
      <c r="F382">
        <v>1</v>
      </c>
      <c r="G382" s="2">
        <v>33462</v>
      </c>
      <c r="H382" t="s">
        <v>1936</v>
      </c>
      <c r="I382" t="s">
        <v>1837</v>
      </c>
      <c r="J382" t="s">
        <v>1806</v>
      </c>
      <c r="K382" s="6" t="s">
        <v>1838</v>
      </c>
      <c r="L382" s="3">
        <v>61</v>
      </c>
      <c r="M382" s="31" t="str">
        <f>VLOOKUP(StudentTable[[#This Row],[GPA1]],LetterGrade,2)</f>
        <v>D</v>
      </c>
      <c r="N382" s="3"/>
      <c r="O382" s="3"/>
      <c r="P382" s="3"/>
    </row>
    <row r="383" spans="1:16" x14ac:dyDescent="0.25">
      <c r="A383" t="s">
        <v>1937</v>
      </c>
      <c r="B383" t="s">
        <v>917</v>
      </c>
      <c r="C383" t="s">
        <v>12</v>
      </c>
      <c r="D383" s="4" t="s">
        <v>1938</v>
      </c>
      <c r="E383" t="s">
        <v>63</v>
      </c>
      <c r="F383">
        <v>2</v>
      </c>
      <c r="G383" s="2">
        <v>33247</v>
      </c>
      <c r="H383" t="s">
        <v>1939</v>
      </c>
      <c r="I383" t="s">
        <v>1818</v>
      </c>
      <c r="J383" t="s">
        <v>1806</v>
      </c>
      <c r="K383" s="6" t="s">
        <v>1940</v>
      </c>
      <c r="L383" s="3">
        <v>20</v>
      </c>
      <c r="M383" s="31" t="str">
        <f>VLOOKUP(StudentTable[[#This Row],[GPA1]],LetterGrade,2)</f>
        <v>F</v>
      </c>
      <c r="N383" s="3">
        <v>55</v>
      </c>
      <c r="O383" s="3"/>
      <c r="P383" s="3"/>
    </row>
    <row r="384" spans="1:16" x14ac:dyDescent="0.25">
      <c r="A384" t="s">
        <v>1941</v>
      </c>
      <c r="B384" t="s">
        <v>1942</v>
      </c>
      <c r="C384" t="s">
        <v>12</v>
      </c>
      <c r="D384" s="4" t="s">
        <v>1943</v>
      </c>
      <c r="E384" t="s">
        <v>23</v>
      </c>
      <c r="F384">
        <v>1</v>
      </c>
      <c r="G384" s="2">
        <v>29631</v>
      </c>
      <c r="H384" t="s">
        <v>1944</v>
      </c>
      <c r="I384" t="s">
        <v>1945</v>
      </c>
      <c r="J384" t="s">
        <v>1806</v>
      </c>
      <c r="K384" s="6" t="s">
        <v>1946</v>
      </c>
      <c r="L384" s="3">
        <v>20</v>
      </c>
      <c r="M384" s="31" t="str">
        <f>VLOOKUP(StudentTable[[#This Row],[GPA1]],LetterGrade,2)</f>
        <v>F</v>
      </c>
      <c r="N384" s="3"/>
      <c r="O384" s="3"/>
      <c r="P384" s="3"/>
    </row>
    <row r="385" spans="1:16" x14ac:dyDescent="0.25">
      <c r="A385" t="s">
        <v>533</v>
      </c>
      <c r="B385" t="s">
        <v>466</v>
      </c>
      <c r="C385" t="s">
        <v>12</v>
      </c>
      <c r="D385" s="4" t="s">
        <v>1947</v>
      </c>
      <c r="E385" t="s">
        <v>36</v>
      </c>
      <c r="F385">
        <v>4</v>
      </c>
      <c r="G385" s="2">
        <v>31785</v>
      </c>
      <c r="H385" t="s">
        <v>1948</v>
      </c>
      <c r="I385" t="s">
        <v>1818</v>
      </c>
      <c r="J385" t="s">
        <v>1806</v>
      </c>
      <c r="K385" s="6" t="s">
        <v>1926</v>
      </c>
      <c r="L385" s="3">
        <v>0</v>
      </c>
      <c r="M385" s="31" t="str">
        <f>VLOOKUP(StudentTable[[#This Row],[GPA1]],LetterGrade,2)</f>
        <v>F</v>
      </c>
      <c r="N385" s="3">
        <v>64</v>
      </c>
      <c r="O385" s="3">
        <v>94</v>
      </c>
      <c r="P385" s="3">
        <v>69</v>
      </c>
    </row>
    <row r="386" spans="1:16" x14ac:dyDescent="0.25">
      <c r="A386" t="s">
        <v>1949</v>
      </c>
      <c r="B386" t="s">
        <v>868</v>
      </c>
      <c r="C386" t="s">
        <v>12</v>
      </c>
      <c r="D386" s="4" t="s">
        <v>1950</v>
      </c>
      <c r="E386" t="s">
        <v>23</v>
      </c>
      <c r="F386">
        <v>4</v>
      </c>
      <c r="G386" s="2">
        <v>30123</v>
      </c>
      <c r="H386" t="s">
        <v>1951</v>
      </c>
      <c r="I386" t="s">
        <v>1877</v>
      </c>
      <c r="J386" t="s">
        <v>1806</v>
      </c>
      <c r="K386" s="6" t="s">
        <v>1952</v>
      </c>
      <c r="L386" s="3">
        <v>44</v>
      </c>
      <c r="M386" s="31" t="str">
        <f>VLOOKUP(StudentTable[[#This Row],[GPA1]],LetterGrade,2)</f>
        <v>F</v>
      </c>
      <c r="N386" s="3">
        <v>55</v>
      </c>
      <c r="O386" s="3">
        <v>81</v>
      </c>
      <c r="P386" s="3">
        <v>81</v>
      </c>
    </row>
    <row r="387" spans="1:16" x14ac:dyDescent="0.25">
      <c r="A387" t="s">
        <v>1953</v>
      </c>
      <c r="B387" t="s">
        <v>1954</v>
      </c>
      <c r="C387" t="s">
        <v>21</v>
      </c>
      <c r="D387" s="4" t="s">
        <v>1955</v>
      </c>
      <c r="E387" t="s">
        <v>23</v>
      </c>
      <c r="F387">
        <v>4</v>
      </c>
      <c r="G387" s="2">
        <v>31927</v>
      </c>
      <c r="H387" t="s">
        <v>1956</v>
      </c>
      <c r="I387" t="s">
        <v>1818</v>
      </c>
      <c r="J387" t="s">
        <v>1806</v>
      </c>
      <c r="K387" s="6" t="s">
        <v>1926</v>
      </c>
      <c r="L387" s="3">
        <v>60</v>
      </c>
      <c r="M387" s="31" t="str">
        <f>VLOOKUP(StudentTable[[#This Row],[GPA1]],LetterGrade,2)</f>
        <v>D</v>
      </c>
      <c r="N387" s="3">
        <v>55</v>
      </c>
      <c r="O387" s="3">
        <v>75</v>
      </c>
      <c r="P387" s="3">
        <v>85</v>
      </c>
    </row>
    <row r="388" spans="1:16" x14ac:dyDescent="0.25">
      <c r="A388" t="s">
        <v>1957</v>
      </c>
      <c r="B388" t="s">
        <v>100</v>
      </c>
      <c r="C388" t="s">
        <v>12</v>
      </c>
      <c r="D388" s="4" t="s">
        <v>1958</v>
      </c>
      <c r="E388" t="s">
        <v>63</v>
      </c>
      <c r="F388">
        <v>3</v>
      </c>
      <c r="G388" s="2">
        <v>32513</v>
      </c>
      <c r="H388" t="s">
        <v>1959</v>
      </c>
      <c r="I388" t="s">
        <v>1915</v>
      </c>
      <c r="J388" t="s">
        <v>1806</v>
      </c>
      <c r="K388" s="6" t="s">
        <v>1960</v>
      </c>
      <c r="L388" s="3">
        <v>64</v>
      </c>
      <c r="M388" s="31" t="str">
        <f>VLOOKUP(StudentTable[[#This Row],[GPA1]],LetterGrade,2)</f>
        <v>D</v>
      </c>
      <c r="N388" s="3">
        <v>58</v>
      </c>
      <c r="O388" s="3">
        <v>64</v>
      </c>
      <c r="P388" s="3"/>
    </row>
    <row r="389" spans="1:16" x14ac:dyDescent="0.25">
      <c r="A389" t="s">
        <v>1961</v>
      </c>
      <c r="B389" t="s">
        <v>434</v>
      </c>
      <c r="C389" t="s">
        <v>12</v>
      </c>
      <c r="D389" s="4" t="s">
        <v>1962</v>
      </c>
      <c r="E389" t="s">
        <v>36</v>
      </c>
      <c r="F389">
        <v>3</v>
      </c>
      <c r="G389" s="2">
        <v>31578</v>
      </c>
      <c r="H389" t="s">
        <v>1963</v>
      </c>
      <c r="I389" t="s">
        <v>1964</v>
      </c>
      <c r="J389" t="s">
        <v>1806</v>
      </c>
      <c r="K389" s="6" t="s">
        <v>1965</v>
      </c>
      <c r="L389" s="3">
        <v>41</v>
      </c>
      <c r="M389" s="31" t="str">
        <f>VLOOKUP(StudentTable[[#This Row],[GPA1]],LetterGrade,2)</f>
        <v>F</v>
      </c>
      <c r="N389" s="3">
        <v>79</v>
      </c>
      <c r="O389" s="3">
        <v>53</v>
      </c>
      <c r="P389" s="3"/>
    </row>
    <row r="390" spans="1:16" x14ac:dyDescent="0.25">
      <c r="A390" t="s">
        <v>1966</v>
      </c>
      <c r="B390" t="s">
        <v>1967</v>
      </c>
      <c r="C390" t="s">
        <v>21</v>
      </c>
      <c r="D390" s="4" t="s">
        <v>1968</v>
      </c>
      <c r="E390" t="s">
        <v>23</v>
      </c>
      <c r="F390">
        <v>3</v>
      </c>
      <c r="G390" s="2">
        <v>30690</v>
      </c>
      <c r="H390" t="s">
        <v>1969</v>
      </c>
      <c r="I390" t="s">
        <v>1893</v>
      </c>
      <c r="J390" t="s">
        <v>1806</v>
      </c>
      <c r="K390" s="6" t="s">
        <v>1970</v>
      </c>
      <c r="L390" s="3">
        <v>76</v>
      </c>
      <c r="M390" s="31" t="str">
        <f>VLOOKUP(StudentTable[[#This Row],[GPA1]],LetterGrade,2)</f>
        <v>C</v>
      </c>
      <c r="N390" s="3">
        <v>91</v>
      </c>
      <c r="O390" s="3">
        <v>75</v>
      </c>
      <c r="P390" s="3"/>
    </row>
    <row r="391" spans="1:16" x14ac:dyDescent="0.25">
      <c r="A391" t="s">
        <v>1971</v>
      </c>
      <c r="B391" t="s">
        <v>1972</v>
      </c>
      <c r="C391" t="s">
        <v>21</v>
      </c>
      <c r="D391" s="4" t="s">
        <v>1973</v>
      </c>
      <c r="E391" t="s">
        <v>14</v>
      </c>
      <c r="F391">
        <v>3</v>
      </c>
      <c r="G391" s="2">
        <v>32419</v>
      </c>
      <c r="H391" t="s">
        <v>1974</v>
      </c>
      <c r="I391" t="s">
        <v>1877</v>
      </c>
      <c r="J391" t="s">
        <v>1806</v>
      </c>
      <c r="K391" s="6" t="s">
        <v>1878</v>
      </c>
      <c r="L391" s="3">
        <v>97</v>
      </c>
      <c r="M391" s="31" t="str">
        <f>VLOOKUP(StudentTable[[#This Row],[GPA1]],LetterGrade,2)</f>
        <v>A</v>
      </c>
      <c r="N391" s="3">
        <v>53</v>
      </c>
      <c r="O391" s="3">
        <v>68</v>
      </c>
      <c r="P391" s="3"/>
    </row>
    <row r="392" spans="1:16" x14ac:dyDescent="0.25">
      <c r="A392" t="s">
        <v>1975</v>
      </c>
      <c r="B392" t="s">
        <v>1976</v>
      </c>
      <c r="C392" t="s">
        <v>12</v>
      </c>
      <c r="D392" s="4" t="s">
        <v>1977</v>
      </c>
      <c r="E392" t="s">
        <v>14</v>
      </c>
      <c r="F392">
        <v>4</v>
      </c>
      <c r="G392" s="2">
        <v>31413</v>
      </c>
      <c r="H392" t="s">
        <v>1978</v>
      </c>
      <c r="I392" t="s">
        <v>1867</v>
      </c>
      <c r="J392" t="s">
        <v>1806</v>
      </c>
      <c r="K392" s="6" t="s">
        <v>1868</v>
      </c>
      <c r="L392" s="3">
        <v>29</v>
      </c>
      <c r="M392" s="31" t="str">
        <f>VLOOKUP(StudentTable[[#This Row],[GPA1]],LetterGrade,2)</f>
        <v>F</v>
      </c>
      <c r="N392" s="3">
        <v>57</v>
      </c>
      <c r="O392" s="3">
        <v>54</v>
      </c>
      <c r="P392" s="3">
        <v>82</v>
      </c>
    </row>
    <row r="393" spans="1:16" x14ac:dyDescent="0.25">
      <c r="A393" t="s">
        <v>1979</v>
      </c>
      <c r="B393" t="s">
        <v>1266</v>
      </c>
      <c r="C393" t="s">
        <v>21</v>
      </c>
      <c r="D393" s="4" t="s">
        <v>1980</v>
      </c>
      <c r="E393" t="s">
        <v>63</v>
      </c>
      <c r="F393">
        <v>3</v>
      </c>
      <c r="G393" s="2">
        <v>30450</v>
      </c>
      <c r="H393" t="s">
        <v>1981</v>
      </c>
      <c r="I393" t="s">
        <v>1837</v>
      </c>
      <c r="J393" t="s">
        <v>1806</v>
      </c>
      <c r="K393" s="6" t="s">
        <v>1838</v>
      </c>
      <c r="L393" s="3">
        <v>60</v>
      </c>
      <c r="M393" s="31" t="str">
        <f>VLOOKUP(StudentTable[[#This Row],[GPA1]],LetterGrade,2)</f>
        <v>D</v>
      </c>
      <c r="N393" s="3">
        <v>59</v>
      </c>
      <c r="O393" s="3">
        <v>55</v>
      </c>
      <c r="P393" s="3"/>
    </row>
    <row r="394" spans="1:16" x14ac:dyDescent="0.25">
      <c r="A394" t="s">
        <v>1982</v>
      </c>
      <c r="B394" t="s">
        <v>302</v>
      </c>
      <c r="C394" t="s">
        <v>12</v>
      </c>
      <c r="D394" s="4" t="s">
        <v>1983</v>
      </c>
      <c r="E394" t="s">
        <v>36</v>
      </c>
      <c r="F394">
        <v>4</v>
      </c>
      <c r="G394" s="2">
        <v>31178</v>
      </c>
      <c r="H394" t="s">
        <v>1984</v>
      </c>
      <c r="I394" t="s">
        <v>1818</v>
      </c>
      <c r="J394" t="s">
        <v>1806</v>
      </c>
      <c r="K394" s="6" t="s">
        <v>1926</v>
      </c>
      <c r="L394" s="3">
        <v>43</v>
      </c>
      <c r="M394" s="31" t="str">
        <f>VLOOKUP(StudentTable[[#This Row],[GPA1]],LetterGrade,2)</f>
        <v>F</v>
      </c>
      <c r="N394" s="3">
        <v>37</v>
      </c>
      <c r="O394" s="3">
        <v>72</v>
      </c>
      <c r="P394" s="3">
        <v>80</v>
      </c>
    </row>
    <row r="395" spans="1:16" x14ac:dyDescent="0.25">
      <c r="A395" t="s">
        <v>135</v>
      </c>
      <c r="B395" t="s">
        <v>1551</v>
      </c>
      <c r="C395" t="s">
        <v>12</v>
      </c>
      <c r="D395" s="4" t="s">
        <v>1985</v>
      </c>
      <c r="E395" t="s">
        <v>36</v>
      </c>
      <c r="F395">
        <v>1</v>
      </c>
      <c r="G395" s="2">
        <v>31200</v>
      </c>
      <c r="H395" t="s">
        <v>1986</v>
      </c>
      <c r="I395" t="s">
        <v>1805</v>
      </c>
      <c r="J395" t="s">
        <v>1806</v>
      </c>
      <c r="K395" s="6" t="s">
        <v>1921</v>
      </c>
      <c r="L395" s="3">
        <v>40</v>
      </c>
      <c r="M395" s="31" t="str">
        <f>VLOOKUP(StudentTable[[#This Row],[GPA1]],LetterGrade,2)</f>
        <v>F</v>
      </c>
      <c r="N395" s="3"/>
      <c r="O395" s="3"/>
      <c r="P395" s="3"/>
    </row>
    <row r="396" spans="1:16" x14ac:dyDescent="0.25">
      <c r="A396" t="s">
        <v>603</v>
      </c>
      <c r="B396" t="s">
        <v>136</v>
      </c>
      <c r="C396" t="s">
        <v>21</v>
      </c>
      <c r="D396" s="4" t="s">
        <v>1987</v>
      </c>
      <c r="E396" t="s">
        <v>63</v>
      </c>
      <c r="F396">
        <v>1</v>
      </c>
      <c r="G396" s="2">
        <v>33480</v>
      </c>
      <c r="H396" t="s">
        <v>1988</v>
      </c>
      <c r="I396" t="s">
        <v>1837</v>
      </c>
      <c r="J396" t="s">
        <v>1806</v>
      </c>
      <c r="K396" s="6" t="s">
        <v>1838</v>
      </c>
      <c r="L396" s="3">
        <v>94</v>
      </c>
      <c r="M396" s="31" t="str">
        <f>VLOOKUP(StudentTable[[#This Row],[GPA1]],LetterGrade,2)</f>
        <v>A</v>
      </c>
      <c r="N396" s="3"/>
      <c r="O396" s="3"/>
      <c r="P396" s="3"/>
    </row>
    <row r="397" spans="1:16" x14ac:dyDescent="0.25">
      <c r="A397" t="s">
        <v>1989</v>
      </c>
      <c r="B397" t="s">
        <v>1422</v>
      </c>
      <c r="C397" t="s">
        <v>12</v>
      </c>
      <c r="D397" s="4" t="s">
        <v>1990</v>
      </c>
      <c r="E397" t="s">
        <v>50</v>
      </c>
      <c r="F397">
        <v>3</v>
      </c>
      <c r="G397" s="2">
        <v>30463</v>
      </c>
      <c r="H397" t="s">
        <v>1991</v>
      </c>
      <c r="I397" t="s">
        <v>1867</v>
      </c>
      <c r="J397" t="s">
        <v>1806</v>
      </c>
      <c r="K397" s="6" t="s">
        <v>1868</v>
      </c>
      <c r="L397" s="3">
        <v>76</v>
      </c>
      <c r="M397" s="31" t="str">
        <f>VLOOKUP(StudentTable[[#This Row],[GPA1]],LetterGrade,2)</f>
        <v>C</v>
      </c>
      <c r="N397" s="3">
        <v>35</v>
      </c>
      <c r="O397" s="3">
        <v>70</v>
      </c>
      <c r="P397" s="3"/>
    </row>
    <row r="398" spans="1:16" x14ac:dyDescent="0.25">
      <c r="A398" t="s">
        <v>1992</v>
      </c>
      <c r="B398" t="s">
        <v>1993</v>
      </c>
      <c r="C398" t="s">
        <v>21</v>
      </c>
      <c r="D398" s="4" t="s">
        <v>1994</v>
      </c>
      <c r="E398" t="s">
        <v>36</v>
      </c>
      <c r="F398">
        <v>4</v>
      </c>
      <c r="G398" s="2">
        <v>29400</v>
      </c>
      <c r="H398" t="s">
        <v>1995</v>
      </c>
      <c r="I398" t="s">
        <v>1818</v>
      </c>
      <c r="J398" t="s">
        <v>1806</v>
      </c>
      <c r="K398" s="6" t="s">
        <v>1926</v>
      </c>
      <c r="L398" s="3">
        <v>17</v>
      </c>
      <c r="M398" s="31" t="str">
        <f>VLOOKUP(StudentTable[[#This Row],[GPA1]],LetterGrade,2)</f>
        <v>F</v>
      </c>
      <c r="N398" s="3">
        <v>93</v>
      </c>
      <c r="O398" s="3">
        <v>85</v>
      </c>
      <c r="P398" s="3">
        <v>64</v>
      </c>
    </row>
    <row r="399" spans="1:16" x14ac:dyDescent="0.25">
      <c r="A399" t="s">
        <v>1996</v>
      </c>
      <c r="B399" t="s">
        <v>665</v>
      </c>
      <c r="C399" t="s">
        <v>21</v>
      </c>
      <c r="D399" s="4" t="s">
        <v>1997</v>
      </c>
      <c r="E399" t="s">
        <v>50</v>
      </c>
      <c r="F399">
        <v>1</v>
      </c>
      <c r="G399" s="2">
        <v>30642</v>
      </c>
      <c r="H399" t="s">
        <v>1998</v>
      </c>
      <c r="I399" t="s">
        <v>1837</v>
      </c>
      <c r="J399" t="s">
        <v>1806</v>
      </c>
      <c r="K399" s="6" t="s">
        <v>1838</v>
      </c>
      <c r="L399" s="3">
        <v>79</v>
      </c>
      <c r="M399" s="31" t="str">
        <f>VLOOKUP(StudentTable[[#This Row],[GPA1]],LetterGrade,2)</f>
        <v>C</v>
      </c>
      <c r="N399" s="3"/>
      <c r="O399" s="3"/>
      <c r="P399" s="3"/>
    </row>
    <row r="400" spans="1:16" x14ac:dyDescent="0.25">
      <c r="A400" t="s">
        <v>1999</v>
      </c>
      <c r="B400" t="s">
        <v>2000</v>
      </c>
      <c r="C400" t="s">
        <v>21</v>
      </c>
      <c r="D400" s="4" t="s">
        <v>2001</v>
      </c>
      <c r="E400" t="s">
        <v>63</v>
      </c>
      <c r="F400">
        <v>1</v>
      </c>
      <c r="G400" s="2">
        <v>30951</v>
      </c>
      <c r="H400" t="s">
        <v>2002</v>
      </c>
      <c r="I400" t="s">
        <v>2003</v>
      </c>
      <c r="J400" t="s">
        <v>2004</v>
      </c>
      <c r="K400" s="6" t="s">
        <v>2005</v>
      </c>
      <c r="L400" s="3">
        <v>30</v>
      </c>
      <c r="M400" s="31" t="str">
        <f>VLOOKUP(StudentTable[[#This Row],[GPA1]],LetterGrade,2)</f>
        <v>F</v>
      </c>
      <c r="N400" s="3"/>
      <c r="O400" s="3"/>
      <c r="P400" s="3"/>
    </row>
    <row r="401" spans="1:16" x14ac:dyDescent="0.25">
      <c r="A401" t="s">
        <v>2006</v>
      </c>
      <c r="B401" t="s">
        <v>2007</v>
      </c>
      <c r="C401" t="s">
        <v>21</v>
      </c>
      <c r="D401" s="4" t="s">
        <v>2008</v>
      </c>
      <c r="E401" t="s">
        <v>14</v>
      </c>
      <c r="F401">
        <v>1</v>
      </c>
      <c r="G401" s="2">
        <v>33945</v>
      </c>
      <c r="H401" t="s">
        <v>2009</v>
      </c>
      <c r="I401" t="s">
        <v>2010</v>
      </c>
      <c r="J401" t="s">
        <v>2004</v>
      </c>
      <c r="K401" s="6" t="s">
        <v>2011</v>
      </c>
      <c r="L401" s="3">
        <v>14</v>
      </c>
      <c r="M401" s="31" t="str">
        <f>VLOOKUP(StudentTable[[#This Row],[GPA1]],LetterGrade,2)</f>
        <v>F</v>
      </c>
      <c r="N401" s="3"/>
      <c r="O401" s="3"/>
      <c r="P401" s="3"/>
    </row>
    <row r="402" spans="1:16" x14ac:dyDescent="0.25">
      <c r="A402" t="s">
        <v>289</v>
      </c>
      <c r="B402" t="s">
        <v>2012</v>
      </c>
      <c r="C402" t="s">
        <v>21</v>
      </c>
      <c r="D402" s="4" t="s">
        <v>2013</v>
      </c>
      <c r="E402" t="s">
        <v>14</v>
      </c>
      <c r="F402">
        <v>2</v>
      </c>
      <c r="G402" s="2">
        <v>33712</v>
      </c>
      <c r="H402" t="s">
        <v>2014</v>
      </c>
      <c r="I402" t="s">
        <v>2015</v>
      </c>
      <c r="J402" t="s">
        <v>2004</v>
      </c>
      <c r="K402" s="6" t="s">
        <v>2016</v>
      </c>
      <c r="L402" s="3">
        <v>35</v>
      </c>
      <c r="M402" s="31" t="str">
        <f>VLOOKUP(StudentTable[[#This Row],[GPA1]],LetterGrade,2)</f>
        <v>F</v>
      </c>
      <c r="N402" s="3">
        <v>60</v>
      </c>
      <c r="O402" s="3"/>
      <c r="P402" s="3"/>
    </row>
    <row r="403" spans="1:16" x14ac:dyDescent="0.25">
      <c r="A403" t="s">
        <v>2017</v>
      </c>
      <c r="B403" t="s">
        <v>100</v>
      </c>
      <c r="C403" t="s">
        <v>12</v>
      </c>
      <c r="D403" s="4" t="s">
        <v>2018</v>
      </c>
      <c r="E403" t="s">
        <v>63</v>
      </c>
      <c r="F403">
        <v>2</v>
      </c>
      <c r="G403" s="2">
        <v>32004</v>
      </c>
      <c r="H403" t="s">
        <v>2019</v>
      </c>
      <c r="I403" t="s">
        <v>2020</v>
      </c>
      <c r="J403" t="s">
        <v>2004</v>
      </c>
      <c r="K403" s="6" t="s">
        <v>2021</v>
      </c>
      <c r="L403" s="3">
        <v>58</v>
      </c>
      <c r="M403" s="31" t="str">
        <f>VLOOKUP(StudentTable[[#This Row],[GPA1]],LetterGrade,2)</f>
        <v>F</v>
      </c>
      <c r="N403" s="3">
        <v>97</v>
      </c>
      <c r="O403" s="3"/>
      <c r="P403" s="3"/>
    </row>
    <row r="404" spans="1:16" x14ac:dyDescent="0.25">
      <c r="A404" t="s">
        <v>93</v>
      </c>
      <c r="B404" t="s">
        <v>2022</v>
      </c>
      <c r="C404" t="s">
        <v>12</v>
      </c>
      <c r="D404" s="4" t="s">
        <v>2023</v>
      </c>
      <c r="E404" t="s">
        <v>14</v>
      </c>
      <c r="F404">
        <v>1</v>
      </c>
      <c r="G404" s="2">
        <v>33774</v>
      </c>
      <c r="H404" t="s">
        <v>2024</v>
      </c>
      <c r="I404" t="s">
        <v>2025</v>
      </c>
      <c r="J404" t="s">
        <v>2004</v>
      </c>
      <c r="K404" s="6" t="s">
        <v>2026</v>
      </c>
      <c r="L404" s="3">
        <v>86</v>
      </c>
      <c r="M404" s="31" t="str">
        <f>VLOOKUP(StudentTable[[#This Row],[GPA1]],LetterGrade,2)</f>
        <v>B</v>
      </c>
      <c r="N404" s="3"/>
      <c r="O404" s="3"/>
      <c r="P404" s="3"/>
    </row>
    <row r="405" spans="1:16" x14ac:dyDescent="0.25">
      <c r="A405" t="s">
        <v>2027</v>
      </c>
      <c r="B405" t="s">
        <v>2028</v>
      </c>
      <c r="C405" t="s">
        <v>12</v>
      </c>
      <c r="D405" s="4" t="s">
        <v>2029</v>
      </c>
      <c r="E405" t="s">
        <v>23</v>
      </c>
      <c r="F405">
        <v>1</v>
      </c>
      <c r="G405" s="2">
        <v>32952</v>
      </c>
      <c r="H405" t="s">
        <v>2030</v>
      </c>
      <c r="I405" t="s">
        <v>2031</v>
      </c>
      <c r="J405" t="s">
        <v>2004</v>
      </c>
      <c r="K405" s="6" t="s">
        <v>2032</v>
      </c>
      <c r="L405" s="3">
        <v>78</v>
      </c>
      <c r="M405" s="31" t="str">
        <f>VLOOKUP(StudentTable[[#This Row],[GPA1]],LetterGrade,2)</f>
        <v>C</v>
      </c>
      <c r="N405" s="3"/>
      <c r="O405" s="3"/>
      <c r="P405" s="3"/>
    </row>
    <row r="406" spans="1:16" x14ac:dyDescent="0.25">
      <c r="A406" t="s">
        <v>2033</v>
      </c>
      <c r="B406" t="s">
        <v>754</v>
      </c>
      <c r="C406" t="s">
        <v>21</v>
      </c>
      <c r="D406" s="4" t="s">
        <v>2034</v>
      </c>
      <c r="E406" t="s">
        <v>50</v>
      </c>
      <c r="F406">
        <v>4</v>
      </c>
      <c r="G406" s="2">
        <v>29606</v>
      </c>
      <c r="H406" t="s">
        <v>2035</v>
      </c>
      <c r="I406" t="s">
        <v>2036</v>
      </c>
      <c r="J406" t="s">
        <v>2004</v>
      </c>
      <c r="K406" s="6" t="s">
        <v>2037</v>
      </c>
      <c r="L406" s="3">
        <v>24</v>
      </c>
      <c r="M406" s="31" t="str">
        <f>VLOOKUP(StudentTable[[#This Row],[GPA1]],LetterGrade,2)</f>
        <v>F</v>
      </c>
      <c r="N406" s="3">
        <v>64</v>
      </c>
      <c r="O406" s="3">
        <v>95</v>
      </c>
      <c r="P406" s="3">
        <v>82</v>
      </c>
    </row>
    <row r="407" spans="1:16" x14ac:dyDescent="0.25">
      <c r="A407" t="s">
        <v>2038</v>
      </c>
      <c r="B407" t="s">
        <v>2039</v>
      </c>
      <c r="C407" t="s">
        <v>21</v>
      </c>
      <c r="D407" s="4" t="s">
        <v>2040</v>
      </c>
      <c r="E407" t="s">
        <v>14</v>
      </c>
      <c r="F407">
        <v>4</v>
      </c>
      <c r="G407" s="2">
        <v>32777</v>
      </c>
      <c r="H407" t="s">
        <v>2041</v>
      </c>
      <c r="I407" t="s">
        <v>2020</v>
      </c>
      <c r="J407" t="s">
        <v>2004</v>
      </c>
      <c r="K407" s="6" t="s">
        <v>2042</v>
      </c>
      <c r="L407" s="3">
        <v>70</v>
      </c>
      <c r="M407" s="31" t="str">
        <f>VLOOKUP(StudentTable[[#This Row],[GPA1]],LetterGrade,2)</f>
        <v>C</v>
      </c>
      <c r="N407" s="3">
        <v>81</v>
      </c>
      <c r="O407" s="3">
        <v>59</v>
      </c>
      <c r="P407" s="3">
        <v>70</v>
      </c>
    </row>
    <row r="408" spans="1:16" x14ac:dyDescent="0.25">
      <c r="A408" t="s">
        <v>2043</v>
      </c>
      <c r="B408" t="s">
        <v>455</v>
      </c>
      <c r="C408" t="s">
        <v>12</v>
      </c>
      <c r="D408" s="4" t="s">
        <v>2044</v>
      </c>
      <c r="E408" t="s">
        <v>23</v>
      </c>
      <c r="F408">
        <v>1</v>
      </c>
      <c r="G408" s="2">
        <v>33312</v>
      </c>
      <c r="H408" t="s">
        <v>2045</v>
      </c>
      <c r="I408" t="s">
        <v>2010</v>
      </c>
      <c r="J408" t="s">
        <v>2004</v>
      </c>
      <c r="K408" s="6" t="s">
        <v>2011</v>
      </c>
      <c r="L408" s="3">
        <v>59</v>
      </c>
      <c r="M408" s="31" t="str">
        <f>VLOOKUP(StudentTable[[#This Row],[GPA1]],LetterGrade,2)</f>
        <v>F</v>
      </c>
      <c r="N408" s="3"/>
      <c r="O408" s="3"/>
      <c r="P408" s="3"/>
    </row>
    <row r="409" spans="1:16" x14ac:dyDescent="0.25">
      <c r="A409" t="s">
        <v>2046</v>
      </c>
      <c r="B409" t="s">
        <v>844</v>
      </c>
      <c r="C409" t="s">
        <v>21</v>
      </c>
      <c r="D409" s="4" t="s">
        <v>2047</v>
      </c>
      <c r="E409" t="s">
        <v>14</v>
      </c>
      <c r="F409">
        <v>1</v>
      </c>
      <c r="G409" s="2">
        <v>29863</v>
      </c>
      <c r="H409" t="s">
        <v>2048</v>
      </c>
      <c r="I409" t="s">
        <v>2020</v>
      </c>
      <c r="J409" t="s">
        <v>2004</v>
      </c>
      <c r="K409" s="6" t="s">
        <v>2042</v>
      </c>
      <c r="L409" s="3">
        <v>65</v>
      </c>
      <c r="M409" s="31" t="str">
        <f>VLOOKUP(StudentTable[[#This Row],[GPA1]],LetterGrade,2)</f>
        <v>D</v>
      </c>
      <c r="N409" s="3"/>
      <c r="O409" s="3"/>
      <c r="P409" s="3"/>
    </row>
    <row r="410" spans="1:16" x14ac:dyDescent="0.25">
      <c r="A410" t="s">
        <v>2049</v>
      </c>
      <c r="B410" t="s">
        <v>2050</v>
      </c>
      <c r="C410" t="s">
        <v>21</v>
      </c>
      <c r="D410" s="4" t="s">
        <v>2051</v>
      </c>
      <c r="E410" t="s">
        <v>36</v>
      </c>
      <c r="F410">
        <v>2</v>
      </c>
      <c r="G410" s="2">
        <v>32891</v>
      </c>
      <c r="H410" t="s">
        <v>2052</v>
      </c>
      <c r="I410" t="s">
        <v>2053</v>
      </c>
      <c r="J410" t="s">
        <v>2004</v>
      </c>
      <c r="K410" s="6" t="s">
        <v>2054</v>
      </c>
      <c r="L410" s="3">
        <v>12</v>
      </c>
      <c r="M410" s="31" t="str">
        <f>VLOOKUP(StudentTable[[#This Row],[GPA1]],LetterGrade,2)</f>
        <v>F</v>
      </c>
      <c r="N410" s="3">
        <v>88</v>
      </c>
      <c r="O410" s="3"/>
      <c r="P410" s="3"/>
    </row>
    <row r="411" spans="1:16" x14ac:dyDescent="0.25">
      <c r="A411" t="s">
        <v>668</v>
      </c>
      <c r="B411" t="s">
        <v>41</v>
      </c>
      <c r="C411" t="s">
        <v>21</v>
      </c>
      <c r="D411" s="4" t="s">
        <v>2055</v>
      </c>
      <c r="E411" t="s">
        <v>23</v>
      </c>
      <c r="F411">
        <v>2</v>
      </c>
      <c r="G411" s="2">
        <v>32435</v>
      </c>
      <c r="H411" t="s">
        <v>2056</v>
      </c>
      <c r="I411" t="s">
        <v>2020</v>
      </c>
      <c r="J411" t="s">
        <v>2004</v>
      </c>
      <c r="K411" s="6" t="s">
        <v>2057</v>
      </c>
      <c r="L411" s="3">
        <v>62</v>
      </c>
      <c r="M411" s="31" t="str">
        <f>VLOOKUP(StudentTable[[#This Row],[GPA1]],LetterGrade,2)</f>
        <v>D</v>
      </c>
      <c r="N411" s="3">
        <v>86</v>
      </c>
      <c r="O411" s="3"/>
      <c r="P411" s="3"/>
    </row>
    <row r="412" spans="1:16" x14ac:dyDescent="0.25">
      <c r="A412" t="s">
        <v>2058</v>
      </c>
      <c r="B412" t="s">
        <v>1659</v>
      </c>
      <c r="C412" t="s">
        <v>21</v>
      </c>
      <c r="D412" s="4" t="s">
        <v>2059</v>
      </c>
      <c r="E412" t="s">
        <v>50</v>
      </c>
      <c r="F412">
        <v>3</v>
      </c>
      <c r="G412" s="2">
        <v>33012</v>
      </c>
      <c r="H412" t="s">
        <v>2060</v>
      </c>
      <c r="I412" t="s">
        <v>2061</v>
      </c>
      <c r="J412" t="s">
        <v>2004</v>
      </c>
      <c r="K412" s="6" t="s">
        <v>2062</v>
      </c>
      <c r="L412" s="3">
        <v>79</v>
      </c>
      <c r="M412" s="31" t="str">
        <f>VLOOKUP(StudentTable[[#This Row],[GPA1]],LetterGrade,2)</f>
        <v>C</v>
      </c>
      <c r="N412" s="3">
        <v>47</v>
      </c>
      <c r="O412" s="3">
        <v>66</v>
      </c>
      <c r="P412" s="3"/>
    </row>
    <row r="413" spans="1:16" x14ac:dyDescent="0.25">
      <c r="A413" t="s">
        <v>917</v>
      </c>
      <c r="B413" t="s">
        <v>1923</v>
      </c>
      <c r="C413" t="s">
        <v>12</v>
      </c>
      <c r="D413" s="4" t="s">
        <v>2063</v>
      </c>
      <c r="E413" t="s">
        <v>63</v>
      </c>
      <c r="F413">
        <v>3</v>
      </c>
      <c r="G413" s="2">
        <v>30127</v>
      </c>
      <c r="H413" t="s">
        <v>2064</v>
      </c>
      <c r="I413" t="s">
        <v>931</v>
      </c>
      <c r="J413" t="s">
        <v>2004</v>
      </c>
      <c r="K413" s="6" t="s">
        <v>2065</v>
      </c>
      <c r="L413" s="3">
        <v>45</v>
      </c>
      <c r="M413" s="31" t="str">
        <f>VLOOKUP(StudentTable[[#This Row],[GPA1]],LetterGrade,2)</f>
        <v>F</v>
      </c>
      <c r="N413" s="3">
        <v>92</v>
      </c>
      <c r="O413" s="3">
        <v>56</v>
      </c>
      <c r="P413" s="3"/>
    </row>
    <row r="414" spans="1:16" x14ac:dyDescent="0.25">
      <c r="A414" t="s">
        <v>2066</v>
      </c>
      <c r="B414" t="s">
        <v>2067</v>
      </c>
      <c r="C414" t="s">
        <v>12</v>
      </c>
      <c r="D414" s="4" t="s">
        <v>2068</v>
      </c>
      <c r="E414" t="s">
        <v>14</v>
      </c>
      <c r="F414">
        <v>2</v>
      </c>
      <c r="G414" s="2">
        <v>32199</v>
      </c>
      <c r="H414" t="s">
        <v>2069</v>
      </c>
      <c r="I414" t="s">
        <v>2010</v>
      </c>
      <c r="J414" t="s">
        <v>2004</v>
      </c>
      <c r="K414" s="6" t="s">
        <v>2011</v>
      </c>
      <c r="L414" s="3">
        <v>48</v>
      </c>
      <c r="M414" s="31" t="str">
        <f>VLOOKUP(StudentTable[[#This Row],[GPA1]],LetterGrade,2)</f>
        <v>F</v>
      </c>
      <c r="N414" s="3">
        <v>54</v>
      </c>
      <c r="O414" s="3"/>
      <c r="P414" s="3"/>
    </row>
    <row r="415" spans="1:16" x14ac:dyDescent="0.25">
      <c r="A415" t="s">
        <v>2070</v>
      </c>
      <c r="B415" t="s">
        <v>1918</v>
      </c>
      <c r="C415" t="s">
        <v>21</v>
      </c>
      <c r="D415" s="4" t="s">
        <v>2071</v>
      </c>
      <c r="E415" t="s">
        <v>50</v>
      </c>
      <c r="F415">
        <v>1</v>
      </c>
      <c r="G415" s="2">
        <v>29725</v>
      </c>
      <c r="H415" t="s">
        <v>211</v>
      </c>
      <c r="I415" t="s">
        <v>201</v>
      </c>
      <c r="J415" t="s">
        <v>202</v>
      </c>
      <c r="K415" s="6" t="s">
        <v>203</v>
      </c>
      <c r="L415" s="3">
        <v>52</v>
      </c>
      <c r="M415" s="31" t="str">
        <f>VLOOKUP(StudentTable[[#This Row],[GPA1]],LetterGrade,2)</f>
        <v>F</v>
      </c>
      <c r="N415" s="3"/>
      <c r="O415" s="3"/>
      <c r="P415" s="3"/>
    </row>
    <row r="416" spans="1:16" x14ac:dyDescent="0.25">
      <c r="A416" t="s">
        <v>2073</v>
      </c>
      <c r="B416" t="s">
        <v>578</v>
      </c>
      <c r="C416" t="s">
        <v>12</v>
      </c>
      <c r="D416" s="4" t="s">
        <v>2074</v>
      </c>
      <c r="E416" t="s">
        <v>63</v>
      </c>
      <c r="F416">
        <v>1</v>
      </c>
      <c r="G416" s="2">
        <v>33512</v>
      </c>
      <c r="H416" t="s">
        <v>2075</v>
      </c>
      <c r="I416" t="s">
        <v>2053</v>
      </c>
      <c r="J416" t="s">
        <v>2004</v>
      </c>
      <c r="K416" s="6" t="s">
        <v>2054</v>
      </c>
      <c r="L416" s="3">
        <v>71</v>
      </c>
      <c r="M416" s="31" t="str">
        <f>VLOOKUP(StudentTable[[#This Row],[GPA1]],LetterGrade,2)</f>
        <v>C</v>
      </c>
      <c r="N416" s="3"/>
      <c r="O416" s="3"/>
      <c r="P416" s="3"/>
    </row>
    <row r="417" spans="1:16" x14ac:dyDescent="0.25">
      <c r="A417" t="s">
        <v>2076</v>
      </c>
      <c r="B417" t="s">
        <v>2012</v>
      </c>
      <c r="C417" t="s">
        <v>21</v>
      </c>
      <c r="D417" s="4" t="s">
        <v>2077</v>
      </c>
      <c r="E417" t="s">
        <v>23</v>
      </c>
      <c r="F417">
        <v>1</v>
      </c>
      <c r="G417" s="2">
        <v>30103</v>
      </c>
      <c r="H417" t="s">
        <v>2078</v>
      </c>
      <c r="I417" t="s">
        <v>2036</v>
      </c>
      <c r="J417" t="s">
        <v>2004</v>
      </c>
      <c r="K417" s="6" t="s">
        <v>2037</v>
      </c>
      <c r="L417" s="3">
        <v>79</v>
      </c>
      <c r="M417" s="31" t="str">
        <f>VLOOKUP(StudentTable[[#This Row],[GPA1]],LetterGrade,2)</f>
        <v>C</v>
      </c>
      <c r="N417" s="3"/>
      <c r="O417" s="3"/>
      <c r="P417" s="3"/>
    </row>
    <row r="418" spans="1:16" x14ac:dyDescent="0.25">
      <c r="A418" t="s">
        <v>2079</v>
      </c>
      <c r="B418" t="s">
        <v>2080</v>
      </c>
      <c r="C418" t="s">
        <v>12</v>
      </c>
      <c r="D418" s="4" t="s">
        <v>2081</v>
      </c>
      <c r="E418" t="s">
        <v>36</v>
      </c>
      <c r="F418">
        <v>4</v>
      </c>
      <c r="G418" s="2">
        <v>31974</v>
      </c>
      <c r="H418" t="s">
        <v>2082</v>
      </c>
      <c r="I418" t="s">
        <v>2083</v>
      </c>
      <c r="J418" t="s">
        <v>2004</v>
      </c>
      <c r="K418" s="6" t="s">
        <v>2084</v>
      </c>
      <c r="L418" s="3">
        <v>40</v>
      </c>
      <c r="M418" s="31" t="str">
        <f>VLOOKUP(StudentTable[[#This Row],[GPA1]],LetterGrade,2)</f>
        <v>F</v>
      </c>
      <c r="N418" s="3">
        <v>94</v>
      </c>
      <c r="O418" s="3">
        <v>56</v>
      </c>
      <c r="P418" s="3">
        <v>93</v>
      </c>
    </row>
    <row r="419" spans="1:16" x14ac:dyDescent="0.25">
      <c r="A419" t="s">
        <v>1200</v>
      </c>
      <c r="B419" t="s">
        <v>296</v>
      </c>
      <c r="C419" t="s">
        <v>12</v>
      </c>
      <c r="D419" s="4" t="s">
        <v>2085</v>
      </c>
      <c r="E419" t="s">
        <v>50</v>
      </c>
      <c r="F419">
        <v>2</v>
      </c>
      <c r="G419" s="2">
        <v>33358</v>
      </c>
      <c r="H419" t="s">
        <v>2086</v>
      </c>
      <c r="I419" t="s">
        <v>2020</v>
      </c>
      <c r="J419" t="s">
        <v>2004</v>
      </c>
      <c r="K419" s="6" t="s">
        <v>2042</v>
      </c>
      <c r="L419" s="3">
        <v>35</v>
      </c>
      <c r="M419" s="31" t="str">
        <f>VLOOKUP(StudentTable[[#This Row],[GPA1]],LetterGrade,2)</f>
        <v>F</v>
      </c>
      <c r="N419" s="3">
        <v>75</v>
      </c>
      <c r="O419" s="3"/>
      <c r="P419" s="3"/>
    </row>
    <row r="420" spans="1:16" x14ac:dyDescent="0.25">
      <c r="A420" t="s">
        <v>2087</v>
      </c>
      <c r="B420" t="s">
        <v>2088</v>
      </c>
      <c r="C420" t="s">
        <v>21</v>
      </c>
      <c r="D420" s="4" t="s">
        <v>2089</v>
      </c>
      <c r="E420" t="s">
        <v>36</v>
      </c>
      <c r="F420">
        <v>2</v>
      </c>
      <c r="G420" s="2">
        <v>33808</v>
      </c>
      <c r="H420" t="s">
        <v>2090</v>
      </c>
      <c r="I420" t="s">
        <v>2091</v>
      </c>
      <c r="J420" t="s">
        <v>2004</v>
      </c>
      <c r="K420" s="6" t="s">
        <v>2092</v>
      </c>
      <c r="L420" s="3">
        <v>78</v>
      </c>
      <c r="M420" s="31" t="str">
        <f>VLOOKUP(StudentTable[[#This Row],[GPA1]],LetterGrade,2)</f>
        <v>C</v>
      </c>
      <c r="N420" s="3">
        <v>92</v>
      </c>
      <c r="O420" s="3"/>
      <c r="P420" s="3"/>
    </row>
    <row r="421" spans="1:16" x14ac:dyDescent="0.25">
      <c r="A421" t="s">
        <v>73</v>
      </c>
      <c r="B421" t="s">
        <v>701</v>
      </c>
      <c r="C421" t="s">
        <v>12</v>
      </c>
      <c r="D421" s="4" t="s">
        <v>2093</v>
      </c>
      <c r="E421" t="s">
        <v>23</v>
      </c>
      <c r="F421">
        <v>4</v>
      </c>
      <c r="G421" s="2">
        <v>31663</v>
      </c>
      <c r="H421" t="s">
        <v>2094</v>
      </c>
      <c r="I421" t="s">
        <v>1081</v>
      </c>
      <c r="J421" t="s">
        <v>2095</v>
      </c>
      <c r="K421" s="6" t="s">
        <v>2096</v>
      </c>
      <c r="L421" s="3">
        <v>60</v>
      </c>
      <c r="M421" s="31" t="str">
        <f>VLOOKUP(StudentTable[[#This Row],[GPA1]],LetterGrade,2)</f>
        <v>D</v>
      </c>
      <c r="N421" s="3">
        <v>49</v>
      </c>
      <c r="O421" s="3">
        <v>91</v>
      </c>
      <c r="P421" s="3">
        <v>86</v>
      </c>
    </row>
    <row r="422" spans="1:16" x14ac:dyDescent="0.25">
      <c r="A422" t="s">
        <v>1610</v>
      </c>
      <c r="B422" t="s">
        <v>583</v>
      </c>
      <c r="C422" t="s">
        <v>12</v>
      </c>
      <c r="D422" s="4" t="s">
        <v>2097</v>
      </c>
      <c r="E422" t="s">
        <v>23</v>
      </c>
      <c r="F422">
        <v>4</v>
      </c>
      <c r="G422" s="2">
        <v>33222</v>
      </c>
      <c r="H422" t="s">
        <v>2098</v>
      </c>
      <c r="I422" t="s">
        <v>2099</v>
      </c>
      <c r="J422" t="s">
        <v>2095</v>
      </c>
      <c r="K422" s="6" t="s">
        <v>2100</v>
      </c>
      <c r="L422" s="3">
        <v>50</v>
      </c>
      <c r="M422" s="31" t="str">
        <f>VLOOKUP(StudentTable[[#This Row],[GPA1]],LetterGrade,2)</f>
        <v>F</v>
      </c>
      <c r="N422" s="3">
        <v>62</v>
      </c>
      <c r="O422" s="3">
        <v>56</v>
      </c>
      <c r="P422" s="3">
        <v>67</v>
      </c>
    </row>
    <row r="423" spans="1:16" x14ac:dyDescent="0.25">
      <c r="A423" t="s">
        <v>2101</v>
      </c>
      <c r="B423" t="s">
        <v>724</v>
      </c>
      <c r="C423" t="s">
        <v>12</v>
      </c>
      <c r="D423" s="4" t="s">
        <v>2102</v>
      </c>
      <c r="E423" t="s">
        <v>50</v>
      </c>
      <c r="F423">
        <v>2</v>
      </c>
      <c r="G423" s="2">
        <v>29268</v>
      </c>
      <c r="H423" t="s">
        <v>2103</v>
      </c>
      <c r="I423" t="s">
        <v>2104</v>
      </c>
      <c r="J423" t="s">
        <v>2095</v>
      </c>
      <c r="K423" s="6" t="s">
        <v>2105</v>
      </c>
      <c r="L423" s="3">
        <v>80</v>
      </c>
      <c r="M423" s="31" t="str">
        <f>VLOOKUP(StudentTable[[#This Row],[GPA1]],LetterGrade,2)</f>
        <v>B</v>
      </c>
      <c r="N423" s="3">
        <v>44</v>
      </c>
      <c r="O423" s="3"/>
      <c r="P423" s="3"/>
    </row>
    <row r="424" spans="1:16" x14ac:dyDescent="0.25">
      <c r="A424" t="s">
        <v>2106</v>
      </c>
      <c r="B424" t="s">
        <v>55</v>
      </c>
      <c r="C424" t="s">
        <v>12</v>
      </c>
      <c r="D424" s="4" t="s">
        <v>2107</v>
      </c>
      <c r="E424" t="s">
        <v>36</v>
      </c>
      <c r="F424">
        <v>3</v>
      </c>
      <c r="G424" s="2">
        <v>32248</v>
      </c>
      <c r="H424" t="s">
        <v>2108</v>
      </c>
      <c r="I424" t="s">
        <v>1032</v>
      </c>
      <c r="J424" t="s">
        <v>2095</v>
      </c>
      <c r="K424" s="6" t="s">
        <v>2109</v>
      </c>
      <c r="L424" s="3">
        <v>64</v>
      </c>
      <c r="M424" s="31" t="str">
        <f>VLOOKUP(StudentTable[[#This Row],[GPA1]],LetterGrade,2)</f>
        <v>D</v>
      </c>
      <c r="N424" s="3">
        <v>70</v>
      </c>
      <c r="O424" s="3">
        <v>86</v>
      </c>
      <c r="P424" s="3"/>
    </row>
    <row r="425" spans="1:16" x14ac:dyDescent="0.25">
      <c r="A425" t="s">
        <v>2110</v>
      </c>
      <c r="B425" t="s">
        <v>673</v>
      </c>
      <c r="C425" t="s">
        <v>12</v>
      </c>
      <c r="D425" s="4" t="s">
        <v>2111</v>
      </c>
      <c r="E425" t="s">
        <v>23</v>
      </c>
      <c r="F425">
        <v>1</v>
      </c>
      <c r="G425" s="2">
        <v>31996</v>
      </c>
      <c r="H425" t="s">
        <v>2112</v>
      </c>
      <c r="I425" t="s">
        <v>2113</v>
      </c>
      <c r="J425" t="s">
        <v>2095</v>
      </c>
      <c r="K425" s="6" t="s">
        <v>2114</v>
      </c>
      <c r="L425" s="3">
        <v>17</v>
      </c>
      <c r="M425" s="31" t="str">
        <f>VLOOKUP(StudentTable[[#This Row],[GPA1]],LetterGrade,2)</f>
        <v>F</v>
      </c>
      <c r="N425" s="3"/>
      <c r="O425" s="3"/>
      <c r="P425" s="3"/>
    </row>
    <row r="426" spans="1:16" x14ac:dyDescent="0.25">
      <c r="A426" t="s">
        <v>2115</v>
      </c>
      <c r="B426" t="s">
        <v>892</v>
      </c>
      <c r="C426" t="s">
        <v>12</v>
      </c>
      <c r="D426" s="4" t="s">
        <v>2116</v>
      </c>
      <c r="E426" t="s">
        <v>23</v>
      </c>
      <c r="F426">
        <v>1</v>
      </c>
      <c r="G426" s="2">
        <v>31225</v>
      </c>
      <c r="H426" t="s">
        <v>2117</v>
      </c>
      <c r="I426" t="s">
        <v>2099</v>
      </c>
      <c r="J426" t="s">
        <v>2095</v>
      </c>
      <c r="K426" s="6" t="s">
        <v>2118</v>
      </c>
      <c r="L426" s="3">
        <v>57</v>
      </c>
      <c r="M426" s="31" t="str">
        <f>VLOOKUP(StudentTable[[#This Row],[GPA1]],LetterGrade,2)</f>
        <v>F</v>
      </c>
      <c r="N426" s="3"/>
      <c r="O426" s="3"/>
      <c r="P426" s="3"/>
    </row>
    <row r="427" spans="1:16" x14ac:dyDescent="0.25">
      <c r="A427" t="s">
        <v>2119</v>
      </c>
      <c r="B427" t="s">
        <v>2120</v>
      </c>
      <c r="C427" t="s">
        <v>12</v>
      </c>
      <c r="D427" s="4" t="s">
        <v>2121</v>
      </c>
      <c r="E427" t="s">
        <v>14</v>
      </c>
      <c r="F427">
        <v>2</v>
      </c>
      <c r="G427" s="2">
        <v>32606</v>
      </c>
      <c r="H427" t="s">
        <v>2122</v>
      </c>
      <c r="I427" t="s">
        <v>2123</v>
      </c>
      <c r="J427" t="s">
        <v>2095</v>
      </c>
      <c r="K427" s="6" t="s">
        <v>2124</v>
      </c>
      <c r="L427" s="3">
        <v>19</v>
      </c>
      <c r="M427" s="31" t="str">
        <f>VLOOKUP(StudentTable[[#This Row],[GPA1]],LetterGrade,2)</f>
        <v>F</v>
      </c>
      <c r="N427" s="3">
        <v>49</v>
      </c>
      <c r="O427" s="3"/>
      <c r="P427" s="3"/>
    </row>
    <row r="428" spans="1:16" x14ac:dyDescent="0.25">
      <c r="A428" t="s">
        <v>1906</v>
      </c>
      <c r="B428" t="s">
        <v>2125</v>
      </c>
      <c r="C428" t="s">
        <v>21</v>
      </c>
      <c r="D428" s="4" t="s">
        <v>2126</v>
      </c>
      <c r="E428" t="s">
        <v>50</v>
      </c>
      <c r="F428">
        <v>4</v>
      </c>
      <c r="G428" s="2">
        <v>31986</v>
      </c>
      <c r="H428" t="s">
        <v>2127</v>
      </c>
      <c r="I428" t="s">
        <v>1621</v>
      </c>
      <c r="J428" t="s">
        <v>2095</v>
      </c>
      <c r="K428" s="6" t="s">
        <v>2128</v>
      </c>
      <c r="L428" s="3">
        <v>67</v>
      </c>
      <c r="M428" s="31" t="str">
        <f>VLOOKUP(StudentTable[[#This Row],[GPA1]],LetterGrade,2)</f>
        <v>D</v>
      </c>
      <c r="N428" s="3">
        <v>90</v>
      </c>
      <c r="O428" s="3">
        <v>95</v>
      </c>
      <c r="P428" s="3">
        <v>76</v>
      </c>
    </row>
    <row r="429" spans="1:16" x14ac:dyDescent="0.25">
      <c r="A429" t="s">
        <v>2129</v>
      </c>
      <c r="B429" t="s">
        <v>2130</v>
      </c>
      <c r="C429" t="s">
        <v>21</v>
      </c>
      <c r="D429" s="4" t="s">
        <v>2131</v>
      </c>
      <c r="E429" t="s">
        <v>36</v>
      </c>
      <c r="F429">
        <v>3</v>
      </c>
      <c r="G429" s="2">
        <v>32415</v>
      </c>
      <c r="H429" t="s">
        <v>2132</v>
      </c>
      <c r="I429" t="s">
        <v>2133</v>
      </c>
      <c r="J429" t="s">
        <v>2095</v>
      </c>
      <c r="K429" s="6" t="s">
        <v>2134</v>
      </c>
      <c r="L429" s="3">
        <v>42</v>
      </c>
      <c r="M429" s="31" t="str">
        <f>VLOOKUP(StudentTable[[#This Row],[GPA1]],LetterGrade,2)</f>
        <v>F</v>
      </c>
      <c r="N429" s="3">
        <v>63</v>
      </c>
      <c r="O429" s="3">
        <v>50</v>
      </c>
      <c r="P429" s="3"/>
    </row>
    <row r="430" spans="1:16" x14ac:dyDescent="0.25">
      <c r="A430" t="s">
        <v>2135</v>
      </c>
      <c r="B430" t="s">
        <v>2136</v>
      </c>
      <c r="C430" t="s">
        <v>21</v>
      </c>
      <c r="D430" s="4" t="s">
        <v>2137</v>
      </c>
      <c r="E430" t="s">
        <v>50</v>
      </c>
      <c r="F430">
        <v>1</v>
      </c>
      <c r="G430" s="2">
        <v>32437</v>
      </c>
      <c r="H430" t="s">
        <v>2138</v>
      </c>
      <c r="I430" t="s">
        <v>2113</v>
      </c>
      <c r="J430" t="s">
        <v>2095</v>
      </c>
      <c r="K430" s="6" t="s">
        <v>2114</v>
      </c>
      <c r="L430" s="3">
        <v>58</v>
      </c>
      <c r="M430" s="31" t="str">
        <f>VLOOKUP(StudentTable[[#This Row],[GPA1]],LetterGrade,2)</f>
        <v>F</v>
      </c>
      <c r="N430" s="3"/>
      <c r="O430" s="3"/>
      <c r="P430" s="3"/>
    </row>
    <row r="431" spans="1:16" x14ac:dyDescent="0.25">
      <c r="A431" t="s">
        <v>1331</v>
      </c>
      <c r="B431" t="s">
        <v>2139</v>
      </c>
      <c r="C431" t="s">
        <v>21</v>
      </c>
      <c r="D431" s="4" t="s">
        <v>2140</v>
      </c>
      <c r="E431" t="s">
        <v>23</v>
      </c>
      <c r="F431">
        <v>3</v>
      </c>
      <c r="G431" s="2">
        <v>33115</v>
      </c>
      <c r="H431" t="s">
        <v>2141</v>
      </c>
      <c r="I431" t="s">
        <v>2099</v>
      </c>
      <c r="J431" t="s">
        <v>2095</v>
      </c>
      <c r="K431" s="6" t="s">
        <v>2142</v>
      </c>
      <c r="L431" s="3">
        <v>78</v>
      </c>
      <c r="M431" s="31" t="str">
        <f>VLOOKUP(StudentTable[[#This Row],[GPA1]],LetterGrade,2)</f>
        <v>C</v>
      </c>
      <c r="N431" s="3">
        <v>47</v>
      </c>
      <c r="O431" s="3">
        <v>72</v>
      </c>
      <c r="P431" s="3"/>
    </row>
    <row r="432" spans="1:16" x14ac:dyDescent="0.25">
      <c r="A432" t="s">
        <v>424</v>
      </c>
      <c r="B432" t="s">
        <v>802</v>
      </c>
      <c r="C432" t="s">
        <v>21</v>
      </c>
      <c r="D432" s="4" t="s">
        <v>2143</v>
      </c>
      <c r="E432" t="s">
        <v>14</v>
      </c>
      <c r="F432">
        <v>4</v>
      </c>
      <c r="G432" s="2">
        <v>31270</v>
      </c>
      <c r="H432" t="s">
        <v>2144</v>
      </c>
      <c r="I432" t="s">
        <v>1323</v>
      </c>
      <c r="J432" t="s">
        <v>2095</v>
      </c>
      <c r="K432" s="6" t="s">
        <v>1324</v>
      </c>
      <c r="L432" s="3">
        <v>52</v>
      </c>
      <c r="M432" s="31" t="str">
        <f>VLOOKUP(StudentTable[[#This Row],[GPA1]],LetterGrade,2)</f>
        <v>F</v>
      </c>
      <c r="N432" s="3">
        <v>63</v>
      </c>
      <c r="O432" s="3">
        <v>76</v>
      </c>
      <c r="P432" s="3">
        <v>67</v>
      </c>
    </row>
    <row r="433" spans="1:16" x14ac:dyDescent="0.25">
      <c r="A433" t="s">
        <v>881</v>
      </c>
      <c r="B433" t="s">
        <v>2145</v>
      </c>
      <c r="C433" t="s">
        <v>12</v>
      </c>
      <c r="D433" s="4" t="s">
        <v>2146</v>
      </c>
      <c r="E433" t="s">
        <v>63</v>
      </c>
      <c r="F433">
        <v>4</v>
      </c>
      <c r="G433" s="2">
        <v>32795</v>
      </c>
      <c r="H433" t="s">
        <v>2147</v>
      </c>
      <c r="I433" t="s">
        <v>2148</v>
      </c>
      <c r="J433" t="s">
        <v>2095</v>
      </c>
      <c r="K433" s="6" t="s">
        <v>2149</v>
      </c>
      <c r="L433" s="3">
        <v>16</v>
      </c>
      <c r="M433" s="31" t="str">
        <f>VLOOKUP(StudentTable[[#This Row],[GPA1]],LetterGrade,2)</f>
        <v>F</v>
      </c>
      <c r="N433" s="3">
        <v>47</v>
      </c>
      <c r="O433" s="3">
        <v>83</v>
      </c>
      <c r="P433" s="3">
        <v>95</v>
      </c>
    </row>
    <row r="434" spans="1:16" x14ac:dyDescent="0.25">
      <c r="A434" t="s">
        <v>2150</v>
      </c>
      <c r="B434" t="s">
        <v>347</v>
      </c>
      <c r="C434" t="s">
        <v>21</v>
      </c>
      <c r="D434" s="4" t="s">
        <v>2151</v>
      </c>
      <c r="E434" t="s">
        <v>14</v>
      </c>
      <c r="F434">
        <v>2</v>
      </c>
      <c r="G434" s="2">
        <v>32187</v>
      </c>
      <c r="H434" t="s">
        <v>2152</v>
      </c>
      <c r="I434" t="s">
        <v>2153</v>
      </c>
      <c r="J434" t="s">
        <v>2095</v>
      </c>
      <c r="K434" s="6" t="s">
        <v>2154</v>
      </c>
      <c r="L434" s="3">
        <v>36</v>
      </c>
      <c r="M434" s="31" t="str">
        <f>VLOOKUP(StudentTable[[#This Row],[GPA1]],LetterGrade,2)</f>
        <v>F</v>
      </c>
      <c r="N434" s="3">
        <v>45</v>
      </c>
      <c r="O434" s="3"/>
      <c r="P434" s="3"/>
    </row>
    <row r="435" spans="1:16" x14ac:dyDescent="0.25">
      <c r="A435" t="s">
        <v>2155</v>
      </c>
      <c r="B435" t="s">
        <v>2156</v>
      </c>
      <c r="C435" t="s">
        <v>12</v>
      </c>
      <c r="D435" s="4" t="s">
        <v>2157</v>
      </c>
      <c r="E435" t="s">
        <v>50</v>
      </c>
      <c r="F435">
        <v>4</v>
      </c>
      <c r="G435" s="2">
        <v>33804</v>
      </c>
      <c r="H435" t="s">
        <v>2158</v>
      </c>
      <c r="I435" t="s">
        <v>2159</v>
      </c>
      <c r="J435" t="s">
        <v>2095</v>
      </c>
      <c r="K435" s="6" t="s">
        <v>2160</v>
      </c>
      <c r="L435" s="3">
        <v>30</v>
      </c>
      <c r="M435" s="31" t="str">
        <f>VLOOKUP(StudentTable[[#This Row],[GPA1]],LetterGrade,2)</f>
        <v>F</v>
      </c>
      <c r="N435" s="3">
        <v>38</v>
      </c>
      <c r="O435" s="3">
        <v>51</v>
      </c>
      <c r="P435" s="3">
        <v>61</v>
      </c>
    </row>
    <row r="436" spans="1:16" x14ac:dyDescent="0.25">
      <c r="A436" t="s">
        <v>2161</v>
      </c>
      <c r="B436" t="s">
        <v>396</v>
      </c>
      <c r="C436" t="s">
        <v>12</v>
      </c>
      <c r="D436" s="4" t="s">
        <v>2162</v>
      </c>
      <c r="E436" t="s">
        <v>63</v>
      </c>
      <c r="F436">
        <v>1</v>
      </c>
      <c r="G436" s="2">
        <v>29379</v>
      </c>
      <c r="H436" t="s">
        <v>2163</v>
      </c>
      <c r="I436" t="s">
        <v>1323</v>
      </c>
      <c r="J436" t="s">
        <v>2095</v>
      </c>
      <c r="K436" s="6" t="s">
        <v>2164</v>
      </c>
      <c r="L436" s="3">
        <v>18</v>
      </c>
      <c r="M436" s="31" t="str">
        <f>VLOOKUP(StudentTable[[#This Row],[GPA1]],LetterGrade,2)</f>
        <v>F</v>
      </c>
      <c r="N436" s="3"/>
      <c r="O436" s="3"/>
      <c r="P436" s="3"/>
    </row>
    <row r="437" spans="1:16" x14ac:dyDescent="0.25">
      <c r="A437" t="s">
        <v>1238</v>
      </c>
      <c r="B437" t="s">
        <v>2165</v>
      </c>
      <c r="C437" t="s">
        <v>21</v>
      </c>
      <c r="D437" s="4" t="s">
        <v>2166</v>
      </c>
      <c r="E437" t="s">
        <v>36</v>
      </c>
      <c r="F437">
        <v>2</v>
      </c>
      <c r="G437" s="2">
        <v>31551</v>
      </c>
      <c r="H437" t="s">
        <v>2167</v>
      </c>
      <c r="I437" t="s">
        <v>2148</v>
      </c>
      <c r="J437" t="s">
        <v>2095</v>
      </c>
      <c r="K437" s="6" t="s">
        <v>2149</v>
      </c>
      <c r="L437" s="3">
        <v>75</v>
      </c>
      <c r="M437" s="31" t="str">
        <f>VLOOKUP(StudentTable[[#This Row],[GPA1]],LetterGrade,2)</f>
        <v>C</v>
      </c>
      <c r="N437" s="3">
        <v>41</v>
      </c>
      <c r="O437" s="3"/>
      <c r="P437" s="3"/>
    </row>
    <row r="438" spans="1:16" x14ac:dyDescent="0.25">
      <c r="A438" t="s">
        <v>2168</v>
      </c>
      <c r="B438" t="s">
        <v>2169</v>
      </c>
      <c r="C438" t="s">
        <v>21</v>
      </c>
      <c r="D438" s="4" t="s">
        <v>2170</v>
      </c>
      <c r="E438" t="s">
        <v>36</v>
      </c>
      <c r="F438">
        <v>4</v>
      </c>
      <c r="G438" s="2">
        <v>32861</v>
      </c>
      <c r="H438" t="s">
        <v>2171</v>
      </c>
      <c r="I438" t="s">
        <v>1332</v>
      </c>
      <c r="J438" t="s">
        <v>2095</v>
      </c>
      <c r="K438" s="6" t="s">
        <v>2172</v>
      </c>
      <c r="L438" s="3">
        <v>22</v>
      </c>
      <c r="M438" s="31" t="str">
        <f>VLOOKUP(StudentTable[[#This Row],[GPA1]],LetterGrade,2)</f>
        <v>F</v>
      </c>
      <c r="N438" s="3">
        <v>72</v>
      </c>
      <c r="O438" s="3">
        <v>96</v>
      </c>
      <c r="P438" s="3">
        <v>99</v>
      </c>
    </row>
    <row r="439" spans="1:16" x14ac:dyDescent="0.25">
      <c r="A439" t="s">
        <v>87</v>
      </c>
      <c r="B439" t="s">
        <v>2173</v>
      </c>
      <c r="C439" t="s">
        <v>21</v>
      </c>
      <c r="D439" s="4" t="s">
        <v>2174</v>
      </c>
      <c r="E439" t="s">
        <v>14</v>
      </c>
      <c r="F439">
        <v>2</v>
      </c>
      <c r="G439" s="2">
        <v>30408</v>
      </c>
      <c r="H439" t="s">
        <v>2175</v>
      </c>
      <c r="I439" t="s">
        <v>2176</v>
      </c>
      <c r="J439" t="s">
        <v>2177</v>
      </c>
      <c r="K439" s="6" t="s">
        <v>2178</v>
      </c>
      <c r="L439" s="3">
        <v>67</v>
      </c>
      <c r="M439" s="31" t="str">
        <f>VLOOKUP(StudentTable[[#This Row],[GPA1]],LetterGrade,2)</f>
        <v>D</v>
      </c>
      <c r="N439" s="3">
        <v>38</v>
      </c>
      <c r="O439" s="3"/>
      <c r="P439" s="3"/>
    </row>
    <row r="440" spans="1:16" x14ac:dyDescent="0.25">
      <c r="A440" t="s">
        <v>2179</v>
      </c>
      <c r="B440" t="s">
        <v>2180</v>
      </c>
      <c r="C440" t="s">
        <v>21</v>
      </c>
      <c r="D440" s="4" t="s">
        <v>2181</v>
      </c>
      <c r="E440" t="s">
        <v>36</v>
      </c>
      <c r="F440">
        <v>2</v>
      </c>
      <c r="G440" s="2">
        <v>29860</v>
      </c>
      <c r="H440" t="s">
        <v>2182</v>
      </c>
      <c r="I440" t="s">
        <v>2183</v>
      </c>
      <c r="J440" t="s">
        <v>2177</v>
      </c>
      <c r="K440" s="6" t="s">
        <v>2184</v>
      </c>
      <c r="L440" s="3">
        <v>42</v>
      </c>
      <c r="M440" s="31" t="str">
        <f>VLOOKUP(StudentTable[[#This Row],[GPA1]],LetterGrade,2)</f>
        <v>F</v>
      </c>
      <c r="N440" s="3">
        <v>69</v>
      </c>
      <c r="O440" s="3"/>
      <c r="P440" s="3"/>
    </row>
    <row r="441" spans="1:16" x14ac:dyDescent="0.25">
      <c r="A441" t="s">
        <v>2185</v>
      </c>
      <c r="B441" t="s">
        <v>2186</v>
      </c>
      <c r="C441" t="s">
        <v>21</v>
      </c>
      <c r="D441" s="4" t="s">
        <v>2187</v>
      </c>
      <c r="E441" t="s">
        <v>36</v>
      </c>
      <c r="F441">
        <v>4</v>
      </c>
      <c r="G441" s="2">
        <v>31757</v>
      </c>
      <c r="H441" t="s">
        <v>2188</v>
      </c>
      <c r="I441" t="s">
        <v>2189</v>
      </c>
      <c r="J441" t="s">
        <v>2177</v>
      </c>
      <c r="K441" s="6" t="s">
        <v>2190</v>
      </c>
      <c r="L441" s="3">
        <v>65</v>
      </c>
      <c r="M441" s="31" t="str">
        <f>VLOOKUP(StudentTable[[#This Row],[GPA1]],LetterGrade,2)</f>
        <v>D</v>
      </c>
      <c r="N441" s="3">
        <v>69</v>
      </c>
      <c r="O441" s="3">
        <v>84</v>
      </c>
      <c r="P441" s="3">
        <v>77</v>
      </c>
    </row>
    <row r="442" spans="1:16" x14ac:dyDescent="0.25">
      <c r="A442" t="s">
        <v>2191</v>
      </c>
      <c r="B442" t="s">
        <v>466</v>
      </c>
      <c r="C442" t="s">
        <v>12</v>
      </c>
      <c r="D442" s="4" t="s">
        <v>2192</v>
      </c>
      <c r="E442" t="s">
        <v>36</v>
      </c>
      <c r="F442">
        <v>1</v>
      </c>
      <c r="G442" s="2">
        <v>29419</v>
      </c>
      <c r="H442" t="s">
        <v>2193</v>
      </c>
      <c r="I442" t="s">
        <v>2189</v>
      </c>
      <c r="J442" t="s">
        <v>2177</v>
      </c>
      <c r="K442" s="6" t="s">
        <v>2194</v>
      </c>
      <c r="L442" s="3">
        <v>43</v>
      </c>
      <c r="M442" s="31" t="str">
        <f>VLOOKUP(StudentTable[[#This Row],[GPA1]],LetterGrade,2)</f>
        <v>F</v>
      </c>
      <c r="N442" s="3"/>
      <c r="O442" s="3"/>
      <c r="P442" s="3"/>
    </row>
    <row r="443" spans="1:16" x14ac:dyDescent="0.25">
      <c r="A443" t="s">
        <v>2195</v>
      </c>
      <c r="B443" t="s">
        <v>308</v>
      </c>
      <c r="C443" t="s">
        <v>21</v>
      </c>
      <c r="D443" s="4" t="s">
        <v>2196</v>
      </c>
      <c r="E443" t="s">
        <v>50</v>
      </c>
      <c r="F443">
        <v>3</v>
      </c>
      <c r="G443" s="2">
        <v>32723</v>
      </c>
      <c r="H443" t="s">
        <v>2197</v>
      </c>
      <c r="I443" t="s">
        <v>2198</v>
      </c>
      <c r="J443" t="s">
        <v>2177</v>
      </c>
      <c r="K443" s="6" t="s">
        <v>2199</v>
      </c>
      <c r="L443" s="3">
        <v>80</v>
      </c>
      <c r="M443" s="31" t="str">
        <f>VLOOKUP(StudentTable[[#This Row],[GPA1]],LetterGrade,2)</f>
        <v>B</v>
      </c>
      <c r="N443" s="3">
        <v>87</v>
      </c>
      <c r="O443" s="3">
        <v>70</v>
      </c>
      <c r="P443" s="3"/>
    </row>
    <row r="444" spans="1:16" x14ac:dyDescent="0.25">
      <c r="A444" t="s">
        <v>2200</v>
      </c>
      <c r="B444" t="s">
        <v>1505</v>
      </c>
      <c r="C444" t="s">
        <v>21</v>
      </c>
      <c r="D444" s="4" t="s">
        <v>2201</v>
      </c>
      <c r="E444" t="s">
        <v>14</v>
      </c>
      <c r="F444">
        <v>2</v>
      </c>
      <c r="G444" s="2">
        <v>32450</v>
      </c>
      <c r="H444" t="s">
        <v>2202</v>
      </c>
      <c r="I444" t="s">
        <v>2189</v>
      </c>
      <c r="J444" t="s">
        <v>2177</v>
      </c>
      <c r="K444" s="6" t="s">
        <v>2203</v>
      </c>
      <c r="L444" s="3">
        <v>78</v>
      </c>
      <c r="M444" s="31" t="str">
        <f>VLOOKUP(StudentTable[[#This Row],[GPA1]],LetterGrade,2)</f>
        <v>C</v>
      </c>
      <c r="N444" s="3">
        <v>99</v>
      </c>
      <c r="O444" s="3"/>
      <c r="P444" s="3"/>
    </row>
    <row r="445" spans="1:16" x14ac:dyDescent="0.25">
      <c r="A445" t="s">
        <v>2204</v>
      </c>
      <c r="B445" t="s">
        <v>213</v>
      </c>
      <c r="C445" t="s">
        <v>12</v>
      </c>
      <c r="D445" s="4" t="s">
        <v>2205</v>
      </c>
      <c r="E445" t="s">
        <v>23</v>
      </c>
      <c r="F445">
        <v>2</v>
      </c>
      <c r="G445" s="2">
        <v>32054</v>
      </c>
      <c r="H445" t="s">
        <v>2206</v>
      </c>
      <c r="I445" t="s">
        <v>2207</v>
      </c>
      <c r="J445" t="s">
        <v>2177</v>
      </c>
      <c r="K445" s="6" t="s">
        <v>2208</v>
      </c>
      <c r="L445" s="3">
        <v>70</v>
      </c>
      <c r="M445" s="31" t="str">
        <f>VLOOKUP(StudentTable[[#This Row],[GPA1]],LetterGrade,2)</f>
        <v>C</v>
      </c>
      <c r="N445" s="3">
        <v>55</v>
      </c>
      <c r="O445" s="3"/>
      <c r="P445" s="3"/>
    </row>
    <row r="446" spans="1:16" x14ac:dyDescent="0.25">
      <c r="A446" t="s">
        <v>2209</v>
      </c>
      <c r="B446" t="s">
        <v>2210</v>
      </c>
      <c r="C446" t="s">
        <v>21</v>
      </c>
      <c r="D446" s="4" t="s">
        <v>2211</v>
      </c>
      <c r="E446" t="s">
        <v>63</v>
      </c>
      <c r="F446">
        <v>1</v>
      </c>
      <c r="G446" s="2">
        <v>33410</v>
      </c>
      <c r="H446" t="s">
        <v>2212</v>
      </c>
      <c r="I446" t="s">
        <v>2213</v>
      </c>
      <c r="J446" t="s">
        <v>2177</v>
      </c>
      <c r="K446" s="6" t="s">
        <v>2214</v>
      </c>
      <c r="L446" s="3">
        <v>79</v>
      </c>
      <c r="M446" s="31" t="str">
        <f>VLOOKUP(StudentTable[[#This Row],[GPA1]],LetterGrade,2)</f>
        <v>C</v>
      </c>
      <c r="N446" s="3"/>
      <c r="O446" s="3"/>
      <c r="P446" s="3"/>
    </row>
    <row r="447" spans="1:16" x14ac:dyDescent="0.25">
      <c r="A447" t="s">
        <v>2215</v>
      </c>
      <c r="B447" t="s">
        <v>2216</v>
      </c>
      <c r="C447" t="s">
        <v>12</v>
      </c>
      <c r="D447" s="4" t="s">
        <v>2217</v>
      </c>
      <c r="E447" t="s">
        <v>63</v>
      </c>
      <c r="F447">
        <v>3</v>
      </c>
      <c r="G447" s="2">
        <v>32418</v>
      </c>
      <c r="H447" t="s">
        <v>2218</v>
      </c>
      <c r="I447" t="s">
        <v>2219</v>
      </c>
      <c r="J447" t="s">
        <v>2220</v>
      </c>
      <c r="K447" s="6" t="s">
        <v>2221</v>
      </c>
      <c r="L447" s="3">
        <v>54</v>
      </c>
      <c r="M447" s="31" t="str">
        <f>VLOOKUP(StudentTable[[#This Row],[GPA1]],LetterGrade,2)</f>
        <v>F</v>
      </c>
      <c r="N447" s="3">
        <v>99</v>
      </c>
      <c r="O447" s="3">
        <v>100</v>
      </c>
      <c r="P447" s="3"/>
    </row>
    <row r="448" spans="1:16" x14ac:dyDescent="0.25">
      <c r="A448" t="s">
        <v>1462</v>
      </c>
      <c r="B448" t="s">
        <v>2130</v>
      </c>
      <c r="C448" t="s">
        <v>21</v>
      </c>
      <c r="D448" s="4" t="s">
        <v>2222</v>
      </c>
      <c r="E448" t="s">
        <v>36</v>
      </c>
      <c r="F448">
        <v>2</v>
      </c>
      <c r="G448" s="2">
        <v>30992</v>
      </c>
      <c r="H448" t="s">
        <v>2223</v>
      </c>
      <c r="I448" t="s">
        <v>2224</v>
      </c>
      <c r="J448" t="s">
        <v>2220</v>
      </c>
      <c r="K448" s="6" t="s">
        <v>2225</v>
      </c>
      <c r="L448" s="3">
        <v>46</v>
      </c>
      <c r="M448" s="31" t="str">
        <f>VLOOKUP(StudentTable[[#This Row],[GPA1]],LetterGrade,2)</f>
        <v>F</v>
      </c>
      <c r="N448" s="3">
        <v>81</v>
      </c>
      <c r="O448" s="3"/>
      <c r="P448" s="3"/>
    </row>
    <row r="449" spans="1:16" x14ac:dyDescent="0.25">
      <c r="A449" t="s">
        <v>2226</v>
      </c>
      <c r="B449" t="s">
        <v>2227</v>
      </c>
      <c r="C449" t="s">
        <v>21</v>
      </c>
      <c r="D449" s="4" t="s">
        <v>2228</v>
      </c>
      <c r="E449" t="s">
        <v>50</v>
      </c>
      <c r="F449">
        <v>4</v>
      </c>
      <c r="G449" s="2">
        <v>31277</v>
      </c>
      <c r="H449" t="s">
        <v>2229</v>
      </c>
      <c r="I449" t="s">
        <v>711</v>
      </c>
      <c r="J449" t="s">
        <v>2220</v>
      </c>
      <c r="K449" s="6" t="s">
        <v>2230</v>
      </c>
      <c r="L449" s="3">
        <v>59</v>
      </c>
      <c r="M449" s="31" t="str">
        <f>VLOOKUP(StudentTable[[#This Row],[GPA1]],LetterGrade,2)</f>
        <v>F</v>
      </c>
      <c r="N449" s="3">
        <v>39</v>
      </c>
      <c r="O449" s="3">
        <v>57</v>
      </c>
      <c r="P449" s="3">
        <v>69</v>
      </c>
    </row>
    <row r="450" spans="1:16" x14ac:dyDescent="0.25">
      <c r="A450" t="s">
        <v>2231</v>
      </c>
      <c r="B450" t="s">
        <v>2232</v>
      </c>
      <c r="C450" t="s">
        <v>21</v>
      </c>
      <c r="D450" s="4" t="s">
        <v>2233</v>
      </c>
      <c r="E450" t="s">
        <v>14</v>
      </c>
      <c r="F450">
        <v>2</v>
      </c>
      <c r="G450" s="2">
        <v>30570</v>
      </c>
      <c r="H450" t="s">
        <v>2234</v>
      </c>
      <c r="I450" t="s">
        <v>2235</v>
      </c>
      <c r="J450" t="s">
        <v>2220</v>
      </c>
      <c r="K450" s="6" t="s">
        <v>2236</v>
      </c>
      <c r="L450" s="3">
        <v>20</v>
      </c>
      <c r="M450" s="31" t="str">
        <f>VLOOKUP(StudentTable[[#This Row],[GPA1]],LetterGrade,2)</f>
        <v>F</v>
      </c>
      <c r="N450" s="3">
        <v>85</v>
      </c>
      <c r="O450" s="3"/>
      <c r="P450" s="3"/>
    </row>
    <row r="451" spans="1:16" x14ac:dyDescent="0.25">
      <c r="A451" t="s">
        <v>2168</v>
      </c>
      <c r="B451" t="s">
        <v>106</v>
      </c>
      <c r="C451" t="s">
        <v>12</v>
      </c>
      <c r="D451" s="4" t="s">
        <v>2237</v>
      </c>
      <c r="E451" t="s">
        <v>63</v>
      </c>
      <c r="F451">
        <v>3</v>
      </c>
      <c r="G451" s="2">
        <v>31640</v>
      </c>
      <c r="H451" t="s">
        <v>2238</v>
      </c>
      <c r="I451" t="s">
        <v>2224</v>
      </c>
      <c r="J451" t="s">
        <v>2220</v>
      </c>
      <c r="K451" s="6" t="s">
        <v>2225</v>
      </c>
      <c r="L451" s="3">
        <v>77</v>
      </c>
      <c r="M451" s="31" t="str">
        <f>VLOOKUP(StudentTable[[#This Row],[GPA1]],LetterGrade,2)</f>
        <v>C</v>
      </c>
      <c r="N451" s="3">
        <v>83</v>
      </c>
      <c r="O451" s="3">
        <v>77</v>
      </c>
      <c r="P451" s="3"/>
    </row>
    <row r="452" spans="1:16" x14ac:dyDescent="0.25">
      <c r="A452" t="s">
        <v>897</v>
      </c>
      <c r="B452" t="s">
        <v>2239</v>
      </c>
      <c r="C452" t="s">
        <v>21</v>
      </c>
      <c r="D452" s="4" t="s">
        <v>2240</v>
      </c>
      <c r="E452" t="s">
        <v>36</v>
      </c>
      <c r="F452">
        <v>3</v>
      </c>
      <c r="G452" s="2">
        <v>32990</v>
      </c>
      <c r="H452" t="s">
        <v>2241</v>
      </c>
      <c r="I452" t="s">
        <v>2242</v>
      </c>
      <c r="J452" t="s">
        <v>2220</v>
      </c>
      <c r="K452" s="6" t="s">
        <v>2243</v>
      </c>
      <c r="L452" s="3">
        <v>36</v>
      </c>
      <c r="M452" s="31" t="str">
        <f>VLOOKUP(StudentTable[[#This Row],[GPA1]],LetterGrade,2)</f>
        <v>F</v>
      </c>
      <c r="N452" s="3">
        <v>69</v>
      </c>
      <c r="O452" s="3">
        <v>51</v>
      </c>
      <c r="P452" s="3"/>
    </row>
    <row r="453" spans="1:16" x14ac:dyDescent="0.25">
      <c r="A453" t="s">
        <v>1522</v>
      </c>
      <c r="B453" t="s">
        <v>2244</v>
      </c>
      <c r="C453" t="s">
        <v>21</v>
      </c>
      <c r="D453" s="4" t="s">
        <v>2245</v>
      </c>
      <c r="E453" t="s">
        <v>63</v>
      </c>
      <c r="F453">
        <v>2</v>
      </c>
      <c r="G453" s="2">
        <v>30638</v>
      </c>
      <c r="H453" t="s">
        <v>2246</v>
      </c>
      <c r="I453" t="s">
        <v>2242</v>
      </c>
      <c r="J453" t="s">
        <v>2220</v>
      </c>
      <c r="K453" s="6" t="s">
        <v>2247</v>
      </c>
      <c r="L453" s="3">
        <v>63</v>
      </c>
      <c r="M453" s="31" t="str">
        <f>VLOOKUP(StudentTable[[#This Row],[GPA1]],LetterGrade,2)</f>
        <v>D</v>
      </c>
      <c r="N453" s="3">
        <v>55</v>
      </c>
      <c r="O453" s="3"/>
      <c r="P453" s="3"/>
    </row>
    <row r="454" spans="1:16" x14ac:dyDescent="0.25">
      <c r="A454" t="s">
        <v>2248</v>
      </c>
      <c r="B454" t="s">
        <v>2249</v>
      </c>
      <c r="C454" t="s">
        <v>21</v>
      </c>
      <c r="D454" s="4" t="s">
        <v>2250</v>
      </c>
      <c r="E454" t="s">
        <v>14</v>
      </c>
      <c r="F454">
        <v>2</v>
      </c>
      <c r="G454" s="2">
        <v>31556</v>
      </c>
      <c r="H454" t="s">
        <v>2251</v>
      </c>
      <c r="I454" t="s">
        <v>2252</v>
      </c>
      <c r="J454" t="s">
        <v>2220</v>
      </c>
      <c r="K454" s="6" t="s">
        <v>2253</v>
      </c>
      <c r="L454" s="3">
        <v>82</v>
      </c>
      <c r="M454" s="31" t="str">
        <f>VLOOKUP(StudentTable[[#This Row],[GPA1]],LetterGrade,2)</f>
        <v>B</v>
      </c>
      <c r="N454" s="3">
        <v>98</v>
      </c>
      <c r="O454" s="3"/>
      <c r="P454" s="3"/>
    </row>
    <row r="455" spans="1:16" x14ac:dyDescent="0.25">
      <c r="A455" t="s">
        <v>2254</v>
      </c>
      <c r="B455" t="s">
        <v>2255</v>
      </c>
      <c r="C455" t="s">
        <v>21</v>
      </c>
      <c r="D455" s="4" t="s">
        <v>2256</v>
      </c>
      <c r="E455" t="s">
        <v>14</v>
      </c>
      <c r="F455">
        <v>4</v>
      </c>
      <c r="G455" s="2">
        <v>31692</v>
      </c>
      <c r="H455" t="s">
        <v>2257</v>
      </c>
      <c r="I455" t="s">
        <v>2258</v>
      </c>
      <c r="J455" t="s">
        <v>2220</v>
      </c>
      <c r="K455" s="6" t="s">
        <v>2259</v>
      </c>
      <c r="L455" s="3">
        <v>92</v>
      </c>
      <c r="M455" s="31" t="str">
        <f>VLOOKUP(StudentTable[[#This Row],[GPA1]],LetterGrade,2)</f>
        <v>A</v>
      </c>
      <c r="N455" s="3">
        <v>38</v>
      </c>
      <c r="O455" s="3">
        <v>66</v>
      </c>
      <c r="P455" s="3">
        <v>68</v>
      </c>
    </row>
    <row r="456" spans="1:16" x14ac:dyDescent="0.25">
      <c r="A456" t="s">
        <v>2260</v>
      </c>
      <c r="B456" t="s">
        <v>802</v>
      </c>
      <c r="C456" t="s">
        <v>21</v>
      </c>
      <c r="D456" s="4" t="s">
        <v>2261</v>
      </c>
      <c r="E456" t="s">
        <v>63</v>
      </c>
      <c r="F456">
        <v>1</v>
      </c>
      <c r="G456" s="2">
        <v>32066</v>
      </c>
      <c r="H456" t="s">
        <v>2262</v>
      </c>
      <c r="I456" t="s">
        <v>2263</v>
      </c>
      <c r="J456" t="s">
        <v>2220</v>
      </c>
      <c r="K456" s="6" t="s">
        <v>2264</v>
      </c>
      <c r="L456" s="3">
        <v>15</v>
      </c>
      <c r="M456" s="31" t="str">
        <f>VLOOKUP(StudentTable[[#This Row],[GPA1]],LetterGrade,2)</f>
        <v>F</v>
      </c>
      <c r="N456" s="3"/>
      <c r="O456" s="3"/>
      <c r="P456" s="3"/>
    </row>
    <row r="457" spans="1:16" x14ac:dyDescent="0.25">
      <c r="A457" t="s">
        <v>587</v>
      </c>
      <c r="B457" t="s">
        <v>2265</v>
      </c>
      <c r="C457" t="s">
        <v>12</v>
      </c>
      <c r="D457" s="4" t="s">
        <v>2266</v>
      </c>
      <c r="E457" t="s">
        <v>63</v>
      </c>
      <c r="F457">
        <v>2</v>
      </c>
      <c r="G457" s="2">
        <v>33576</v>
      </c>
      <c r="H457" t="s">
        <v>2267</v>
      </c>
      <c r="I457" t="s">
        <v>2263</v>
      </c>
      <c r="J457" t="s">
        <v>2220</v>
      </c>
      <c r="K457" s="6" t="s">
        <v>2268</v>
      </c>
      <c r="L457" s="3">
        <v>79</v>
      </c>
      <c r="M457" s="31" t="str">
        <f>VLOOKUP(StudentTable[[#This Row],[GPA1]],LetterGrade,2)</f>
        <v>C</v>
      </c>
      <c r="N457" s="3">
        <v>77</v>
      </c>
      <c r="O457" s="3"/>
      <c r="P457" s="3"/>
    </row>
    <row r="458" spans="1:16" x14ac:dyDescent="0.25">
      <c r="A458" t="s">
        <v>2269</v>
      </c>
      <c r="B458" t="s">
        <v>2270</v>
      </c>
      <c r="C458" t="s">
        <v>21</v>
      </c>
      <c r="D458" s="4" t="s">
        <v>2271</v>
      </c>
      <c r="E458" t="s">
        <v>23</v>
      </c>
      <c r="F458">
        <v>2</v>
      </c>
      <c r="G458" s="2">
        <v>33744</v>
      </c>
      <c r="H458" t="s">
        <v>2272</v>
      </c>
      <c r="I458" t="s">
        <v>2263</v>
      </c>
      <c r="J458" t="s">
        <v>2220</v>
      </c>
      <c r="K458" s="6" t="s">
        <v>2268</v>
      </c>
      <c r="L458" s="3">
        <v>49</v>
      </c>
      <c r="M458" s="31" t="str">
        <f>VLOOKUP(StudentTable[[#This Row],[GPA1]],LetterGrade,2)</f>
        <v>F</v>
      </c>
      <c r="N458" s="3">
        <v>42</v>
      </c>
      <c r="O458" s="3"/>
      <c r="P458" s="3"/>
    </row>
    <row r="459" spans="1:16" x14ac:dyDescent="0.25">
      <c r="A459" t="s">
        <v>2273</v>
      </c>
      <c r="B459" t="s">
        <v>302</v>
      </c>
      <c r="C459" t="s">
        <v>12</v>
      </c>
      <c r="D459" s="4" t="s">
        <v>2274</v>
      </c>
      <c r="E459" t="s">
        <v>50</v>
      </c>
      <c r="F459">
        <v>3</v>
      </c>
      <c r="G459" s="2">
        <v>30618</v>
      </c>
      <c r="H459" t="s">
        <v>2275</v>
      </c>
      <c r="I459" t="s">
        <v>2276</v>
      </c>
      <c r="J459" t="s">
        <v>2220</v>
      </c>
      <c r="K459" s="6" t="s">
        <v>2277</v>
      </c>
      <c r="L459" s="3">
        <v>70</v>
      </c>
      <c r="M459" s="31" t="str">
        <f>VLOOKUP(StudentTable[[#This Row],[GPA1]],LetterGrade,2)</f>
        <v>C</v>
      </c>
      <c r="N459" s="3">
        <v>50</v>
      </c>
      <c r="O459" s="3">
        <v>75</v>
      </c>
      <c r="P459" s="3"/>
    </row>
    <row r="460" spans="1:16" x14ac:dyDescent="0.25">
      <c r="A460" t="s">
        <v>2278</v>
      </c>
      <c r="B460" t="s">
        <v>178</v>
      </c>
      <c r="C460" t="s">
        <v>12</v>
      </c>
      <c r="D460" s="4" t="s">
        <v>2279</v>
      </c>
      <c r="E460" t="s">
        <v>63</v>
      </c>
      <c r="F460">
        <v>4</v>
      </c>
      <c r="G460" s="2">
        <v>33640</v>
      </c>
      <c r="H460" t="s">
        <v>2280</v>
      </c>
      <c r="I460" t="s">
        <v>2281</v>
      </c>
      <c r="J460" t="s">
        <v>2220</v>
      </c>
      <c r="K460" s="6" t="s">
        <v>2282</v>
      </c>
      <c r="L460" s="3">
        <v>32</v>
      </c>
      <c r="M460" s="31" t="str">
        <f>VLOOKUP(StudentTable[[#This Row],[GPA1]],LetterGrade,2)</f>
        <v>F</v>
      </c>
      <c r="N460" s="3">
        <v>53</v>
      </c>
      <c r="O460" s="3">
        <v>66</v>
      </c>
      <c r="P460" s="3">
        <v>69</v>
      </c>
    </row>
    <row r="461" spans="1:16" x14ac:dyDescent="0.25">
      <c r="A461" t="s">
        <v>2283</v>
      </c>
      <c r="B461" t="s">
        <v>500</v>
      </c>
      <c r="C461" t="s">
        <v>21</v>
      </c>
      <c r="D461" s="4" t="s">
        <v>2284</v>
      </c>
      <c r="E461" t="s">
        <v>50</v>
      </c>
      <c r="F461">
        <v>2</v>
      </c>
      <c r="G461" s="2">
        <v>33297</v>
      </c>
      <c r="H461" t="s">
        <v>2285</v>
      </c>
      <c r="I461" t="s">
        <v>2286</v>
      </c>
      <c r="J461" t="s">
        <v>2220</v>
      </c>
      <c r="K461" s="6" t="s">
        <v>2287</v>
      </c>
      <c r="L461" s="3">
        <v>18</v>
      </c>
      <c r="M461" s="31" t="str">
        <f>VLOOKUP(StudentTable[[#This Row],[GPA1]],LetterGrade,2)</f>
        <v>F</v>
      </c>
      <c r="N461" s="3">
        <v>51</v>
      </c>
      <c r="O461" s="3"/>
      <c r="P461" s="3"/>
    </row>
    <row r="462" spans="1:16" x14ac:dyDescent="0.25">
      <c r="A462" t="s">
        <v>2288</v>
      </c>
      <c r="B462" t="s">
        <v>2289</v>
      </c>
      <c r="C462" t="s">
        <v>21</v>
      </c>
      <c r="D462" s="4" t="s">
        <v>2290</v>
      </c>
      <c r="E462" t="s">
        <v>63</v>
      </c>
      <c r="F462">
        <v>4</v>
      </c>
      <c r="G462" s="2">
        <v>32974</v>
      </c>
      <c r="H462" t="s">
        <v>2291</v>
      </c>
      <c r="I462" t="s">
        <v>2263</v>
      </c>
      <c r="J462" t="s">
        <v>2220</v>
      </c>
      <c r="K462" s="6" t="s">
        <v>2264</v>
      </c>
      <c r="L462" s="3">
        <v>98</v>
      </c>
      <c r="M462" s="31" t="str">
        <f>VLOOKUP(StudentTable[[#This Row],[GPA1]],LetterGrade,2)</f>
        <v>A</v>
      </c>
      <c r="N462" s="3">
        <v>76</v>
      </c>
      <c r="O462" s="3">
        <v>55</v>
      </c>
      <c r="P462" s="3">
        <v>93</v>
      </c>
    </row>
    <row r="463" spans="1:16" x14ac:dyDescent="0.25">
      <c r="A463" t="s">
        <v>2292</v>
      </c>
      <c r="B463" t="s">
        <v>255</v>
      </c>
      <c r="C463" t="s">
        <v>21</v>
      </c>
      <c r="D463" s="4" t="s">
        <v>2293</v>
      </c>
      <c r="E463" t="s">
        <v>14</v>
      </c>
      <c r="F463">
        <v>2</v>
      </c>
      <c r="G463" s="2">
        <v>33803</v>
      </c>
      <c r="H463" t="s">
        <v>2294</v>
      </c>
      <c r="I463" t="s">
        <v>2295</v>
      </c>
      <c r="J463" t="s">
        <v>2220</v>
      </c>
      <c r="K463" s="6" t="s">
        <v>2296</v>
      </c>
      <c r="L463" s="3">
        <v>57</v>
      </c>
      <c r="M463" s="31" t="str">
        <f>VLOOKUP(StudentTable[[#This Row],[GPA1]],LetterGrade,2)</f>
        <v>F</v>
      </c>
      <c r="N463" s="3">
        <v>37</v>
      </c>
      <c r="O463" s="3"/>
      <c r="P463" s="3"/>
    </row>
    <row r="464" spans="1:16" x14ac:dyDescent="0.25">
      <c r="A464" t="s">
        <v>2297</v>
      </c>
      <c r="B464" t="s">
        <v>2298</v>
      </c>
      <c r="C464" t="s">
        <v>12</v>
      </c>
      <c r="D464" s="4" t="s">
        <v>2299</v>
      </c>
      <c r="E464" t="s">
        <v>36</v>
      </c>
      <c r="F464">
        <v>3</v>
      </c>
      <c r="G464" s="2">
        <v>32275</v>
      </c>
      <c r="H464" t="s">
        <v>2300</v>
      </c>
      <c r="I464" t="s">
        <v>2301</v>
      </c>
      <c r="J464" t="s">
        <v>2220</v>
      </c>
      <c r="K464" s="6" t="s">
        <v>2302</v>
      </c>
      <c r="L464" s="3">
        <v>81</v>
      </c>
      <c r="M464" s="31" t="str">
        <f>VLOOKUP(StudentTable[[#This Row],[GPA1]],LetterGrade,2)</f>
        <v>B</v>
      </c>
      <c r="N464" s="3">
        <v>86</v>
      </c>
      <c r="O464" s="3">
        <v>75</v>
      </c>
      <c r="P464" s="3"/>
    </row>
    <row r="465" spans="1:16" x14ac:dyDescent="0.25">
      <c r="A465" t="s">
        <v>2303</v>
      </c>
      <c r="B465" t="s">
        <v>226</v>
      </c>
      <c r="C465" t="s">
        <v>12</v>
      </c>
      <c r="D465" s="4" t="s">
        <v>2304</v>
      </c>
      <c r="E465" t="s">
        <v>50</v>
      </c>
      <c r="F465">
        <v>1</v>
      </c>
      <c r="G465" s="2">
        <v>29432</v>
      </c>
      <c r="H465" t="s">
        <v>2305</v>
      </c>
      <c r="I465" t="s">
        <v>2219</v>
      </c>
      <c r="J465" t="s">
        <v>2220</v>
      </c>
      <c r="K465" s="6" t="s">
        <v>2221</v>
      </c>
      <c r="L465" s="3">
        <v>84</v>
      </c>
      <c r="M465" s="31" t="str">
        <f>VLOOKUP(StudentTable[[#This Row],[GPA1]],LetterGrade,2)</f>
        <v>B</v>
      </c>
      <c r="N465" s="3"/>
      <c r="O465" s="3"/>
      <c r="P465" s="3"/>
    </row>
    <row r="466" spans="1:16" x14ac:dyDescent="0.25">
      <c r="A466" t="s">
        <v>2306</v>
      </c>
      <c r="B466" t="s">
        <v>2278</v>
      </c>
      <c r="C466" t="s">
        <v>12</v>
      </c>
      <c r="D466" s="4" t="s">
        <v>2307</v>
      </c>
      <c r="E466" t="s">
        <v>50</v>
      </c>
      <c r="F466">
        <v>1</v>
      </c>
      <c r="G466" s="2">
        <v>31810</v>
      </c>
      <c r="H466" t="s">
        <v>2308</v>
      </c>
      <c r="I466" t="s">
        <v>2309</v>
      </c>
      <c r="J466" t="s">
        <v>2220</v>
      </c>
      <c r="K466" s="6" t="s">
        <v>2310</v>
      </c>
      <c r="L466" s="3">
        <v>16</v>
      </c>
      <c r="M466" s="31" t="str">
        <f>VLOOKUP(StudentTable[[#This Row],[GPA1]],LetterGrade,2)</f>
        <v>F</v>
      </c>
      <c r="N466" s="3"/>
      <c r="O466" s="3"/>
      <c r="P466" s="3"/>
    </row>
    <row r="467" spans="1:16" x14ac:dyDescent="0.25">
      <c r="A467" t="s">
        <v>2311</v>
      </c>
      <c r="B467" t="s">
        <v>802</v>
      </c>
      <c r="C467" t="s">
        <v>21</v>
      </c>
      <c r="D467" s="4" t="s">
        <v>2312</v>
      </c>
      <c r="E467" t="s">
        <v>50</v>
      </c>
      <c r="F467">
        <v>3</v>
      </c>
      <c r="G467" s="2">
        <v>32804</v>
      </c>
      <c r="H467" t="s">
        <v>2313</v>
      </c>
      <c r="I467" t="s">
        <v>2219</v>
      </c>
      <c r="J467" t="s">
        <v>2220</v>
      </c>
      <c r="K467" s="6" t="s">
        <v>2314</v>
      </c>
      <c r="L467" s="3">
        <v>81</v>
      </c>
      <c r="M467" s="31" t="str">
        <f>VLOOKUP(StudentTable[[#This Row],[GPA1]],LetterGrade,2)</f>
        <v>B</v>
      </c>
      <c r="N467" s="3">
        <v>91</v>
      </c>
      <c r="O467" s="3">
        <v>92</v>
      </c>
      <c r="P467" s="3"/>
    </row>
    <row r="468" spans="1:16" x14ac:dyDescent="0.25">
      <c r="A468" t="s">
        <v>533</v>
      </c>
      <c r="B468" t="s">
        <v>615</v>
      </c>
      <c r="C468" t="s">
        <v>12</v>
      </c>
      <c r="D468" s="4" t="s">
        <v>2315</v>
      </c>
      <c r="E468" t="s">
        <v>63</v>
      </c>
      <c r="F468">
        <v>1</v>
      </c>
      <c r="G468" s="2">
        <v>29906</v>
      </c>
      <c r="H468" t="s">
        <v>2316</v>
      </c>
      <c r="I468" t="s">
        <v>2317</v>
      </c>
      <c r="J468" t="s">
        <v>2220</v>
      </c>
      <c r="K468" s="6" t="s">
        <v>2318</v>
      </c>
      <c r="L468" s="3">
        <v>35</v>
      </c>
      <c r="M468" s="31" t="str">
        <f>VLOOKUP(StudentTable[[#This Row],[GPA1]],LetterGrade,2)</f>
        <v>F</v>
      </c>
      <c r="N468" s="3"/>
      <c r="O468" s="3"/>
      <c r="P468" s="3"/>
    </row>
    <row r="469" spans="1:16" x14ac:dyDescent="0.25">
      <c r="A469" t="s">
        <v>2319</v>
      </c>
      <c r="B469" t="s">
        <v>162</v>
      </c>
      <c r="C469" t="s">
        <v>21</v>
      </c>
      <c r="D469" s="4" t="s">
        <v>2320</v>
      </c>
      <c r="E469" t="s">
        <v>50</v>
      </c>
      <c r="F469">
        <v>2</v>
      </c>
      <c r="G469" s="2">
        <v>32479</v>
      </c>
      <c r="H469" t="s">
        <v>2321</v>
      </c>
      <c r="I469" t="s">
        <v>2322</v>
      </c>
      <c r="J469" t="s">
        <v>2220</v>
      </c>
      <c r="K469" s="6" t="s">
        <v>2323</v>
      </c>
      <c r="L469" s="3">
        <v>53</v>
      </c>
      <c r="M469" s="31" t="str">
        <f>VLOOKUP(StudentTable[[#This Row],[GPA1]],LetterGrade,2)</f>
        <v>F</v>
      </c>
      <c r="N469" s="3">
        <v>72</v>
      </c>
      <c r="O469" s="3"/>
      <c r="P469" s="3"/>
    </row>
    <row r="470" spans="1:16" x14ac:dyDescent="0.25">
      <c r="A470" t="s">
        <v>2324</v>
      </c>
      <c r="B470" t="s">
        <v>1132</v>
      </c>
      <c r="C470" t="s">
        <v>21</v>
      </c>
      <c r="D470" s="4" t="s">
        <v>2325</v>
      </c>
      <c r="E470" t="s">
        <v>14</v>
      </c>
      <c r="F470">
        <v>3</v>
      </c>
      <c r="G470" s="2">
        <v>33297</v>
      </c>
      <c r="H470" t="s">
        <v>2326</v>
      </c>
      <c r="I470" t="s">
        <v>2327</v>
      </c>
      <c r="J470" t="s">
        <v>2220</v>
      </c>
      <c r="K470" s="6" t="s">
        <v>2328</v>
      </c>
      <c r="L470" s="3">
        <v>34</v>
      </c>
      <c r="M470" s="31" t="str">
        <f>VLOOKUP(StudentTable[[#This Row],[GPA1]],LetterGrade,2)</f>
        <v>F</v>
      </c>
      <c r="N470" s="3">
        <v>68</v>
      </c>
      <c r="O470" s="3">
        <v>68</v>
      </c>
      <c r="P470" s="3"/>
    </row>
    <row r="471" spans="1:16" x14ac:dyDescent="0.25">
      <c r="A471" t="s">
        <v>2329</v>
      </c>
      <c r="B471" t="s">
        <v>2330</v>
      </c>
      <c r="C471" t="s">
        <v>21</v>
      </c>
      <c r="D471" s="4" t="s">
        <v>2331</v>
      </c>
      <c r="E471" t="s">
        <v>23</v>
      </c>
      <c r="F471">
        <v>1</v>
      </c>
      <c r="G471" s="2">
        <v>33707</v>
      </c>
      <c r="H471" t="s">
        <v>2332</v>
      </c>
      <c r="I471" t="s">
        <v>2333</v>
      </c>
      <c r="J471" t="s">
        <v>2220</v>
      </c>
      <c r="K471" s="6" t="s">
        <v>2334</v>
      </c>
      <c r="L471" s="3">
        <v>32</v>
      </c>
      <c r="M471" s="31" t="str">
        <f>VLOOKUP(StudentTable[[#This Row],[GPA1]],LetterGrade,2)</f>
        <v>F</v>
      </c>
      <c r="N471" s="3"/>
      <c r="O471" s="3"/>
      <c r="P471" s="3"/>
    </row>
    <row r="472" spans="1:16" x14ac:dyDescent="0.25">
      <c r="A472" t="s">
        <v>2335</v>
      </c>
      <c r="B472" t="s">
        <v>2336</v>
      </c>
      <c r="C472" t="s">
        <v>21</v>
      </c>
      <c r="D472" s="4" t="s">
        <v>2337</v>
      </c>
      <c r="E472" t="s">
        <v>63</v>
      </c>
      <c r="F472">
        <v>1</v>
      </c>
      <c r="G472" s="2">
        <v>33050</v>
      </c>
      <c r="H472" t="s">
        <v>2338</v>
      </c>
      <c r="I472" t="s">
        <v>2339</v>
      </c>
      <c r="J472" t="s">
        <v>2340</v>
      </c>
      <c r="K472" s="6" t="s">
        <v>2341</v>
      </c>
      <c r="L472" s="3">
        <v>43</v>
      </c>
      <c r="M472" s="31" t="str">
        <f>VLOOKUP(StudentTable[[#This Row],[GPA1]],LetterGrade,2)</f>
        <v>F</v>
      </c>
      <c r="N472" s="3"/>
      <c r="O472" s="3"/>
      <c r="P472" s="3"/>
    </row>
    <row r="473" spans="1:16" x14ac:dyDescent="0.25">
      <c r="A473" t="s">
        <v>2342</v>
      </c>
      <c r="B473" t="s">
        <v>2343</v>
      </c>
      <c r="C473" t="s">
        <v>12</v>
      </c>
      <c r="D473" s="4" t="s">
        <v>2344</v>
      </c>
      <c r="E473" t="s">
        <v>23</v>
      </c>
      <c r="F473">
        <v>1</v>
      </c>
      <c r="G473" s="2">
        <v>29519</v>
      </c>
      <c r="H473" t="s">
        <v>2345</v>
      </c>
      <c r="I473" t="s">
        <v>439</v>
      </c>
      <c r="J473" t="s">
        <v>2340</v>
      </c>
      <c r="K473" s="6" t="s">
        <v>2346</v>
      </c>
      <c r="L473" s="3">
        <v>78</v>
      </c>
      <c r="M473" s="31" t="str">
        <f>VLOOKUP(StudentTable[[#This Row],[GPA1]],LetterGrade,2)</f>
        <v>C</v>
      </c>
      <c r="N473" s="3"/>
      <c r="O473" s="3"/>
      <c r="P473" s="3"/>
    </row>
    <row r="474" spans="1:16" x14ac:dyDescent="0.25">
      <c r="A474" t="s">
        <v>2347</v>
      </c>
      <c r="B474" t="s">
        <v>2348</v>
      </c>
      <c r="C474" t="s">
        <v>12</v>
      </c>
      <c r="D474" s="4" t="s">
        <v>2349</v>
      </c>
      <c r="E474" t="s">
        <v>23</v>
      </c>
      <c r="F474">
        <v>3</v>
      </c>
      <c r="G474" s="2">
        <v>31332</v>
      </c>
      <c r="H474" t="s">
        <v>2350</v>
      </c>
      <c r="I474" t="s">
        <v>2351</v>
      </c>
      <c r="J474" t="s">
        <v>2340</v>
      </c>
      <c r="K474" s="6" t="s">
        <v>2352</v>
      </c>
      <c r="L474" s="3">
        <v>99</v>
      </c>
      <c r="M474" s="31" t="str">
        <f>VLOOKUP(StudentTable[[#This Row],[GPA1]],LetterGrade,2)</f>
        <v>A</v>
      </c>
      <c r="N474" s="3">
        <v>49</v>
      </c>
      <c r="O474" s="3">
        <v>55</v>
      </c>
      <c r="P474" s="3"/>
    </row>
    <row r="475" spans="1:16" x14ac:dyDescent="0.25">
      <c r="A475" t="s">
        <v>2353</v>
      </c>
      <c r="B475" t="s">
        <v>262</v>
      </c>
      <c r="C475" t="s">
        <v>12</v>
      </c>
      <c r="D475" s="4" t="s">
        <v>2354</v>
      </c>
      <c r="E475" t="s">
        <v>50</v>
      </c>
      <c r="F475">
        <v>1</v>
      </c>
      <c r="G475" s="2">
        <v>30007</v>
      </c>
      <c r="H475" t="s">
        <v>2355</v>
      </c>
      <c r="I475" t="s">
        <v>2356</v>
      </c>
      <c r="J475" t="s">
        <v>2340</v>
      </c>
      <c r="K475" s="6" t="s">
        <v>2357</v>
      </c>
      <c r="L475" s="3">
        <v>77</v>
      </c>
      <c r="M475" s="31" t="str">
        <f>VLOOKUP(StudentTable[[#This Row],[GPA1]],LetterGrade,2)</f>
        <v>C</v>
      </c>
      <c r="N475" s="3"/>
      <c r="O475" s="3"/>
      <c r="P475" s="3"/>
    </row>
    <row r="476" spans="1:16" x14ac:dyDescent="0.25">
      <c r="A476" t="s">
        <v>2358</v>
      </c>
      <c r="B476" t="s">
        <v>178</v>
      </c>
      <c r="C476" t="s">
        <v>12</v>
      </c>
      <c r="D476" s="4" t="s">
        <v>2359</v>
      </c>
      <c r="E476" t="s">
        <v>23</v>
      </c>
      <c r="F476">
        <v>3</v>
      </c>
      <c r="G476" s="2">
        <v>31583</v>
      </c>
      <c r="H476" t="s">
        <v>2360</v>
      </c>
      <c r="I476" t="s">
        <v>2361</v>
      </c>
      <c r="J476" t="s">
        <v>2340</v>
      </c>
      <c r="K476" s="6" t="s">
        <v>2362</v>
      </c>
      <c r="L476" s="3">
        <v>49</v>
      </c>
      <c r="M476" s="31" t="str">
        <f>VLOOKUP(StudentTable[[#This Row],[GPA1]],LetterGrade,2)</f>
        <v>F</v>
      </c>
      <c r="N476" s="3">
        <v>97</v>
      </c>
      <c r="O476" s="3">
        <v>67</v>
      </c>
      <c r="P476" s="3"/>
    </row>
    <row r="477" spans="1:16" x14ac:dyDescent="0.25">
      <c r="A477" t="s">
        <v>2363</v>
      </c>
      <c r="B477" t="s">
        <v>2364</v>
      </c>
      <c r="C477" t="s">
        <v>21</v>
      </c>
      <c r="D477" s="4" t="s">
        <v>2365</v>
      </c>
      <c r="E477" t="s">
        <v>36</v>
      </c>
      <c r="F477">
        <v>1</v>
      </c>
      <c r="G477" s="2">
        <v>30582</v>
      </c>
      <c r="H477" t="s">
        <v>2366</v>
      </c>
      <c r="I477" t="s">
        <v>2367</v>
      </c>
      <c r="J477" t="s">
        <v>2340</v>
      </c>
      <c r="K477" s="6" t="s">
        <v>2368</v>
      </c>
      <c r="L477" s="3">
        <v>67</v>
      </c>
      <c r="M477" s="31" t="str">
        <f>VLOOKUP(StudentTable[[#This Row],[GPA1]],LetterGrade,2)</f>
        <v>D</v>
      </c>
      <c r="N477" s="3"/>
      <c r="O477" s="3"/>
      <c r="P477" s="3"/>
    </row>
    <row r="478" spans="1:16" x14ac:dyDescent="0.25">
      <c r="A478" t="s">
        <v>2369</v>
      </c>
      <c r="B478" t="s">
        <v>178</v>
      </c>
      <c r="C478" t="s">
        <v>12</v>
      </c>
      <c r="D478" s="4" t="s">
        <v>2370</v>
      </c>
      <c r="E478" t="s">
        <v>63</v>
      </c>
      <c r="F478">
        <v>4</v>
      </c>
      <c r="G478" s="2">
        <v>33331</v>
      </c>
      <c r="H478" t="s">
        <v>2371</v>
      </c>
      <c r="I478" t="s">
        <v>439</v>
      </c>
      <c r="J478" t="s">
        <v>2340</v>
      </c>
      <c r="K478" s="6" t="s">
        <v>2372</v>
      </c>
      <c r="L478" s="3">
        <v>67</v>
      </c>
      <c r="M478" s="31" t="str">
        <f>VLOOKUP(StudentTable[[#This Row],[GPA1]],LetterGrade,2)</f>
        <v>D</v>
      </c>
      <c r="N478" s="3">
        <v>44</v>
      </c>
      <c r="O478" s="3">
        <v>78</v>
      </c>
      <c r="P478" s="3">
        <v>96</v>
      </c>
    </row>
    <row r="479" spans="1:16" x14ac:dyDescent="0.25">
      <c r="A479" t="s">
        <v>1859</v>
      </c>
      <c r="B479" t="s">
        <v>2373</v>
      </c>
      <c r="C479" t="s">
        <v>12</v>
      </c>
      <c r="D479" s="4" t="s">
        <v>2374</v>
      </c>
      <c r="E479" t="s">
        <v>36</v>
      </c>
      <c r="F479">
        <v>3</v>
      </c>
      <c r="G479" s="2">
        <v>30060</v>
      </c>
      <c r="H479" t="s">
        <v>2375</v>
      </c>
      <c r="I479" t="s">
        <v>2361</v>
      </c>
      <c r="J479" t="s">
        <v>2340</v>
      </c>
      <c r="K479" s="6" t="s">
        <v>2376</v>
      </c>
      <c r="L479" s="3">
        <v>94</v>
      </c>
      <c r="M479" s="31" t="str">
        <f>VLOOKUP(StudentTable[[#This Row],[GPA1]],LetterGrade,2)</f>
        <v>A</v>
      </c>
      <c r="N479" s="3">
        <v>66</v>
      </c>
      <c r="O479" s="3">
        <v>56</v>
      </c>
      <c r="P479" s="3"/>
    </row>
    <row r="480" spans="1:16" x14ac:dyDescent="0.25">
      <c r="A480" t="s">
        <v>2377</v>
      </c>
      <c r="B480" t="s">
        <v>1214</v>
      </c>
      <c r="C480" t="s">
        <v>12</v>
      </c>
      <c r="D480" s="4" t="s">
        <v>2378</v>
      </c>
      <c r="E480" t="s">
        <v>14</v>
      </c>
      <c r="F480">
        <v>2</v>
      </c>
      <c r="G480" s="2">
        <v>30523</v>
      </c>
      <c r="H480" t="s">
        <v>2379</v>
      </c>
      <c r="I480" t="s">
        <v>2380</v>
      </c>
      <c r="J480" t="s">
        <v>2340</v>
      </c>
      <c r="K480" s="6" t="s">
        <v>2381</v>
      </c>
      <c r="L480" s="3">
        <v>95</v>
      </c>
      <c r="M480" s="31" t="str">
        <f>VLOOKUP(StudentTable[[#This Row],[GPA1]],LetterGrade,2)</f>
        <v>A</v>
      </c>
      <c r="N480" s="3">
        <v>98</v>
      </c>
      <c r="O480" s="3"/>
      <c r="P480" s="3"/>
    </row>
    <row r="481" spans="1:16" x14ac:dyDescent="0.25">
      <c r="A481" t="s">
        <v>2382</v>
      </c>
      <c r="B481" t="s">
        <v>2383</v>
      </c>
      <c r="C481" t="s">
        <v>21</v>
      </c>
      <c r="D481" s="4" t="s">
        <v>2384</v>
      </c>
      <c r="E481" t="s">
        <v>50</v>
      </c>
      <c r="F481">
        <v>4</v>
      </c>
      <c r="G481" s="2">
        <v>30085</v>
      </c>
      <c r="H481" t="s">
        <v>2385</v>
      </c>
      <c r="I481" t="s">
        <v>1032</v>
      </c>
      <c r="J481" t="s">
        <v>2340</v>
      </c>
      <c r="K481" s="6" t="s">
        <v>2386</v>
      </c>
      <c r="L481" s="3">
        <v>76</v>
      </c>
      <c r="M481" s="31" t="str">
        <f>VLOOKUP(StudentTable[[#This Row],[GPA1]],LetterGrade,2)</f>
        <v>C</v>
      </c>
      <c r="N481" s="3">
        <v>47</v>
      </c>
      <c r="O481" s="3">
        <v>92</v>
      </c>
      <c r="P481" s="3">
        <v>72</v>
      </c>
    </row>
    <row r="482" spans="1:16" x14ac:dyDescent="0.25">
      <c r="A482" t="s">
        <v>1618</v>
      </c>
      <c r="B482" t="s">
        <v>1174</v>
      </c>
      <c r="C482" t="s">
        <v>12</v>
      </c>
      <c r="D482" s="4" t="s">
        <v>2387</v>
      </c>
      <c r="E482" t="s">
        <v>23</v>
      </c>
      <c r="F482">
        <v>4</v>
      </c>
      <c r="G482" s="2">
        <v>33263</v>
      </c>
      <c r="H482" t="s">
        <v>2388</v>
      </c>
      <c r="I482" t="s">
        <v>2389</v>
      </c>
      <c r="J482" t="s">
        <v>2340</v>
      </c>
      <c r="K482" s="6" t="s">
        <v>2390</v>
      </c>
      <c r="L482" s="3">
        <v>74</v>
      </c>
      <c r="M482" s="31" t="str">
        <f>VLOOKUP(StudentTable[[#This Row],[GPA1]],LetterGrade,2)</f>
        <v>C</v>
      </c>
      <c r="N482" s="3">
        <v>52</v>
      </c>
      <c r="O482" s="3">
        <v>95</v>
      </c>
      <c r="P482" s="3">
        <v>68</v>
      </c>
    </row>
    <row r="483" spans="1:16" x14ac:dyDescent="0.25">
      <c r="A483" t="s">
        <v>1131</v>
      </c>
      <c r="B483" t="s">
        <v>2391</v>
      </c>
      <c r="C483" t="s">
        <v>21</v>
      </c>
      <c r="D483" s="4" t="s">
        <v>2392</v>
      </c>
      <c r="E483" t="s">
        <v>23</v>
      </c>
      <c r="F483">
        <v>4</v>
      </c>
      <c r="G483" s="2">
        <v>31231</v>
      </c>
      <c r="H483" t="s">
        <v>2393</v>
      </c>
      <c r="I483" t="s">
        <v>2394</v>
      </c>
      <c r="J483" t="s">
        <v>2340</v>
      </c>
      <c r="K483" s="6" t="s">
        <v>2395</v>
      </c>
      <c r="L483" s="3">
        <v>55</v>
      </c>
      <c r="M483" s="31" t="str">
        <f>VLOOKUP(StudentTable[[#This Row],[GPA1]],LetterGrade,2)</f>
        <v>F</v>
      </c>
      <c r="N483" s="3">
        <v>96</v>
      </c>
      <c r="O483" s="3">
        <v>99</v>
      </c>
      <c r="P483" s="3">
        <v>75</v>
      </c>
    </row>
    <row r="484" spans="1:16" x14ac:dyDescent="0.25">
      <c r="A484" t="s">
        <v>2396</v>
      </c>
      <c r="B484" t="s">
        <v>2397</v>
      </c>
      <c r="C484" t="s">
        <v>21</v>
      </c>
      <c r="D484" s="4" t="s">
        <v>2398</v>
      </c>
      <c r="E484" t="s">
        <v>14</v>
      </c>
      <c r="F484">
        <v>1</v>
      </c>
      <c r="G484" s="2">
        <v>29528</v>
      </c>
      <c r="H484" t="s">
        <v>2399</v>
      </c>
      <c r="I484" t="s">
        <v>2394</v>
      </c>
      <c r="J484" t="s">
        <v>2340</v>
      </c>
      <c r="K484" s="6" t="s">
        <v>2395</v>
      </c>
      <c r="L484" s="3">
        <v>69</v>
      </c>
      <c r="M484" s="31" t="str">
        <f>VLOOKUP(StudentTable[[#This Row],[GPA1]],LetterGrade,2)</f>
        <v>D</v>
      </c>
      <c r="N484" s="3"/>
      <c r="O484" s="3"/>
      <c r="P484" s="3"/>
    </row>
    <row r="485" spans="1:16" x14ac:dyDescent="0.25">
      <c r="A485" t="s">
        <v>2400</v>
      </c>
      <c r="B485" t="s">
        <v>2401</v>
      </c>
      <c r="C485" t="s">
        <v>21</v>
      </c>
      <c r="D485" s="4" t="s">
        <v>2402</v>
      </c>
      <c r="E485" t="s">
        <v>63</v>
      </c>
      <c r="F485">
        <v>1</v>
      </c>
      <c r="G485" s="2">
        <v>32362</v>
      </c>
      <c r="H485" t="s">
        <v>2403</v>
      </c>
      <c r="I485" t="s">
        <v>2404</v>
      </c>
      <c r="J485" t="s">
        <v>2340</v>
      </c>
      <c r="K485" s="6" t="s">
        <v>2405</v>
      </c>
      <c r="L485" s="3">
        <v>55</v>
      </c>
      <c r="M485" s="31" t="str">
        <f>VLOOKUP(StudentTable[[#This Row],[GPA1]],LetterGrade,2)</f>
        <v>F</v>
      </c>
      <c r="N485" s="3"/>
      <c r="O485" s="3"/>
      <c r="P485" s="3"/>
    </row>
    <row r="486" spans="1:16" x14ac:dyDescent="0.25">
      <c r="A486" t="s">
        <v>2406</v>
      </c>
      <c r="B486" t="s">
        <v>136</v>
      </c>
      <c r="C486" t="s">
        <v>21</v>
      </c>
      <c r="D486" s="4" t="s">
        <v>2407</v>
      </c>
      <c r="E486" t="s">
        <v>23</v>
      </c>
      <c r="F486">
        <v>2</v>
      </c>
      <c r="G486" s="2">
        <v>32167</v>
      </c>
      <c r="H486" t="s">
        <v>2408</v>
      </c>
      <c r="I486" t="s">
        <v>439</v>
      </c>
      <c r="J486" t="s">
        <v>2340</v>
      </c>
      <c r="K486" s="6" t="s">
        <v>2409</v>
      </c>
      <c r="L486" s="3">
        <v>62</v>
      </c>
      <c r="M486" s="31" t="str">
        <f>VLOOKUP(StudentTable[[#This Row],[GPA1]],LetterGrade,2)</f>
        <v>D</v>
      </c>
      <c r="N486" s="3">
        <v>96</v>
      </c>
      <c r="O486" s="3"/>
      <c r="P486" s="3"/>
    </row>
    <row r="487" spans="1:16" x14ac:dyDescent="0.25">
      <c r="A487" t="s">
        <v>2410</v>
      </c>
      <c r="B487" t="s">
        <v>178</v>
      </c>
      <c r="C487" t="s">
        <v>12</v>
      </c>
      <c r="D487" s="4" t="s">
        <v>2411</v>
      </c>
      <c r="E487" t="s">
        <v>50</v>
      </c>
      <c r="F487">
        <v>4</v>
      </c>
      <c r="G487" s="2">
        <v>31920</v>
      </c>
      <c r="H487" t="s">
        <v>2412</v>
      </c>
      <c r="I487" t="s">
        <v>2380</v>
      </c>
      <c r="J487" t="s">
        <v>2340</v>
      </c>
      <c r="K487" s="6" t="s">
        <v>2381</v>
      </c>
      <c r="L487" s="3">
        <v>53</v>
      </c>
      <c r="M487" s="31" t="str">
        <f>VLOOKUP(StudentTable[[#This Row],[GPA1]],LetterGrade,2)</f>
        <v>F</v>
      </c>
      <c r="N487" s="3">
        <v>81</v>
      </c>
      <c r="O487" s="3">
        <v>87</v>
      </c>
      <c r="P487" s="3">
        <v>92</v>
      </c>
    </row>
    <row r="488" spans="1:16" x14ac:dyDescent="0.25">
      <c r="A488" t="s">
        <v>2413</v>
      </c>
      <c r="B488" t="s">
        <v>198</v>
      </c>
      <c r="C488" t="s">
        <v>12</v>
      </c>
      <c r="D488" s="4" t="s">
        <v>2414</v>
      </c>
      <c r="E488" t="s">
        <v>50</v>
      </c>
      <c r="F488">
        <v>1</v>
      </c>
      <c r="G488" s="2">
        <v>31991</v>
      </c>
      <c r="H488" t="s">
        <v>2415</v>
      </c>
      <c r="I488" t="s">
        <v>439</v>
      </c>
      <c r="J488" t="s">
        <v>2340</v>
      </c>
      <c r="K488" s="6" t="s">
        <v>2409</v>
      </c>
      <c r="L488" s="3">
        <v>0</v>
      </c>
      <c r="M488" s="31" t="str">
        <f>VLOOKUP(StudentTable[[#This Row],[GPA1]],LetterGrade,2)</f>
        <v>F</v>
      </c>
      <c r="N488" s="3"/>
      <c r="O488" s="3"/>
      <c r="P488" s="3"/>
    </row>
    <row r="489" spans="1:16" x14ac:dyDescent="0.25">
      <c r="A489" t="s">
        <v>2416</v>
      </c>
      <c r="B489" t="s">
        <v>963</v>
      </c>
      <c r="C489" t="s">
        <v>21</v>
      </c>
      <c r="D489" s="4" t="s">
        <v>2417</v>
      </c>
      <c r="E489" t="s">
        <v>14</v>
      </c>
      <c r="F489">
        <v>3</v>
      </c>
      <c r="G489" s="2">
        <v>33690</v>
      </c>
      <c r="H489" t="s">
        <v>2418</v>
      </c>
      <c r="I489" t="s">
        <v>2419</v>
      </c>
      <c r="J489" t="s">
        <v>2420</v>
      </c>
      <c r="K489" s="6" t="s">
        <v>2421</v>
      </c>
      <c r="L489" s="3">
        <v>88</v>
      </c>
      <c r="M489" s="31" t="str">
        <f>VLOOKUP(StudentTable[[#This Row],[GPA1]],LetterGrade,2)</f>
        <v>B</v>
      </c>
      <c r="N489" s="3">
        <v>36</v>
      </c>
      <c r="O489" s="3">
        <v>65</v>
      </c>
      <c r="P489" s="3"/>
    </row>
    <row r="490" spans="1:16" x14ac:dyDescent="0.25">
      <c r="A490" t="s">
        <v>2422</v>
      </c>
      <c r="B490" t="s">
        <v>2423</v>
      </c>
      <c r="C490" t="s">
        <v>21</v>
      </c>
      <c r="D490" s="4" t="s">
        <v>2424</v>
      </c>
      <c r="E490" t="s">
        <v>14</v>
      </c>
      <c r="F490">
        <v>1</v>
      </c>
      <c r="G490" s="2">
        <v>33006</v>
      </c>
      <c r="H490" t="s">
        <v>2425</v>
      </c>
      <c r="I490" t="s">
        <v>2419</v>
      </c>
      <c r="J490" t="s">
        <v>2420</v>
      </c>
      <c r="K490" s="6" t="s">
        <v>2426</v>
      </c>
      <c r="L490" s="3">
        <v>48</v>
      </c>
      <c r="M490" s="31" t="str">
        <f>VLOOKUP(StudentTable[[#This Row],[GPA1]],LetterGrade,2)</f>
        <v>F</v>
      </c>
      <c r="N490" s="3"/>
      <c r="O490" s="3"/>
      <c r="P490" s="3"/>
    </row>
    <row r="491" spans="1:16" x14ac:dyDescent="0.25">
      <c r="A491" t="s">
        <v>2427</v>
      </c>
      <c r="B491" t="s">
        <v>100</v>
      </c>
      <c r="C491" t="s">
        <v>12</v>
      </c>
      <c r="D491" s="4" t="s">
        <v>2428</v>
      </c>
      <c r="E491" t="s">
        <v>50</v>
      </c>
      <c r="F491">
        <v>2</v>
      </c>
      <c r="G491" s="2">
        <v>29963</v>
      </c>
      <c r="H491" t="s">
        <v>2429</v>
      </c>
      <c r="I491" t="s">
        <v>2213</v>
      </c>
      <c r="J491" t="s">
        <v>2420</v>
      </c>
      <c r="K491" s="6" t="s">
        <v>2430</v>
      </c>
      <c r="L491" s="3">
        <v>86</v>
      </c>
      <c r="M491" s="31" t="str">
        <f>VLOOKUP(StudentTable[[#This Row],[GPA1]],LetterGrade,2)</f>
        <v>B</v>
      </c>
      <c r="N491" s="3">
        <v>41</v>
      </c>
      <c r="O491" s="3"/>
      <c r="P491" s="3"/>
    </row>
    <row r="492" spans="1:16" x14ac:dyDescent="0.25">
      <c r="A492" t="s">
        <v>2431</v>
      </c>
      <c r="B492" t="s">
        <v>2432</v>
      </c>
      <c r="C492" t="s">
        <v>12</v>
      </c>
      <c r="D492" s="4" t="s">
        <v>2433</v>
      </c>
      <c r="E492" t="s">
        <v>14</v>
      </c>
      <c r="F492">
        <v>3</v>
      </c>
      <c r="G492" s="2">
        <v>29337</v>
      </c>
      <c r="H492" t="s">
        <v>2434</v>
      </c>
      <c r="I492" t="s">
        <v>2419</v>
      </c>
      <c r="J492" t="s">
        <v>2420</v>
      </c>
      <c r="K492" s="6" t="s">
        <v>2421</v>
      </c>
      <c r="L492" s="3">
        <v>67</v>
      </c>
      <c r="M492" s="31" t="str">
        <f>VLOOKUP(StudentTable[[#This Row],[GPA1]],LetterGrade,2)</f>
        <v>D</v>
      </c>
      <c r="N492" s="3">
        <v>55</v>
      </c>
      <c r="O492" s="3">
        <v>84</v>
      </c>
      <c r="P492" s="3"/>
    </row>
    <row r="493" spans="1:16" x14ac:dyDescent="0.25">
      <c r="A493" t="s">
        <v>289</v>
      </c>
      <c r="B493" t="s">
        <v>308</v>
      </c>
      <c r="C493" t="s">
        <v>21</v>
      </c>
      <c r="D493" s="4" t="s">
        <v>2435</v>
      </c>
      <c r="E493" t="s">
        <v>36</v>
      </c>
      <c r="F493">
        <v>2</v>
      </c>
      <c r="G493" s="2">
        <v>33273</v>
      </c>
      <c r="H493" t="s">
        <v>2436</v>
      </c>
      <c r="I493" t="s">
        <v>2437</v>
      </c>
      <c r="J493" t="s">
        <v>2438</v>
      </c>
      <c r="K493" s="6" t="s">
        <v>2439</v>
      </c>
      <c r="L493" s="3">
        <v>78</v>
      </c>
      <c r="M493" s="31" t="str">
        <f>VLOOKUP(StudentTable[[#This Row],[GPA1]],LetterGrade,2)</f>
        <v>C</v>
      </c>
      <c r="N493" s="3">
        <v>45</v>
      </c>
      <c r="O493" s="3"/>
      <c r="P493" s="3"/>
    </row>
    <row r="494" spans="1:16" x14ac:dyDescent="0.25">
      <c r="A494" t="s">
        <v>1577</v>
      </c>
      <c r="B494" t="s">
        <v>905</v>
      </c>
      <c r="C494" t="s">
        <v>12</v>
      </c>
      <c r="D494" s="4" t="s">
        <v>2440</v>
      </c>
      <c r="E494" t="s">
        <v>63</v>
      </c>
      <c r="F494">
        <v>4</v>
      </c>
      <c r="G494" s="2">
        <v>32639</v>
      </c>
      <c r="H494" t="s">
        <v>2441</v>
      </c>
      <c r="I494" t="s">
        <v>2442</v>
      </c>
      <c r="J494" t="s">
        <v>2438</v>
      </c>
      <c r="K494" s="6" t="s">
        <v>2443</v>
      </c>
      <c r="L494" s="3">
        <v>40</v>
      </c>
      <c r="M494" s="31" t="str">
        <f>VLOOKUP(StudentTable[[#This Row],[GPA1]],LetterGrade,2)</f>
        <v>F</v>
      </c>
      <c r="N494" s="3">
        <v>74</v>
      </c>
      <c r="O494" s="3">
        <v>69</v>
      </c>
      <c r="P494" s="3">
        <v>72</v>
      </c>
    </row>
    <row r="495" spans="1:16" x14ac:dyDescent="0.25">
      <c r="A495" t="s">
        <v>2444</v>
      </c>
      <c r="B495" t="s">
        <v>100</v>
      </c>
      <c r="C495" t="s">
        <v>12</v>
      </c>
      <c r="D495" s="4" t="s">
        <v>2445</v>
      </c>
      <c r="E495" t="s">
        <v>14</v>
      </c>
      <c r="F495">
        <v>4</v>
      </c>
      <c r="G495" s="2">
        <v>32971</v>
      </c>
      <c r="H495" t="s">
        <v>2446</v>
      </c>
      <c r="I495" t="s">
        <v>2447</v>
      </c>
      <c r="J495" t="s">
        <v>2438</v>
      </c>
      <c r="K495" s="6" t="s">
        <v>2448</v>
      </c>
      <c r="L495" s="3">
        <v>20</v>
      </c>
      <c r="M495" s="31" t="str">
        <f>VLOOKUP(StudentTable[[#This Row],[GPA1]],LetterGrade,2)</f>
        <v>F</v>
      </c>
      <c r="N495" s="3">
        <v>72</v>
      </c>
      <c r="O495" s="3">
        <v>93</v>
      </c>
      <c r="P495" s="3">
        <v>63</v>
      </c>
    </row>
    <row r="496" spans="1:16" x14ac:dyDescent="0.25">
      <c r="A496" t="s">
        <v>2449</v>
      </c>
      <c r="B496" t="s">
        <v>466</v>
      </c>
      <c r="C496" t="s">
        <v>12</v>
      </c>
      <c r="D496" s="4" t="s">
        <v>2450</v>
      </c>
      <c r="E496" t="s">
        <v>63</v>
      </c>
      <c r="F496">
        <v>1</v>
      </c>
      <c r="G496" s="2">
        <v>32774</v>
      </c>
      <c r="H496" t="s">
        <v>2451</v>
      </c>
      <c r="I496" t="s">
        <v>2447</v>
      </c>
      <c r="J496" t="s">
        <v>2438</v>
      </c>
      <c r="K496" s="6" t="s">
        <v>2452</v>
      </c>
      <c r="L496" s="3">
        <v>96</v>
      </c>
      <c r="M496" s="31" t="str">
        <f>VLOOKUP(StudentTable[[#This Row],[GPA1]],LetterGrade,2)</f>
        <v>A</v>
      </c>
      <c r="N496" s="3"/>
      <c r="O496" s="3"/>
      <c r="P496" s="3"/>
    </row>
    <row r="497" spans="1:16" x14ac:dyDescent="0.25">
      <c r="A497" t="s">
        <v>897</v>
      </c>
      <c r="B497" t="s">
        <v>1174</v>
      </c>
      <c r="C497" t="s">
        <v>12</v>
      </c>
      <c r="D497" s="4" t="s">
        <v>2453</v>
      </c>
      <c r="E497" t="s">
        <v>50</v>
      </c>
      <c r="F497">
        <v>1</v>
      </c>
      <c r="G497" s="2">
        <v>31475</v>
      </c>
      <c r="H497" t="s">
        <v>2454</v>
      </c>
      <c r="I497" t="s">
        <v>2455</v>
      </c>
      <c r="J497" t="s">
        <v>2438</v>
      </c>
      <c r="K497" s="6" t="s">
        <v>2456</v>
      </c>
      <c r="L497" s="3">
        <v>21</v>
      </c>
      <c r="M497" s="31" t="str">
        <f>VLOOKUP(StudentTable[[#This Row],[GPA1]],LetterGrade,2)</f>
        <v>F</v>
      </c>
      <c r="N497" s="3"/>
      <c r="O497" s="3"/>
      <c r="P497" s="3"/>
    </row>
    <row r="498" spans="1:16" x14ac:dyDescent="0.25">
      <c r="A498" t="s">
        <v>2457</v>
      </c>
      <c r="B498" t="s">
        <v>2458</v>
      </c>
      <c r="C498" t="s">
        <v>21</v>
      </c>
      <c r="D498" s="4" t="s">
        <v>2459</v>
      </c>
      <c r="E498" t="s">
        <v>63</v>
      </c>
      <c r="F498">
        <v>3</v>
      </c>
      <c r="G498" s="2">
        <v>29487</v>
      </c>
      <c r="H498" t="s">
        <v>2460</v>
      </c>
      <c r="I498" t="s">
        <v>2353</v>
      </c>
      <c r="J498" t="s">
        <v>2438</v>
      </c>
      <c r="K498" s="6" t="s">
        <v>2461</v>
      </c>
      <c r="L498" s="3">
        <v>22</v>
      </c>
      <c r="M498" s="31" t="str">
        <f>VLOOKUP(StudentTable[[#This Row],[GPA1]],LetterGrade,2)</f>
        <v>F</v>
      </c>
      <c r="N498" s="3">
        <v>44</v>
      </c>
      <c r="O498" s="3">
        <v>75</v>
      </c>
      <c r="P498" s="3"/>
    </row>
    <row r="499" spans="1:16" x14ac:dyDescent="0.25">
      <c r="A499" t="s">
        <v>2462</v>
      </c>
      <c r="B499" t="s">
        <v>2463</v>
      </c>
      <c r="C499" t="s">
        <v>12</v>
      </c>
      <c r="D499" s="4" t="s">
        <v>2464</v>
      </c>
      <c r="E499" t="s">
        <v>14</v>
      </c>
      <c r="F499">
        <v>4</v>
      </c>
      <c r="G499" s="2">
        <v>32629</v>
      </c>
      <c r="H499" t="s">
        <v>2465</v>
      </c>
      <c r="I499" t="s">
        <v>2466</v>
      </c>
      <c r="J499" t="s">
        <v>2467</v>
      </c>
      <c r="K499" s="6" t="s">
        <v>2468</v>
      </c>
      <c r="L499" s="3">
        <v>89</v>
      </c>
      <c r="M499" s="31" t="str">
        <f>VLOOKUP(StudentTable[[#This Row],[GPA1]],LetterGrade,2)</f>
        <v>B</v>
      </c>
      <c r="N499" s="3">
        <v>54</v>
      </c>
      <c r="O499" s="3">
        <v>78</v>
      </c>
      <c r="P499" s="3">
        <v>75</v>
      </c>
    </row>
    <row r="500" spans="1:16" x14ac:dyDescent="0.25">
      <c r="A500" t="s">
        <v>2469</v>
      </c>
      <c r="B500" t="s">
        <v>2255</v>
      </c>
      <c r="C500" t="s">
        <v>21</v>
      </c>
      <c r="D500" s="4" t="s">
        <v>2470</v>
      </c>
      <c r="E500" t="s">
        <v>36</v>
      </c>
      <c r="F500">
        <v>1</v>
      </c>
      <c r="G500" s="2">
        <v>33342</v>
      </c>
      <c r="H500" t="s">
        <v>2471</v>
      </c>
      <c r="I500" t="s">
        <v>2472</v>
      </c>
      <c r="J500" t="s">
        <v>2467</v>
      </c>
      <c r="K500" s="6" t="s">
        <v>2473</v>
      </c>
      <c r="L500" s="3">
        <v>29</v>
      </c>
      <c r="M500" s="31" t="str">
        <f>VLOOKUP(StudentTable[[#This Row],[GPA1]],LetterGrade,2)</f>
        <v>F</v>
      </c>
      <c r="N500" s="3"/>
      <c r="O500" s="3"/>
      <c r="P500" s="3"/>
    </row>
    <row r="501" spans="1:16" x14ac:dyDescent="0.25">
      <c r="A501" t="s">
        <v>2474</v>
      </c>
      <c r="B501" t="s">
        <v>917</v>
      </c>
      <c r="C501" t="s">
        <v>12</v>
      </c>
      <c r="D501" s="4" t="s">
        <v>2475</v>
      </c>
      <c r="E501" t="s">
        <v>50</v>
      </c>
      <c r="F501">
        <v>2</v>
      </c>
      <c r="G501" s="2">
        <v>30640</v>
      </c>
      <c r="H501" t="s">
        <v>2476</v>
      </c>
      <c r="I501" t="s">
        <v>2477</v>
      </c>
      <c r="J501" t="s">
        <v>2467</v>
      </c>
      <c r="K501" s="6" t="s">
        <v>2478</v>
      </c>
      <c r="L501" s="3">
        <v>61</v>
      </c>
      <c r="M501" s="31" t="str">
        <f>VLOOKUP(StudentTable[[#This Row],[GPA1]],LetterGrade,2)</f>
        <v>D</v>
      </c>
      <c r="N501" s="3">
        <v>69</v>
      </c>
      <c r="O501" s="3"/>
      <c r="P501" s="3"/>
    </row>
    <row r="502" spans="1:16" x14ac:dyDescent="0.25">
      <c r="A502" t="s">
        <v>2479</v>
      </c>
      <c r="B502" t="s">
        <v>458</v>
      </c>
      <c r="C502" t="s">
        <v>12</v>
      </c>
      <c r="D502" s="4" t="s">
        <v>2480</v>
      </c>
      <c r="E502" t="s">
        <v>36</v>
      </c>
      <c r="F502">
        <v>2</v>
      </c>
      <c r="G502" s="2">
        <v>29834</v>
      </c>
      <c r="H502" t="s">
        <v>2481</v>
      </c>
      <c r="I502" t="s">
        <v>2472</v>
      </c>
      <c r="J502" t="s">
        <v>2467</v>
      </c>
      <c r="K502" s="6" t="s">
        <v>2482</v>
      </c>
      <c r="L502" s="3">
        <v>55</v>
      </c>
      <c r="M502" s="31" t="str">
        <f>VLOOKUP(StudentTable[[#This Row],[GPA1]],LetterGrade,2)</f>
        <v>F</v>
      </c>
      <c r="N502" s="3">
        <v>49</v>
      </c>
      <c r="O502" s="3"/>
      <c r="P502" s="3"/>
    </row>
    <row r="503" spans="1:16" x14ac:dyDescent="0.25">
      <c r="A503" t="s">
        <v>938</v>
      </c>
      <c r="B503" t="s">
        <v>396</v>
      </c>
      <c r="C503" t="s">
        <v>12</v>
      </c>
      <c r="D503" s="4" t="s">
        <v>2483</v>
      </c>
      <c r="E503" t="s">
        <v>63</v>
      </c>
      <c r="F503">
        <v>4</v>
      </c>
      <c r="G503" s="2">
        <v>29906</v>
      </c>
      <c r="H503" t="s">
        <v>2484</v>
      </c>
      <c r="I503" t="s">
        <v>2466</v>
      </c>
      <c r="J503" t="s">
        <v>2467</v>
      </c>
      <c r="K503" s="6" t="s">
        <v>2485</v>
      </c>
      <c r="L503" s="3">
        <v>61</v>
      </c>
      <c r="M503" s="31" t="str">
        <f>VLOOKUP(StudentTable[[#This Row],[GPA1]],LetterGrade,2)</f>
        <v>D</v>
      </c>
      <c r="N503" s="3">
        <v>86</v>
      </c>
      <c r="O503" s="3">
        <v>50</v>
      </c>
      <c r="P503" s="3">
        <v>90</v>
      </c>
    </row>
    <row r="504" spans="1:16" x14ac:dyDescent="0.25">
      <c r="A504" t="s">
        <v>533</v>
      </c>
      <c r="B504" t="s">
        <v>2486</v>
      </c>
      <c r="C504" t="s">
        <v>21</v>
      </c>
      <c r="D504" s="4" t="s">
        <v>2487</v>
      </c>
      <c r="E504" t="s">
        <v>50</v>
      </c>
      <c r="F504">
        <v>3</v>
      </c>
      <c r="G504" s="2">
        <v>30436</v>
      </c>
      <c r="H504" t="s">
        <v>2488</v>
      </c>
      <c r="I504" t="s">
        <v>2472</v>
      </c>
      <c r="J504" t="s">
        <v>2467</v>
      </c>
      <c r="K504" s="6" t="s">
        <v>2489</v>
      </c>
      <c r="L504" s="3">
        <v>27</v>
      </c>
      <c r="M504" s="31" t="str">
        <f>VLOOKUP(StudentTable[[#This Row],[GPA1]],LetterGrade,2)</f>
        <v>F</v>
      </c>
      <c r="N504" s="3">
        <v>35</v>
      </c>
      <c r="O504" s="3">
        <v>99</v>
      </c>
      <c r="P504" s="3"/>
    </row>
    <row r="505" spans="1:16" x14ac:dyDescent="0.25">
      <c r="A505" t="s">
        <v>533</v>
      </c>
      <c r="B505" t="s">
        <v>2490</v>
      </c>
      <c r="C505" t="s">
        <v>21</v>
      </c>
      <c r="D505" s="4" t="s">
        <v>2491</v>
      </c>
      <c r="E505" t="s">
        <v>36</v>
      </c>
      <c r="F505">
        <v>2</v>
      </c>
      <c r="G505" s="2">
        <v>30588</v>
      </c>
      <c r="H505" t="s">
        <v>2492</v>
      </c>
      <c r="I505" t="s">
        <v>2493</v>
      </c>
      <c r="J505" t="s">
        <v>2467</v>
      </c>
      <c r="K505" s="6" t="s">
        <v>2494</v>
      </c>
      <c r="L505" s="3">
        <v>69</v>
      </c>
      <c r="M505" s="31" t="str">
        <f>VLOOKUP(StudentTable[[#This Row],[GPA1]],LetterGrade,2)</f>
        <v>D</v>
      </c>
      <c r="N505" s="3">
        <v>63</v>
      </c>
      <c r="O505" s="3"/>
      <c r="P505" s="3"/>
    </row>
    <row r="506" spans="1:16" x14ac:dyDescent="0.25">
      <c r="A506" t="s">
        <v>587</v>
      </c>
      <c r="B506" t="s">
        <v>1787</v>
      </c>
      <c r="C506" t="s">
        <v>12</v>
      </c>
      <c r="D506" s="4" t="s">
        <v>2495</v>
      </c>
      <c r="E506" t="s">
        <v>36</v>
      </c>
      <c r="F506">
        <v>2</v>
      </c>
      <c r="G506" s="2">
        <v>33239</v>
      </c>
      <c r="H506" t="s">
        <v>2496</v>
      </c>
      <c r="I506" t="s">
        <v>2497</v>
      </c>
      <c r="J506" t="s">
        <v>2467</v>
      </c>
      <c r="K506" s="6" t="s">
        <v>2498</v>
      </c>
      <c r="L506" s="3">
        <v>94</v>
      </c>
      <c r="M506" s="31" t="str">
        <f>VLOOKUP(StudentTable[[#This Row],[GPA1]],LetterGrade,2)</f>
        <v>A</v>
      </c>
      <c r="N506" s="3">
        <v>52</v>
      </c>
      <c r="O506" s="3"/>
      <c r="P506" s="3"/>
    </row>
    <row r="507" spans="1:16" x14ac:dyDescent="0.25">
      <c r="A507" t="s">
        <v>243</v>
      </c>
      <c r="B507" t="s">
        <v>1815</v>
      </c>
      <c r="C507" t="s">
        <v>12</v>
      </c>
      <c r="D507" s="4" t="s">
        <v>2499</v>
      </c>
      <c r="E507" t="s">
        <v>63</v>
      </c>
      <c r="F507">
        <v>4</v>
      </c>
      <c r="G507" s="2">
        <v>30666</v>
      </c>
      <c r="H507" t="s">
        <v>2500</v>
      </c>
      <c r="I507" t="s">
        <v>2501</v>
      </c>
      <c r="J507" t="s">
        <v>2467</v>
      </c>
      <c r="K507" s="6" t="s">
        <v>2502</v>
      </c>
      <c r="L507" s="3">
        <v>18</v>
      </c>
      <c r="M507" s="31" t="str">
        <f>VLOOKUP(StudentTable[[#This Row],[GPA1]],LetterGrade,2)</f>
        <v>F</v>
      </c>
      <c r="N507" s="3">
        <v>90</v>
      </c>
      <c r="O507" s="3">
        <v>62</v>
      </c>
      <c r="P507" s="3">
        <v>82</v>
      </c>
    </row>
    <row r="508" spans="1:16" x14ac:dyDescent="0.25">
      <c r="A508" t="s">
        <v>533</v>
      </c>
      <c r="B508" t="s">
        <v>100</v>
      </c>
      <c r="C508" t="s">
        <v>12</v>
      </c>
      <c r="D508" s="4" t="s">
        <v>2503</v>
      </c>
      <c r="E508" t="s">
        <v>14</v>
      </c>
      <c r="F508">
        <v>3</v>
      </c>
      <c r="G508" s="2">
        <v>31399</v>
      </c>
      <c r="H508" t="s">
        <v>2504</v>
      </c>
      <c r="I508" t="s">
        <v>2505</v>
      </c>
      <c r="J508" t="s">
        <v>2467</v>
      </c>
      <c r="K508" s="6" t="s">
        <v>2506</v>
      </c>
      <c r="L508" s="3">
        <v>47</v>
      </c>
      <c r="M508" s="31" t="str">
        <f>VLOOKUP(StudentTable[[#This Row],[GPA1]],LetterGrade,2)</f>
        <v>F</v>
      </c>
      <c r="N508" s="3">
        <v>96</v>
      </c>
      <c r="O508" s="3">
        <v>84</v>
      </c>
      <c r="P508" s="3"/>
    </row>
    <row r="509" spans="1:16" x14ac:dyDescent="0.25">
      <c r="A509" t="s">
        <v>2507</v>
      </c>
      <c r="B509" t="s">
        <v>255</v>
      </c>
      <c r="C509" t="s">
        <v>21</v>
      </c>
      <c r="D509" s="4" t="s">
        <v>2508</v>
      </c>
      <c r="E509" t="s">
        <v>14</v>
      </c>
      <c r="F509">
        <v>4</v>
      </c>
      <c r="G509" s="2">
        <v>32064</v>
      </c>
      <c r="H509" t="s">
        <v>2509</v>
      </c>
      <c r="I509" t="s">
        <v>2510</v>
      </c>
      <c r="J509" t="s">
        <v>2467</v>
      </c>
      <c r="K509" s="6" t="s">
        <v>2511</v>
      </c>
      <c r="L509" s="3">
        <v>19</v>
      </c>
      <c r="M509" s="31" t="str">
        <f>VLOOKUP(StudentTable[[#This Row],[GPA1]],LetterGrade,2)</f>
        <v>F</v>
      </c>
      <c r="N509" s="3">
        <v>82</v>
      </c>
      <c r="O509" s="3">
        <v>98</v>
      </c>
      <c r="P509" s="3">
        <v>81</v>
      </c>
    </row>
    <row r="510" spans="1:16" x14ac:dyDescent="0.25">
      <c r="A510" t="s">
        <v>1618</v>
      </c>
      <c r="B510" t="s">
        <v>100</v>
      </c>
      <c r="C510" t="s">
        <v>12</v>
      </c>
      <c r="D510" s="4" t="s">
        <v>2512</v>
      </c>
      <c r="E510" t="s">
        <v>50</v>
      </c>
      <c r="F510">
        <v>3</v>
      </c>
      <c r="G510" s="2">
        <v>33789</v>
      </c>
      <c r="H510" t="s">
        <v>2513</v>
      </c>
      <c r="I510" t="s">
        <v>2514</v>
      </c>
      <c r="J510" t="s">
        <v>2467</v>
      </c>
      <c r="K510" s="6" t="s">
        <v>2515</v>
      </c>
      <c r="L510" s="3">
        <v>79</v>
      </c>
      <c r="M510" s="31" t="str">
        <f>VLOOKUP(StudentTable[[#This Row],[GPA1]],LetterGrade,2)</f>
        <v>C</v>
      </c>
      <c r="N510" s="3">
        <v>69</v>
      </c>
      <c r="O510" s="3">
        <v>52</v>
      </c>
      <c r="P510" s="3"/>
    </row>
    <row r="511" spans="1:16" x14ac:dyDescent="0.25">
      <c r="A511" t="s">
        <v>2516</v>
      </c>
      <c r="B511" t="s">
        <v>2517</v>
      </c>
      <c r="C511" t="s">
        <v>12</v>
      </c>
      <c r="D511" s="4" t="s">
        <v>2518</v>
      </c>
      <c r="E511" t="s">
        <v>23</v>
      </c>
      <c r="F511">
        <v>4</v>
      </c>
      <c r="G511" s="2">
        <v>33066</v>
      </c>
      <c r="H511" t="s">
        <v>2519</v>
      </c>
      <c r="I511" t="s">
        <v>2520</v>
      </c>
      <c r="J511" t="s">
        <v>2467</v>
      </c>
      <c r="K511" s="6" t="s">
        <v>2521</v>
      </c>
      <c r="L511" s="3">
        <v>36</v>
      </c>
      <c r="M511" s="31" t="str">
        <f>VLOOKUP(StudentTable[[#This Row],[GPA1]],LetterGrade,2)</f>
        <v>F</v>
      </c>
      <c r="N511" s="3">
        <v>79</v>
      </c>
      <c r="O511" s="3">
        <v>96</v>
      </c>
      <c r="P511" s="3">
        <v>75</v>
      </c>
    </row>
    <row r="512" spans="1:16" x14ac:dyDescent="0.25">
      <c r="A512" t="s">
        <v>2522</v>
      </c>
      <c r="B512" t="s">
        <v>2523</v>
      </c>
      <c r="C512" t="s">
        <v>12</v>
      </c>
      <c r="D512" s="4" t="s">
        <v>2524</v>
      </c>
      <c r="E512" t="s">
        <v>36</v>
      </c>
      <c r="F512">
        <v>4</v>
      </c>
      <c r="G512" s="2">
        <v>31559</v>
      </c>
      <c r="H512" t="s">
        <v>2525</v>
      </c>
      <c r="I512" t="s">
        <v>2472</v>
      </c>
      <c r="J512" t="s">
        <v>2467</v>
      </c>
      <c r="K512" s="6" t="s">
        <v>2482</v>
      </c>
      <c r="L512" s="3">
        <v>27</v>
      </c>
      <c r="M512" s="31" t="str">
        <f>VLOOKUP(StudentTable[[#This Row],[GPA1]],LetterGrade,2)</f>
        <v>F</v>
      </c>
      <c r="N512" s="3">
        <v>84</v>
      </c>
      <c r="O512" s="3">
        <v>70</v>
      </c>
      <c r="P512" s="3">
        <v>96</v>
      </c>
    </row>
    <row r="513" spans="1:16" x14ac:dyDescent="0.25">
      <c r="A513" t="s">
        <v>2526</v>
      </c>
      <c r="B513" t="s">
        <v>2527</v>
      </c>
      <c r="C513" t="s">
        <v>21</v>
      </c>
      <c r="D513" s="4" t="s">
        <v>2528</v>
      </c>
      <c r="E513" t="s">
        <v>36</v>
      </c>
      <c r="F513">
        <v>4</v>
      </c>
      <c r="G513" s="2">
        <v>31681</v>
      </c>
      <c r="H513" t="s">
        <v>2529</v>
      </c>
      <c r="I513" t="s">
        <v>2530</v>
      </c>
      <c r="J513" t="s">
        <v>2467</v>
      </c>
      <c r="K513" s="6" t="s">
        <v>2531</v>
      </c>
      <c r="L513" s="3">
        <v>84</v>
      </c>
      <c r="M513" s="31" t="str">
        <f>VLOOKUP(StudentTable[[#This Row],[GPA1]],LetterGrade,2)</f>
        <v>B</v>
      </c>
      <c r="N513" s="3">
        <v>40</v>
      </c>
      <c r="O513" s="3">
        <v>57</v>
      </c>
      <c r="P513" s="3">
        <v>82</v>
      </c>
    </row>
    <row r="514" spans="1:16" x14ac:dyDescent="0.25">
      <c r="A514" t="s">
        <v>2532</v>
      </c>
      <c r="B514" t="s">
        <v>226</v>
      </c>
      <c r="C514" t="s">
        <v>12</v>
      </c>
      <c r="D514" s="4" t="s">
        <v>2533</v>
      </c>
      <c r="E514" t="s">
        <v>50</v>
      </c>
      <c r="F514">
        <v>4</v>
      </c>
      <c r="G514" s="2">
        <v>30115</v>
      </c>
      <c r="H514" t="s">
        <v>2534</v>
      </c>
      <c r="I514" t="s">
        <v>2466</v>
      </c>
      <c r="J514" t="s">
        <v>2467</v>
      </c>
      <c r="K514" s="6" t="s">
        <v>2485</v>
      </c>
      <c r="L514" s="3">
        <v>61</v>
      </c>
      <c r="M514" s="31" t="str">
        <f>VLOOKUP(StudentTable[[#This Row],[GPA1]],LetterGrade,2)</f>
        <v>D</v>
      </c>
      <c r="N514" s="3">
        <v>98</v>
      </c>
      <c r="O514" s="3">
        <v>100</v>
      </c>
      <c r="P514" s="3">
        <v>79</v>
      </c>
    </row>
    <row r="515" spans="1:16" x14ac:dyDescent="0.25">
      <c r="A515" t="s">
        <v>1148</v>
      </c>
      <c r="B515" t="s">
        <v>2535</v>
      </c>
      <c r="C515" t="s">
        <v>12</v>
      </c>
      <c r="D515" s="4" t="s">
        <v>2536</v>
      </c>
      <c r="E515" t="s">
        <v>50</v>
      </c>
      <c r="F515">
        <v>2</v>
      </c>
      <c r="G515" s="2">
        <v>30685</v>
      </c>
      <c r="H515" t="s">
        <v>2537</v>
      </c>
      <c r="I515" t="s">
        <v>2538</v>
      </c>
      <c r="J515" t="s">
        <v>2467</v>
      </c>
      <c r="K515" s="6" t="s">
        <v>2539</v>
      </c>
      <c r="L515" s="3">
        <v>29</v>
      </c>
      <c r="M515" s="31" t="str">
        <f>VLOOKUP(StudentTable[[#This Row],[GPA1]],LetterGrade,2)</f>
        <v>F</v>
      </c>
      <c r="N515" s="3">
        <v>71</v>
      </c>
      <c r="O515" s="3"/>
      <c r="P515" s="3"/>
    </row>
    <row r="516" spans="1:16" x14ac:dyDescent="0.25">
      <c r="A516" t="s">
        <v>2540</v>
      </c>
      <c r="B516" t="s">
        <v>2541</v>
      </c>
      <c r="C516" t="s">
        <v>12</v>
      </c>
      <c r="D516" s="4" t="s">
        <v>2542</v>
      </c>
      <c r="E516" t="s">
        <v>14</v>
      </c>
      <c r="F516">
        <v>2</v>
      </c>
      <c r="G516" s="2">
        <v>32148</v>
      </c>
      <c r="H516" t="s">
        <v>2543</v>
      </c>
      <c r="I516" t="s">
        <v>458</v>
      </c>
      <c r="J516" t="s">
        <v>2467</v>
      </c>
      <c r="K516" s="6" t="s">
        <v>2544</v>
      </c>
      <c r="L516" s="3">
        <v>67</v>
      </c>
      <c r="M516" s="31" t="str">
        <f>VLOOKUP(StudentTable[[#This Row],[GPA1]],LetterGrade,2)</f>
        <v>D</v>
      </c>
      <c r="N516" s="3">
        <v>79</v>
      </c>
      <c r="O516" s="3"/>
      <c r="P516" s="3"/>
    </row>
    <row r="517" spans="1:16" x14ac:dyDescent="0.25">
      <c r="A517" t="s">
        <v>2545</v>
      </c>
      <c r="B517" t="s">
        <v>1917</v>
      </c>
      <c r="C517" t="s">
        <v>12</v>
      </c>
      <c r="D517" s="4" t="s">
        <v>2546</v>
      </c>
      <c r="E517" t="s">
        <v>23</v>
      </c>
      <c r="F517">
        <v>3</v>
      </c>
      <c r="G517" s="2">
        <v>30352</v>
      </c>
      <c r="H517" t="s">
        <v>2547</v>
      </c>
      <c r="I517" t="s">
        <v>2548</v>
      </c>
      <c r="J517" t="s">
        <v>2549</v>
      </c>
      <c r="K517" s="6" t="s">
        <v>2550</v>
      </c>
      <c r="L517" s="3">
        <v>24</v>
      </c>
      <c r="M517" s="31" t="str">
        <f>VLOOKUP(StudentTable[[#This Row],[GPA1]],LetterGrade,2)</f>
        <v>F</v>
      </c>
      <c r="N517" s="3">
        <v>80</v>
      </c>
      <c r="O517" s="3">
        <v>71</v>
      </c>
      <c r="P517" s="3"/>
    </row>
    <row r="518" spans="1:16" x14ac:dyDescent="0.25">
      <c r="A518" t="s">
        <v>2551</v>
      </c>
      <c r="B518" t="s">
        <v>2552</v>
      </c>
      <c r="C518" t="s">
        <v>21</v>
      </c>
      <c r="D518" s="4" t="s">
        <v>2553</v>
      </c>
      <c r="E518" t="s">
        <v>50</v>
      </c>
      <c r="F518">
        <v>3</v>
      </c>
      <c r="G518" s="2">
        <v>32442</v>
      </c>
      <c r="H518" t="s">
        <v>2554</v>
      </c>
      <c r="I518" t="s">
        <v>2555</v>
      </c>
      <c r="J518" t="s">
        <v>2549</v>
      </c>
      <c r="K518" s="6" t="s">
        <v>2556</v>
      </c>
      <c r="L518" s="3">
        <v>11</v>
      </c>
      <c r="M518" s="31" t="str">
        <f>VLOOKUP(StudentTable[[#This Row],[GPA1]],LetterGrade,2)</f>
        <v>F</v>
      </c>
      <c r="N518" s="3">
        <v>40</v>
      </c>
      <c r="O518" s="3">
        <v>68</v>
      </c>
      <c r="P518" s="3"/>
    </row>
    <row r="519" spans="1:16" x14ac:dyDescent="0.25">
      <c r="A519" t="s">
        <v>2073</v>
      </c>
      <c r="B519" t="s">
        <v>2557</v>
      </c>
      <c r="C519" t="s">
        <v>21</v>
      </c>
      <c r="D519" s="4" t="s">
        <v>2558</v>
      </c>
      <c r="E519" t="s">
        <v>50</v>
      </c>
      <c r="F519">
        <v>3</v>
      </c>
      <c r="G519" s="2">
        <v>29954</v>
      </c>
      <c r="H519" t="s">
        <v>2559</v>
      </c>
      <c r="I519" t="s">
        <v>2560</v>
      </c>
      <c r="J519" t="s">
        <v>2549</v>
      </c>
      <c r="K519" s="6" t="s">
        <v>2561</v>
      </c>
      <c r="L519" s="3">
        <v>81</v>
      </c>
      <c r="M519" s="31" t="str">
        <f>VLOOKUP(StudentTable[[#This Row],[GPA1]],LetterGrade,2)</f>
        <v>B</v>
      </c>
      <c r="N519" s="3">
        <v>49</v>
      </c>
      <c r="O519" s="3">
        <v>75</v>
      </c>
      <c r="P519" s="3"/>
    </row>
    <row r="520" spans="1:16" x14ac:dyDescent="0.25">
      <c r="A520" t="s">
        <v>1462</v>
      </c>
      <c r="B520" t="s">
        <v>1591</v>
      </c>
      <c r="C520" t="s">
        <v>12</v>
      </c>
      <c r="D520" s="4" t="s">
        <v>2562</v>
      </c>
      <c r="E520" t="s">
        <v>23</v>
      </c>
      <c r="F520">
        <v>1</v>
      </c>
      <c r="G520" s="2">
        <v>33146</v>
      </c>
      <c r="H520" t="s">
        <v>2563</v>
      </c>
      <c r="I520" t="s">
        <v>545</v>
      </c>
      <c r="J520" t="s">
        <v>2549</v>
      </c>
      <c r="K520" s="6" t="s">
        <v>2564</v>
      </c>
      <c r="L520" s="3">
        <v>96</v>
      </c>
      <c r="M520" s="31" t="str">
        <f>VLOOKUP(StudentTable[[#This Row],[GPA1]],LetterGrade,2)</f>
        <v>A</v>
      </c>
      <c r="N520" s="3"/>
      <c r="O520" s="3"/>
      <c r="P520" s="3"/>
    </row>
    <row r="521" spans="1:16" x14ac:dyDescent="0.25">
      <c r="A521" t="s">
        <v>1385</v>
      </c>
      <c r="B521" t="s">
        <v>178</v>
      </c>
      <c r="C521" t="s">
        <v>12</v>
      </c>
      <c r="D521" s="4" t="s">
        <v>2565</v>
      </c>
      <c r="E521" t="s">
        <v>14</v>
      </c>
      <c r="F521">
        <v>3</v>
      </c>
      <c r="G521" s="2">
        <v>31238</v>
      </c>
      <c r="H521" t="s">
        <v>2566</v>
      </c>
      <c r="I521" t="s">
        <v>2567</v>
      </c>
      <c r="J521" t="s">
        <v>2549</v>
      </c>
      <c r="K521" s="6" t="s">
        <v>2568</v>
      </c>
      <c r="L521" s="3">
        <v>84</v>
      </c>
      <c r="M521" s="31" t="str">
        <f>VLOOKUP(StudentTable[[#This Row],[GPA1]],LetterGrade,2)</f>
        <v>B</v>
      </c>
      <c r="N521" s="3">
        <v>49</v>
      </c>
      <c r="O521" s="3">
        <v>71</v>
      </c>
      <c r="P521" s="3"/>
    </row>
    <row r="522" spans="1:16" x14ac:dyDescent="0.25">
      <c r="A522" t="s">
        <v>2569</v>
      </c>
      <c r="B522" t="s">
        <v>1671</v>
      </c>
      <c r="C522" t="s">
        <v>21</v>
      </c>
      <c r="D522" s="4" t="s">
        <v>2570</v>
      </c>
      <c r="E522" t="s">
        <v>14</v>
      </c>
      <c r="F522">
        <v>3</v>
      </c>
      <c r="G522" s="2">
        <v>32342</v>
      </c>
      <c r="H522" t="s">
        <v>2571</v>
      </c>
      <c r="I522" t="s">
        <v>2572</v>
      </c>
      <c r="J522" t="s">
        <v>2549</v>
      </c>
      <c r="K522" s="6" t="s">
        <v>2573</v>
      </c>
      <c r="L522" s="3">
        <v>80</v>
      </c>
      <c r="M522" s="31" t="str">
        <f>VLOOKUP(StudentTable[[#This Row],[GPA1]],LetterGrade,2)</f>
        <v>B</v>
      </c>
      <c r="N522" s="3">
        <v>38</v>
      </c>
      <c r="O522" s="3">
        <v>64</v>
      </c>
      <c r="P522" s="3"/>
    </row>
    <row r="523" spans="1:16" x14ac:dyDescent="0.25">
      <c r="A523" t="s">
        <v>2574</v>
      </c>
      <c r="B523" t="s">
        <v>2575</v>
      </c>
      <c r="C523" t="s">
        <v>21</v>
      </c>
      <c r="D523" s="4" t="s">
        <v>2576</v>
      </c>
      <c r="E523" t="s">
        <v>63</v>
      </c>
      <c r="F523">
        <v>3</v>
      </c>
      <c r="G523" s="2">
        <v>33465</v>
      </c>
      <c r="H523" t="s">
        <v>2577</v>
      </c>
      <c r="I523" t="s">
        <v>370</v>
      </c>
      <c r="J523" t="s">
        <v>2549</v>
      </c>
      <c r="K523" s="6" t="s">
        <v>2578</v>
      </c>
      <c r="L523" s="3">
        <v>73</v>
      </c>
      <c r="M523" s="31" t="str">
        <f>VLOOKUP(StudentTable[[#This Row],[GPA1]],LetterGrade,2)</f>
        <v>C</v>
      </c>
      <c r="N523" s="3">
        <v>80</v>
      </c>
      <c r="O523" s="3">
        <v>96</v>
      </c>
      <c r="P523" s="3"/>
    </row>
    <row r="524" spans="1:16" x14ac:dyDescent="0.25">
      <c r="A524" t="s">
        <v>2579</v>
      </c>
      <c r="B524" t="s">
        <v>1274</v>
      </c>
      <c r="C524" t="s">
        <v>21</v>
      </c>
      <c r="D524" s="4" t="s">
        <v>2580</v>
      </c>
      <c r="E524" t="s">
        <v>14</v>
      </c>
      <c r="F524">
        <v>2</v>
      </c>
      <c r="G524" s="2">
        <v>29895</v>
      </c>
      <c r="H524" t="s">
        <v>2581</v>
      </c>
      <c r="I524" t="s">
        <v>2582</v>
      </c>
      <c r="J524" t="s">
        <v>2549</v>
      </c>
      <c r="K524" s="6" t="s">
        <v>2583</v>
      </c>
      <c r="L524" s="3">
        <v>65</v>
      </c>
      <c r="M524" s="31" t="str">
        <f>VLOOKUP(StudentTable[[#This Row],[GPA1]],LetterGrade,2)</f>
        <v>D</v>
      </c>
      <c r="N524" s="3">
        <v>51</v>
      </c>
      <c r="O524" s="3"/>
      <c r="P524" s="3"/>
    </row>
    <row r="525" spans="1:16" x14ac:dyDescent="0.25">
      <c r="A525" t="s">
        <v>2584</v>
      </c>
      <c r="B525" t="s">
        <v>1201</v>
      </c>
      <c r="C525" t="s">
        <v>12</v>
      </c>
      <c r="D525" s="4" t="s">
        <v>2585</v>
      </c>
      <c r="E525" t="s">
        <v>36</v>
      </c>
      <c r="F525">
        <v>3</v>
      </c>
      <c r="G525" s="2">
        <v>30823</v>
      </c>
      <c r="H525" t="s">
        <v>2586</v>
      </c>
      <c r="I525" t="s">
        <v>2587</v>
      </c>
      <c r="J525" t="s">
        <v>2549</v>
      </c>
      <c r="K525" s="6" t="s">
        <v>2588</v>
      </c>
      <c r="L525" s="3">
        <v>68</v>
      </c>
      <c r="M525" s="31" t="str">
        <f>VLOOKUP(StudentTable[[#This Row],[GPA1]],LetterGrade,2)</f>
        <v>D</v>
      </c>
      <c r="N525" s="3">
        <v>81</v>
      </c>
      <c r="O525" s="3">
        <v>66</v>
      </c>
      <c r="P525" s="3"/>
    </row>
    <row r="526" spans="1:16" x14ac:dyDescent="0.25">
      <c r="A526" t="s">
        <v>2589</v>
      </c>
      <c r="B526" t="s">
        <v>2590</v>
      </c>
      <c r="C526" t="s">
        <v>21</v>
      </c>
      <c r="D526" s="4" t="s">
        <v>2591</v>
      </c>
      <c r="E526" t="s">
        <v>50</v>
      </c>
      <c r="F526">
        <v>4</v>
      </c>
      <c r="G526" s="2">
        <v>30053</v>
      </c>
      <c r="H526" t="s">
        <v>2592</v>
      </c>
      <c r="I526" t="s">
        <v>2593</v>
      </c>
      <c r="J526" t="s">
        <v>2549</v>
      </c>
      <c r="K526" s="6" t="s">
        <v>2594</v>
      </c>
      <c r="L526" s="3">
        <v>68</v>
      </c>
      <c r="M526" s="31" t="str">
        <f>VLOOKUP(StudentTable[[#This Row],[GPA1]],LetterGrade,2)</f>
        <v>D</v>
      </c>
      <c r="N526" s="3">
        <v>49</v>
      </c>
      <c r="O526" s="3">
        <v>76</v>
      </c>
      <c r="P526" s="3">
        <v>96</v>
      </c>
    </row>
    <row r="527" spans="1:16" x14ac:dyDescent="0.25">
      <c r="A527" t="s">
        <v>2595</v>
      </c>
      <c r="B527" t="s">
        <v>2596</v>
      </c>
      <c r="C527" t="s">
        <v>12</v>
      </c>
      <c r="D527" s="4" t="s">
        <v>2597</v>
      </c>
      <c r="E527" t="s">
        <v>50</v>
      </c>
      <c r="F527">
        <v>1</v>
      </c>
      <c r="G527" s="2">
        <v>32042</v>
      </c>
      <c r="H527" t="s">
        <v>2598</v>
      </c>
      <c r="I527" t="s">
        <v>2599</v>
      </c>
      <c r="J527" t="s">
        <v>2549</v>
      </c>
      <c r="K527" s="6" t="s">
        <v>2600</v>
      </c>
      <c r="L527" s="3">
        <v>63</v>
      </c>
      <c r="M527" s="31" t="str">
        <f>VLOOKUP(StudentTable[[#This Row],[GPA1]],LetterGrade,2)</f>
        <v>D</v>
      </c>
      <c r="N527" s="3"/>
      <c r="O527" s="3"/>
      <c r="P527" s="3"/>
    </row>
    <row r="528" spans="1:16" x14ac:dyDescent="0.25">
      <c r="A528" t="s">
        <v>2601</v>
      </c>
      <c r="B528" t="s">
        <v>2602</v>
      </c>
      <c r="C528" t="s">
        <v>21</v>
      </c>
      <c r="D528" s="4" t="s">
        <v>2603</v>
      </c>
      <c r="E528" t="s">
        <v>63</v>
      </c>
      <c r="F528">
        <v>1</v>
      </c>
      <c r="G528" s="2">
        <v>29351</v>
      </c>
      <c r="H528" t="s">
        <v>2604</v>
      </c>
      <c r="I528" t="s">
        <v>1126</v>
      </c>
      <c r="J528" t="s">
        <v>2549</v>
      </c>
      <c r="K528" s="6" t="s">
        <v>2605</v>
      </c>
      <c r="L528" s="3">
        <v>76</v>
      </c>
      <c r="M528" s="31" t="str">
        <f>VLOOKUP(StudentTable[[#This Row],[GPA1]],LetterGrade,2)</f>
        <v>C</v>
      </c>
      <c r="N528" s="3"/>
      <c r="O528" s="3"/>
      <c r="P528" s="3"/>
    </row>
    <row r="529" spans="1:16" x14ac:dyDescent="0.25">
      <c r="A529" t="s">
        <v>2606</v>
      </c>
      <c r="B529" t="s">
        <v>198</v>
      </c>
      <c r="C529" t="s">
        <v>12</v>
      </c>
      <c r="D529" s="4" t="s">
        <v>2607</v>
      </c>
      <c r="E529" t="s">
        <v>63</v>
      </c>
      <c r="F529">
        <v>3</v>
      </c>
      <c r="G529" s="2">
        <v>30253</v>
      </c>
      <c r="H529" t="s">
        <v>2608</v>
      </c>
      <c r="I529" t="s">
        <v>2567</v>
      </c>
      <c r="J529" t="s">
        <v>2549</v>
      </c>
      <c r="K529" s="6" t="s">
        <v>2568</v>
      </c>
      <c r="L529" s="3">
        <v>29</v>
      </c>
      <c r="M529" s="31" t="str">
        <f>VLOOKUP(StudentTable[[#This Row],[GPA1]],LetterGrade,2)</f>
        <v>F</v>
      </c>
      <c r="N529" s="3">
        <v>37</v>
      </c>
      <c r="O529" s="3">
        <v>92</v>
      </c>
      <c r="P529" s="3"/>
    </row>
    <row r="530" spans="1:16" x14ac:dyDescent="0.25">
      <c r="A530" t="s">
        <v>2609</v>
      </c>
      <c r="B530" t="s">
        <v>2610</v>
      </c>
      <c r="C530" t="s">
        <v>12</v>
      </c>
      <c r="D530" s="4" t="s">
        <v>2611</v>
      </c>
      <c r="E530" t="s">
        <v>36</v>
      </c>
      <c r="F530">
        <v>3</v>
      </c>
      <c r="G530" s="2">
        <v>30271</v>
      </c>
      <c r="H530" t="s">
        <v>2612</v>
      </c>
      <c r="I530" t="s">
        <v>2613</v>
      </c>
      <c r="J530" t="s">
        <v>2549</v>
      </c>
      <c r="K530" s="6" t="s">
        <v>2614</v>
      </c>
      <c r="L530" s="3">
        <v>40</v>
      </c>
      <c r="M530" s="31" t="str">
        <f>VLOOKUP(StudentTable[[#This Row],[GPA1]],LetterGrade,2)</f>
        <v>F</v>
      </c>
      <c r="N530" s="3">
        <v>69</v>
      </c>
      <c r="O530" s="3">
        <v>95</v>
      </c>
      <c r="P530" s="3"/>
    </row>
    <row r="531" spans="1:16" x14ac:dyDescent="0.25">
      <c r="A531" t="s">
        <v>638</v>
      </c>
      <c r="B531" t="s">
        <v>466</v>
      </c>
      <c r="C531" t="s">
        <v>12</v>
      </c>
      <c r="D531" s="4" t="s">
        <v>2615</v>
      </c>
      <c r="E531" t="s">
        <v>36</v>
      </c>
      <c r="F531">
        <v>2</v>
      </c>
      <c r="G531" s="2">
        <v>32868</v>
      </c>
      <c r="H531" t="s">
        <v>2616</v>
      </c>
      <c r="I531" t="s">
        <v>2617</v>
      </c>
      <c r="J531" t="s">
        <v>2549</v>
      </c>
      <c r="K531" s="6" t="s">
        <v>2618</v>
      </c>
      <c r="L531" s="3">
        <v>46</v>
      </c>
      <c r="M531" s="31" t="str">
        <f>VLOOKUP(StudentTable[[#This Row],[GPA1]],LetterGrade,2)</f>
        <v>F</v>
      </c>
      <c r="N531" s="3">
        <v>80</v>
      </c>
      <c r="O531" s="3"/>
      <c r="P531" s="3"/>
    </row>
    <row r="532" spans="1:16" x14ac:dyDescent="0.25">
      <c r="A532" t="s">
        <v>2619</v>
      </c>
      <c r="B532" t="s">
        <v>2620</v>
      </c>
      <c r="C532" t="s">
        <v>12</v>
      </c>
      <c r="D532" s="4" t="s">
        <v>2621</v>
      </c>
      <c r="E532" t="s">
        <v>23</v>
      </c>
      <c r="F532">
        <v>4</v>
      </c>
      <c r="G532" s="2">
        <v>32341</v>
      </c>
      <c r="H532" t="s">
        <v>2622</v>
      </c>
      <c r="I532" t="s">
        <v>2548</v>
      </c>
      <c r="J532" t="s">
        <v>2549</v>
      </c>
      <c r="K532" s="6" t="s">
        <v>2623</v>
      </c>
      <c r="L532" s="3">
        <v>57</v>
      </c>
      <c r="M532" s="31" t="str">
        <f>VLOOKUP(StudentTable[[#This Row],[GPA1]],LetterGrade,2)</f>
        <v>F</v>
      </c>
      <c r="N532" s="3">
        <v>41</v>
      </c>
      <c r="O532" s="3">
        <v>87</v>
      </c>
      <c r="P532" s="3">
        <v>92</v>
      </c>
    </row>
    <row r="533" spans="1:16" x14ac:dyDescent="0.25">
      <c r="A533" t="s">
        <v>2624</v>
      </c>
      <c r="B533" t="s">
        <v>2625</v>
      </c>
      <c r="C533" t="s">
        <v>21</v>
      </c>
      <c r="D533" s="4" t="s">
        <v>2626</v>
      </c>
      <c r="E533" t="s">
        <v>63</v>
      </c>
      <c r="F533">
        <v>2</v>
      </c>
      <c r="G533" s="2">
        <v>29911</v>
      </c>
      <c r="H533" t="s">
        <v>2627</v>
      </c>
      <c r="I533" t="s">
        <v>2617</v>
      </c>
      <c r="J533" t="s">
        <v>2549</v>
      </c>
      <c r="K533" s="6" t="s">
        <v>2618</v>
      </c>
      <c r="L533" s="3">
        <v>91</v>
      </c>
      <c r="M533" s="31" t="str">
        <f>VLOOKUP(StudentTable[[#This Row],[GPA1]],LetterGrade,2)</f>
        <v>A</v>
      </c>
      <c r="N533" s="3">
        <v>55</v>
      </c>
      <c r="O533" s="3"/>
      <c r="P533" s="3"/>
    </row>
    <row r="534" spans="1:16" x14ac:dyDescent="0.25">
      <c r="A534" t="s">
        <v>2628</v>
      </c>
      <c r="B534" t="s">
        <v>2391</v>
      </c>
      <c r="C534" t="s">
        <v>21</v>
      </c>
      <c r="D534" s="4" t="s">
        <v>2629</v>
      </c>
      <c r="E534" t="s">
        <v>23</v>
      </c>
      <c r="F534">
        <v>4</v>
      </c>
      <c r="G534" s="2">
        <v>30503</v>
      </c>
      <c r="H534" t="s">
        <v>2630</v>
      </c>
      <c r="I534" t="s">
        <v>2631</v>
      </c>
      <c r="J534" t="s">
        <v>2549</v>
      </c>
      <c r="K534" s="6" t="s">
        <v>2632</v>
      </c>
      <c r="L534" s="3">
        <v>73</v>
      </c>
      <c r="M534" s="31" t="str">
        <f>VLOOKUP(StudentTable[[#This Row],[GPA1]],LetterGrade,2)</f>
        <v>C</v>
      </c>
      <c r="N534" s="3">
        <v>58</v>
      </c>
      <c r="O534" s="3">
        <v>75</v>
      </c>
      <c r="P534" s="3">
        <v>98</v>
      </c>
    </row>
    <row r="535" spans="1:16" x14ac:dyDescent="0.25">
      <c r="A535" t="s">
        <v>2633</v>
      </c>
      <c r="B535" t="s">
        <v>262</v>
      </c>
      <c r="C535" t="s">
        <v>12</v>
      </c>
      <c r="D535" s="4" t="s">
        <v>2634</v>
      </c>
      <c r="E535" t="s">
        <v>63</v>
      </c>
      <c r="F535">
        <v>4</v>
      </c>
      <c r="G535" s="2">
        <v>31644</v>
      </c>
      <c r="H535" t="s">
        <v>2635</v>
      </c>
      <c r="I535" t="s">
        <v>2636</v>
      </c>
      <c r="J535" t="s">
        <v>2549</v>
      </c>
      <c r="K535" s="6" t="s">
        <v>2637</v>
      </c>
      <c r="L535" s="3">
        <v>22</v>
      </c>
      <c r="M535" s="31" t="str">
        <f>VLOOKUP(StudentTable[[#This Row],[GPA1]],LetterGrade,2)</f>
        <v>F</v>
      </c>
      <c r="N535" s="3">
        <v>89</v>
      </c>
      <c r="O535" s="3">
        <v>64</v>
      </c>
      <c r="P535" s="3">
        <v>64</v>
      </c>
    </row>
    <row r="536" spans="1:16" x14ac:dyDescent="0.25">
      <c r="A536" t="s">
        <v>2638</v>
      </c>
      <c r="B536" t="s">
        <v>2639</v>
      </c>
      <c r="C536" t="s">
        <v>12</v>
      </c>
      <c r="D536" s="4" t="s">
        <v>2640</v>
      </c>
      <c r="E536" t="s">
        <v>50</v>
      </c>
      <c r="F536">
        <v>4</v>
      </c>
      <c r="G536" s="2">
        <v>33765</v>
      </c>
      <c r="H536" t="s">
        <v>2641</v>
      </c>
      <c r="I536" t="s">
        <v>2642</v>
      </c>
      <c r="J536" t="s">
        <v>2549</v>
      </c>
      <c r="K536" s="6" t="s">
        <v>2573</v>
      </c>
      <c r="L536" s="3">
        <v>28</v>
      </c>
      <c r="M536" s="31" t="str">
        <f>VLOOKUP(StudentTable[[#This Row],[GPA1]],LetterGrade,2)</f>
        <v>F</v>
      </c>
      <c r="N536" s="3">
        <v>57</v>
      </c>
      <c r="O536" s="3">
        <v>72</v>
      </c>
      <c r="P536" s="3">
        <v>92</v>
      </c>
    </row>
    <row r="537" spans="1:16" x14ac:dyDescent="0.25">
      <c r="A537" t="s">
        <v>2643</v>
      </c>
      <c r="B537" t="s">
        <v>2644</v>
      </c>
      <c r="C537" t="s">
        <v>21</v>
      </c>
      <c r="D537" s="4" t="s">
        <v>2645</v>
      </c>
      <c r="E537" t="s">
        <v>63</v>
      </c>
      <c r="F537">
        <v>1</v>
      </c>
      <c r="G537" s="2">
        <v>30659</v>
      </c>
      <c r="H537" t="s">
        <v>2646</v>
      </c>
      <c r="I537" t="s">
        <v>2647</v>
      </c>
      <c r="J537" t="s">
        <v>2549</v>
      </c>
      <c r="K537" s="6" t="s">
        <v>2648</v>
      </c>
      <c r="L537" s="3">
        <v>77</v>
      </c>
      <c r="M537" s="31" t="str">
        <f>VLOOKUP(StudentTable[[#This Row],[GPA1]],LetterGrade,2)</f>
        <v>C</v>
      </c>
      <c r="N537" s="3"/>
      <c r="O537" s="3"/>
      <c r="P537" s="3"/>
    </row>
    <row r="538" spans="1:16" x14ac:dyDescent="0.25">
      <c r="A538" t="s">
        <v>2649</v>
      </c>
      <c r="B538" t="s">
        <v>455</v>
      </c>
      <c r="C538" t="s">
        <v>12</v>
      </c>
      <c r="D538" s="4" t="s">
        <v>2650</v>
      </c>
      <c r="E538" t="s">
        <v>50</v>
      </c>
      <c r="F538">
        <v>2</v>
      </c>
      <c r="G538" s="2">
        <v>31519</v>
      </c>
      <c r="H538" t="s">
        <v>2651</v>
      </c>
      <c r="I538" t="s">
        <v>2631</v>
      </c>
      <c r="J538" t="s">
        <v>2549</v>
      </c>
      <c r="K538" s="6" t="s">
        <v>2652</v>
      </c>
      <c r="L538" s="3">
        <v>80</v>
      </c>
      <c r="M538" s="31" t="str">
        <f>VLOOKUP(StudentTable[[#This Row],[GPA1]],LetterGrade,2)</f>
        <v>B</v>
      </c>
      <c r="N538" s="3">
        <v>97</v>
      </c>
      <c r="O538" s="3"/>
      <c r="P538" s="3"/>
    </row>
    <row r="539" spans="1:16" x14ac:dyDescent="0.25">
      <c r="A539" t="s">
        <v>2653</v>
      </c>
      <c r="B539" t="s">
        <v>553</v>
      </c>
      <c r="C539" t="s">
        <v>12</v>
      </c>
      <c r="D539" s="4" t="s">
        <v>2654</v>
      </c>
      <c r="E539" t="s">
        <v>36</v>
      </c>
      <c r="F539">
        <v>3</v>
      </c>
      <c r="G539" s="2">
        <v>33600</v>
      </c>
      <c r="H539" t="s">
        <v>2655</v>
      </c>
      <c r="I539" t="s">
        <v>1332</v>
      </c>
      <c r="J539" t="s">
        <v>2549</v>
      </c>
      <c r="K539" s="6" t="s">
        <v>2656</v>
      </c>
      <c r="L539" s="3">
        <v>40</v>
      </c>
      <c r="M539" s="31" t="str">
        <f>VLOOKUP(StudentTable[[#This Row],[GPA1]],LetterGrade,2)</f>
        <v>F</v>
      </c>
      <c r="N539" s="3">
        <v>50</v>
      </c>
      <c r="O539" s="3">
        <v>62</v>
      </c>
      <c r="P539" s="3"/>
    </row>
    <row r="540" spans="1:16" x14ac:dyDescent="0.25">
      <c r="A540" t="s">
        <v>1953</v>
      </c>
      <c r="B540" t="s">
        <v>1733</v>
      </c>
      <c r="C540" t="s">
        <v>21</v>
      </c>
      <c r="D540" s="4" t="s">
        <v>2657</v>
      </c>
      <c r="E540" t="s">
        <v>63</v>
      </c>
      <c r="F540">
        <v>3</v>
      </c>
      <c r="G540" s="2">
        <v>32680</v>
      </c>
      <c r="H540" t="s">
        <v>2658</v>
      </c>
      <c r="I540" t="s">
        <v>2613</v>
      </c>
      <c r="J540" t="s">
        <v>2549</v>
      </c>
      <c r="K540" s="6" t="s">
        <v>2659</v>
      </c>
      <c r="L540" s="3">
        <v>100</v>
      </c>
      <c r="M540" s="31" t="str">
        <f>VLOOKUP(StudentTable[[#This Row],[GPA1]],LetterGrade,2)</f>
        <v>A</v>
      </c>
      <c r="N540" s="3">
        <v>77</v>
      </c>
      <c r="O540" s="3">
        <v>73</v>
      </c>
      <c r="P540" s="3"/>
    </row>
    <row r="541" spans="1:16" x14ac:dyDescent="0.25">
      <c r="A541" t="s">
        <v>2660</v>
      </c>
      <c r="B541" t="s">
        <v>193</v>
      </c>
      <c r="C541" t="s">
        <v>21</v>
      </c>
      <c r="D541" s="4" t="s">
        <v>2661</v>
      </c>
      <c r="E541" t="s">
        <v>23</v>
      </c>
      <c r="F541">
        <v>4</v>
      </c>
      <c r="G541" s="2">
        <v>31856</v>
      </c>
      <c r="H541" t="s">
        <v>2662</v>
      </c>
      <c r="I541" t="s">
        <v>2663</v>
      </c>
      <c r="J541" t="s">
        <v>2549</v>
      </c>
      <c r="K541" s="6" t="s">
        <v>2664</v>
      </c>
      <c r="L541" s="3">
        <v>64</v>
      </c>
      <c r="M541" s="31" t="str">
        <f>VLOOKUP(StudentTable[[#This Row],[GPA1]],LetterGrade,2)</f>
        <v>D</v>
      </c>
      <c r="N541" s="3">
        <v>52</v>
      </c>
      <c r="O541" s="3">
        <v>51</v>
      </c>
      <c r="P541" s="3">
        <v>90</v>
      </c>
    </row>
    <row r="542" spans="1:16" x14ac:dyDescent="0.25">
      <c r="A542" t="s">
        <v>2665</v>
      </c>
      <c r="B542" t="s">
        <v>2666</v>
      </c>
      <c r="C542" t="s">
        <v>21</v>
      </c>
      <c r="D542" s="4" t="s">
        <v>2667</v>
      </c>
      <c r="E542" t="s">
        <v>50</v>
      </c>
      <c r="F542">
        <v>3</v>
      </c>
      <c r="G542" s="2">
        <v>33129</v>
      </c>
      <c r="H542" t="s">
        <v>2668</v>
      </c>
      <c r="I542" t="s">
        <v>2669</v>
      </c>
      <c r="J542" t="s">
        <v>2549</v>
      </c>
      <c r="K542" s="6" t="s">
        <v>2670</v>
      </c>
      <c r="L542" s="3">
        <v>97</v>
      </c>
      <c r="M542" s="31" t="str">
        <f>VLOOKUP(StudentTable[[#This Row],[GPA1]],LetterGrade,2)</f>
        <v>A</v>
      </c>
      <c r="N542" s="3">
        <v>67</v>
      </c>
      <c r="O542" s="3">
        <v>89</v>
      </c>
      <c r="P542" s="3"/>
    </row>
    <row r="543" spans="1:16" x14ac:dyDescent="0.25">
      <c r="A543" t="s">
        <v>2671</v>
      </c>
      <c r="B543" t="s">
        <v>232</v>
      </c>
      <c r="C543" t="s">
        <v>12</v>
      </c>
      <c r="D543" s="4" t="s">
        <v>2672</v>
      </c>
      <c r="E543" t="s">
        <v>14</v>
      </c>
      <c r="F543">
        <v>4</v>
      </c>
      <c r="G543" s="2">
        <v>32150</v>
      </c>
      <c r="H543" t="s">
        <v>2673</v>
      </c>
      <c r="I543" t="s">
        <v>2674</v>
      </c>
      <c r="J543" t="s">
        <v>2549</v>
      </c>
      <c r="K543" s="6" t="s">
        <v>2675</v>
      </c>
      <c r="L543" s="3">
        <v>19</v>
      </c>
      <c r="M543" s="31" t="str">
        <f>VLOOKUP(StudentTable[[#This Row],[GPA1]],LetterGrade,2)</f>
        <v>F</v>
      </c>
      <c r="N543" s="3">
        <v>87</v>
      </c>
      <c r="O543" s="3">
        <v>80</v>
      </c>
      <c r="P543" s="3">
        <v>81</v>
      </c>
    </row>
    <row r="544" spans="1:16" x14ac:dyDescent="0.25">
      <c r="A544" t="s">
        <v>2676</v>
      </c>
      <c r="B544" t="s">
        <v>178</v>
      </c>
      <c r="C544" t="s">
        <v>12</v>
      </c>
      <c r="D544" s="4" t="s">
        <v>2677</v>
      </c>
      <c r="E544" t="s">
        <v>50</v>
      </c>
      <c r="F544">
        <v>4</v>
      </c>
      <c r="G544" s="2">
        <v>30516</v>
      </c>
      <c r="H544" t="s">
        <v>2678</v>
      </c>
      <c r="I544" t="s">
        <v>2679</v>
      </c>
      <c r="J544" t="s">
        <v>2549</v>
      </c>
      <c r="K544" s="6" t="s">
        <v>2680</v>
      </c>
      <c r="L544" s="3">
        <v>25</v>
      </c>
      <c r="M544" s="31" t="str">
        <f>VLOOKUP(StudentTable[[#This Row],[GPA1]],LetterGrade,2)</f>
        <v>F</v>
      </c>
      <c r="N544" s="3">
        <v>79</v>
      </c>
      <c r="O544" s="3">
        <v>54</v>
      </c>
      <c r="P544" s="3">
        <v>79</v>
      </c>
    </row>
    <row r="545" spans="1:16" x14ac:dyDescent="0.25">
      <c r="A545" t="s">
        <v>2681</v>
      </c>
      <c r="B545" t="s">
        <v>336</v>
      </c>
      <c r="C545" t="s">
        <v>12</v>
      </c>
      <c r="D545" s="4" t="s">
        <v>2682</v>
      </c>
      <c r="E545" t="s">
        <v>23</v>
      </c>
      <c r="F545">
        <v>3</v>
      </c>
      <c r="G545" s="2">
        <v>33787</v>
      </c>
      <c r="H545" t="s">
        <v>2683</v>
      </c>
      <c r="I545" t="s">
        <v>2631</v>
      </c>
      <c r="J545" t="s">
        <v>2549</v>
      </c>
      <c r="K545" s="6" t="s">
        <v>2684</v>
      </c>
      <c r="L545" s="3">
        <v>15</v>
      </c>
      <c r="M545" s="31" t="str">
        <f>VLOOKUP(StudentTable[[#This Row],[GPA1]],LetterGrade,2)</f>
        <v>F</v>
      </c>
      <c r="N545" s="3">
        <v>52</v>
      </c>
      <c r="O545" s="3">
        <v>94</v>
      </c>
      <c r="P545" s="3"/>
    </row>
    <row r="546" spans="1:16" x14ac:dyDescent="0.25">
      <c r="A546" t="s">
        <v>2685</v>
      </c>
      <c r="B546" t="s">
        <v>2686</v>
      </c>
      <c r="C546" t="s">
        <v>12</v>
      </c>
      <c r="D546" s="4" t="s">
        <v>2687</v>
      </c>
      <c r="E546" t="s">
        <v>50</v>
      </c>
      <c r="F546">
        <v>3</v>
      </c>
      <c r="G546" s="2">
        <v>32887</v>
      </c>
      <c r="H546" t="s">
        <v>2688</v>
      </c>
      <c r="I546" t="s">
        <v>2631</v>
      </c>
      <c r="J546" t="s">
        <v>2549</v>
      </c>
      <c r="K546" s="6" t="s">
        <v>2689</v>
      </c>
      <c r="L546" s="3">
        <v>35</v>
      </c>
      <c r="M546" s="31" t="str">
        <f>VLOOKUP(StudentTable[[#This Row],[GPA1]],LetterGrade,2)</f>
        <v>F</v>
      </c>
      <c r="N546" s="3">
        <v>90</v>
      </c>
      <c r="O546" s="3">
        <v>84</v>
      </c>
      <c r="P546" s="3"/>
    </row>
    <row r="547" spans="1:16" x14ac:dyDescent="0.25">
      <c r="A547" t="s">
        <v>156</v>
      </c>
      <c r="B547" t="s">
        <v>2690</v>
      </c>
      <c r="C547" t="s">
        <v>12</v>
      </c>
      <c r="D547" s="4" t="s">
        <v>2691</v>
      </c>
      <c r="E547" t="s">
        <v>23</v>
      </c>
      <c r="F547">
        <v>3</v>
      </c>
      <c r="G547" s="2">
        <v>32618</v>
      </c>
      <c r="H547" t="s">
        <v>2692</v>
      </c>
      <c r="I547" t="s">
        <v>2693</v>
      </c>
      <c r="J547" t="s">
        <v>2549</v>
      </c>
      <c r="K547" s="6" t="s">
        <v>2694</v>
      </c>
      <c r="L547" s="3">
        <v>27</v>
      </c>
      <c r="M547" s="31" t="str">
        <f>VLOOKUP(StudentTable[[#This Row],[GPA1]],LetterGrade,2)</f>
        <v>F</v>
      </c>
      <c r="N547" s="3">
        <v>96</v>
      </c>
      <c r="O547" s="3">
        <v>50</v>
      </c>
      <c r="P547" s="3"/>
    </row>
    <row r="548" spans="1:16" x14ac:dyDescent="0.25">
      <c r="A548" t="s">
        <v>1071</v>
      </c>
      <c r="B548" t="s">
        <v>1874</v>
      </c>
      <c r="C548" t="s">
        <v>21</v>
      </c>
      <c r="D548" s="4" t="s">
        <v>2695</v>
      </c>
      <c r="E548" t="s">
        <v>36</v>
      </c>
      <c r="F548">
        <v>2</v>
      </c>
      <c r="G548" s="2">
        <v>32408</v>
      </c>
      <c r="H548" t="s">
        <v>2696</v>
      </c>
      <c r="I548" t="s">
        <v>2631</v>
      </c>
      <c r="J548" t="s">
        <v>2549</v>
      </c>
      <c r="K548" s="6" t="s">
        <v>2697</v>
      </c>
      <c r="L548" s="3">
        <v>33</v>
      </c>
      <c r="M548" s="31" t="str">
        <f>VLOOKUP(StudentTable[[#This Row],[GPA1]],LetterGrade,2)</f>
        <v>F</v>
      </c>
      <c r="N548" s="3">
        <v>86</v>
      </c>
      <c r="O548" s="3"/>
      <c r="P548" s="3"/>
    </row>
    <row r="549" spans="1:16" x14ac:dyDescent="0.25">
      <c r="A549" t="s">
        <v>2698</v>
      </c>
      <c r="B549" t="s">
        <v>2180</v>
      </c>
      <c r="C549" t="s">
        <v>21</v>
      </c>
      <c r="D549" s="4" t="s">
        <v>2699</v>
      </c>
      <c r="E549" t="s">
        <v>50</v>
      </c>
      <c r="F549">
        <v>1</v>
      </c>
      <c r="G549" s="2">
        <v>31779</v>
      </c>
      <c r="H549" t="s">
        <v>2700</v>
      </c>
      <c r="I549" t="s">
        <v>2701</v>
      </c>
      <c r="J549" t="s">
        <v>2702</v>
      </c>
      <c r="K549" s="6" t="s">
        <v>2703</v>
      </c>
      <c r="L549" s="3">
        <v>72</v>
      </c>
      <c r="M549" s="31" t="str">
        <f>VLOOKUP(StudentTable[[#This Row],[GPA1]],LetterGrade,2)</f>
        <v>C</v>
      </c>
      <c r="N549" s="3"/>
      <c r="O549" s="3"/>
      <c r="P549" s="3"/>
    </row>
    <row r="550" spans="1:16" x14ac:dyDescent="0.25">
      <c r="A550" t="s">
        <v>2396</v>
      </c>
      <c r="B550" t="s">
        <v>2704</v>
      </c>
      <c r="C550" t="s">
        <v>21</v>
      </c>
      <c r="D550" s="4" t="s">
        <v>2705</v>
      </c>
      <c r="E550" t="s">
        <v>14</v>
      </c>
      <c r="F550">
        <v>3</v>
      </c>
      <c r="G550" s="2">
        <v>31363</v>
      </c>
      <c r="H550" t="s">
        <v>2706</v>
      </c>
      <c r="I550" t="s">
        <v>2707</v>
      </c>
      <c r="J550" t="s">
        <v>2702</v>
      </c>
      <c r="K550" s="6" t="s">
        <v>2708</v>
      </c>
      <c r="L550" s="3">
        <v>79</v>
      </c>
      <c r="M550" s="31" t="str">
        <f>VLOOKUP(StudentTable[[#This Row],[GPA1]],LetterGrade,2)</f>
        <v>C</v>
      </c>
      <c r="N550" s="3">
        <v>51</v>
      </c>
      <c r="O550" s="3">
        <v>69</v>
      </c>
      <c r="P550" s="3"/>
    </row>
    <row r="551" spans="1:16" x14ac:dyDescent="0.25">
      <c r="A551" t="s">
        <v>2709</v>
      </c>
      <c r="B551" t="s">
        <v>2710</v>
      </c>
      <c r="C551" t="s">
        <v>21</v>
      </c>
      <c r="D551" s="4" t="s">
        <v>2711</v>
      </c>
      <c r="E551" t="s">
        <v>50</v>
      </c>
      <c r="F551">
        <v>4</v>
      </c>
      <c r="G551" s="2">
        <v>30133</v>
      </c>
      <c r="H551" t="s">
        <v>2712</v>
      </c>
      <c r="I551" t="s">
        <v>2713</v>
      </c>
      <c r="J551" t="s">
        <v>2702</v>
      </c>
      <c r="K551" s="6" t="s">
        <v>2714</v>
      </c>
      <c r="L551" s="3">
        <v>66</v>
      </c>
      <c r="M551" s="31" t="str">
        <f>VLOOKUP(StudentTable[[#This Row],[GPA1]],LetterGrade,2)</f>
        <v>D</v>
      </c>
      <c r="N551" s="3">
        <v>62</v>
      </c>
      <c r="O551" s="3">
        <v>68</v>
      </c>
      <c r="P551" s="3">
        <v>72</v>
      </c>
    </row>
    <row r="552" spans="1:16" x14ac:dyDescent="0.25">
      <c r="A552" t="s">
        <v>2715</v>
      </c>
      <c r="B552" t="s">
        <v>2716</v>
      </c>
      <c r="C552" t="s">
        <v>21</v>
      </c>
      <c r="D552" s="4" t="s">
        <v>2717</v>
      </c>
      <c r="E552" t="s">
        <v>23</v>
      </c>
      <c r="F552">
        <v>3</v>
      </c>
      <c r="G552" s="2">
        <v>31978</v>
      </c>
      <c r="H552" t="s">
        <v>2718</v>
      </c>
      <c r="I552" t="s">
        <v>1535</v>
      </c>
      <c r="J552" t="s">
        <v>2702</v>
      </c>
      <c r="K552" s="6" t="s">
        <v>2719</v>
      </c>
      <c r="L552" s="3">
        <v>91</v>
      </c>
      <c r="M552" s="31" t="str">
        <f>VLOOKUP(StudentTable[[#This Row],[GPA1]],LetterGrade,2)</f>
        <v>A</v>
      </c>
      <c r="N552" s="3">
        <v>69</v>
      </c>
      <c r="O552" s="3">
        <v>65</v>
      </c>
      <c r="P552" s="3"/>
    </row>
    <row r="553" spans="1:16" x14ac:dyDescent="0.25">
      <c r="A553" t="s">
        <v>2720</v>
      </c>
      <c r="B553" t="s">
        <v>106</v>
      </c>
      <c r="C553" t="s">
        <v>12</v>
      </c>
      <c r="D553" s="4" t="s">
        <v>2721</v>
      </c>
      <c r="E553" t="s">
        <v>50</v>
      </c>
      <c r="F553">
        <v>4</v>
      </c>
      <c r="G553" s="2">
        <v>30010</v>
      </c>
      <c r="H553" t="s">
        <v>2722</v>
      </c>
      <c r="I553" t="s">
        <v>2723</v>
      </c>
      <c r="J553" t="s">
        <v>2702</v>
      </c>
      <c r="K553" s="6" t="s">
        <v>2724</v>
      </c>
      <c r="L553" s="3">
        <v>13</v>
      </c>
      <c r="M553" s="31" t="str">
        <f>VLOOKUP(StudentTable[[#This Row],[GPA1]],LetterGrade,2)</f>
        <v>F</v>
      </c>
      <c r="N553" s="3">
        <v>69</v>
      </c>
      <c r="O553" s="3">
        <v>77</v>
      </c>
      <c r="P553" s="3">
        <v>80</v>
      </c>
    </row>
    <row r="554" spans="1:16" x14ac:dyDescent="0.25">
      <c r="A554" t="s">
        <v>2725</v>
      </c>
      <c r="B554" t="s">
        <v>1918</v>
      </c>
      <c r="C554" t="s">
        <v>21</v>
      </c>
      <c r="D554" s="4" t="s">
        <v>2726</v>
      </c>
      <c r="E554" t="s">
        <v>14</v>
      </c>
      <c r="F554">
        <v>4</v>
      </c>
      <c r="G554" s="2">
        <v>32778</v>
      </c>
      <c r="H554" t="s">
        <v>2727</v>
      </c>
      <c r="I554" t="s">
        <v>2728</v>
      </c>
      <c r="J554" t="s">
        <v>2702</v>
      </c>
      <c r="K554" s="6" t="s">
        <v>2729</v>
      </c>
      <c r="L554" s="3">
        <v>31</v>
      </c>
      <c r="M554" s="31" t="str">
        <f>VLOOKUP(StudentTable[[#This Row],[GPA1]],LetterGrade,2)</f>
        <v>F</v>
      </c>
      <c r="N554" s="3">
        <v>98</v>
      </c>
      <c r="O554" s="3">
        <v>81</v>
      </c>
      <c r="P554" s="3">
        <v>73</v>
      </c>
    </row>
    <row r="555" spans="1:16" x14ac:dyDescent="0.25">
      <c r="A555" t="s">
        <v>2730</v>
      </c>
      <c r="B555" t="s">
        <v>2731</v>
      </c>
      <c r="C555" t="s">
        <v>21</v>
      </c>
      <c r="D555" s="4" t="s">
        <v>2732</v>
      </c>
      <c r="E555" t="s">
        <v>50</v>
      </c>
      <c r="F555">
        <v>1</v>
      </c>
      <c r="G555" s="2">
        <v>29434</v>
      </c>
      <c r="H555" t="s">
        <v>2733</v>
      </c>
      <c r="I555" t="s">
        <v>2734</v>
      </c>
      <c r="J555" t="s">
        <v>2702</v>
      </c>
      <c r="K555" s="6" t="s">
        <v>2735</v>
      </c>
      <c r="L555" s="3">
        <v>90</v>
      </c>
      <c r="M555" s="31" t="str">
        <f>VLOOKUP(StudentTable[[#This Row],[GPA1]],LetterGrade,2)</f>
        <v>A</v>
      </c>
      <c r="N555" s="3"/>
      <c r="O555" s="3"/>
      <c r="P555" s="3"/>
    </row>
    <row r="556" spans="1:16" x14ac:dyDescent="0.25">
      <c r="A556" t="s">
        <v>2736</v>
      </c>
      <c r="B556" t="s">
        <v>2737</v>
      </c>
      <c r="C556" t="s">
        <v>21</v>
      </c>
      <c r="D556" s="4" t="s">
        <v>2738</v>
      </c>
      <c r="E556" t="s">
        <v>50</v>
      </c>
      <c r="F556">
        <v>3</v>
      </c>
      <c r="G556" s="2">
        <v>32122</v>
      </c>
      <c r="H556" t="s">
        <v>2739</v>
      </c>
      <c r="I556" t="s">
        <v>2723</v>
      </c>
      <c r="J556" t="s">
        <v>2702</v>
      </c>
      <c r="K556" s="6" t="s">
        <v>2724</v>
      </c>
      <c r="L556" s="3">
        <v>36</v>
      </c>
      <c r="M556" s="31" t="str">
        <f>VLOOKUP(StudentTable[[#This Row],[GPA1]],LetterGrade,2)</f>
        <v>F</v>
      </c>
      <c r="N556" s="3">
        <v>56</v>
      </c>
      <c r="O556" s="3">
        <v>52</v>
      </c>
      <c r="P556" s="3"/>
    </row>
    <row r="557" spans="1:16" x14ac:dyDescent="0.25">
      <c r="A557" t="s">
        <v>2740</v>
      </c>
      <c r="B557" t="s">
        <v>2741</v>
      </c>
      <c r="C557" t="s">
        <v>21</v>
      </c>
      <c r="D557" s="4" t="s">
        <v>2742</v>
      </c>
      <c r="E557" t="s">
        <v>14</v>
      </c>
      <c r="F557">
        <v>1</v>
      </c>
      <c r="G557" s="2">
        <v>31929</v>
      </c>
      <c r="H557" t="s">
        <v>2743</v>
      </c>
      <c r="I557" t="s">
        <v>2744</v>
      </c>
      <c r="J557" t="s">
        <v>2702</v>
      </c>
      <c r="K557" s="6" t="s">
        <v>2745</v>
      </c>
      <c r="L557" s="3">
        <v>66</v>
      </c>
      <c r="M557" s="31" t="str">
        <f>VLOOKUP(StudentTable[[#This Row],[GPA1]],LetterGrade,2)</f>
        <v>D</v>
      </c>
      <c r="N557" s="3"/>
      <c r="O557" s="3"/>
      <c r="P557" s="3"/>
    </row>
    <row r="558" spans="1:16" x14ac:dyDescent="0.25">
      <c r="A558" t="s">
        <v>2746</v>
      </c>
      <c r="B558" t="s">
        <v>80</v>
      </c>
      <c r="C558" t="s">
        <v>21</v>
      </c>
      <c r="D558" s="4" t="s">
        <v>2747</v>
      </c>
      <c r="E558" t="s">
        <v>23</v>
      </c>
      <c r="F558">
        <v>3</v>
      </c>
      <c r="G558" s="2">
        <v>30340</v>
      </c>
      <c r="H558" t="s">
        <v>2748</v>
      </c>
      <c r="I558" t="s">
        <v>2749</v>
      </c>
      <c r="J558" t="s">
        <v>2702</v>
      </c>
      <c r="K558" s="6" t="s">
        <v>2750</v>
      </c>
      <c r="L558" s="3">
        <v>35</v>
      </c>
      <c r="M558" s="31" t="str">
        <f>VLOOKUP(StudentTable[[#This Row],[GPA1]],LetterGrade,2)</f>
        <v>F</v>
      </c>
      <c r="N558" s="3">
        <v>73</v>
      </c>
      <c r="O558" s="3">
        <v>55</v>
      </c>
      <c r="P558" s="3"/>
    </row>
    <row r="559" spans="1:16" x14ac:dyDescent="0.25">
      <c r="A559" t="s">
        <v>2751</v>
      </c>
      <c r="B559" t="s">
        <v>11</v>
      </c>
      <c r="C559" t="s">
        <v>12</v>
      </c>
      <c r="D559" s="4" t="s">
        <v>2752</v>
      </c>
      <c r="E559" t="s">
        <v>23</v>
      </c>
      <c r="F559">
        <v>3</v>
      </c>
      <c r="G559" s="2">
        <v>29355</v>
      </c>
      <c r="H559" t="s">
        <v>2753</v>
      </c>
      <c r="I559" t="s">
        <v>1535</v>
      </c>
      <c r="J559" t="s">
        <v>2702</v>
      </c>
      <c r="K559" s="6" t="s">
        <v>2754</v>
      </c>
      <c r="L559" s="3">
        <v>35</v>
      </c>
      <c r="M559" s="31" t="str">
        <f>VLOOKUP(StudentTable[[#This Row],[GPA1]],LetterGrade,2)</f>
        <v>F</v>
      </c>
      <c r="N559" s="3">
        <v>43</v>
      </c>
      <c r="O559" s="3">
        <v>68</v>
      </c>
      <c r="P559" s="3"/>
    </row>
    <row r="560" spans="1:16" x14ac:dyDescent="0.25">
      <c r="A560" t="s">
        <v>587</v>
      </c>
      <c r="B560" t="s">
        <v>396</v>
      </c>
      <c r="C560" t="s">
        <v>12</v>
      </c>
      <c r="D560" s="4" t="s">
        <v>2755</v>
      </c>
      <c r="E560" t="s">
        <v>36</v>
      </c>
      <c r="F560">
        <v>1</v>
      </c>
      <c r="G560" s="2">
        <v>31557</v>
      </c>
      <c r="H560" t="s">
        <v>2756</v>
      </c>
      <c r="I560" t="s">
        <v>2757</v>
      </c>
      <c r="J560" t="s">
        <v>2702</v>
      </c>
      <c r="K560" s="6" t="s">
        <v>2758</v>
      </c>
      <c r="L560" s="3">
        <v>49</v>
      </c>
      <c r="M560" s="31" t="str">
        <f>VLOOKUP(StudentTable[[#This Row],[GPA1]],LetterGrade,2)</f>
        <v>F</v>
      </c>
      <c r="N560" s="3"/>
      <c r="O560" s="3"/>
      <c r="P560" s="3"/>
    </row>
    <row r="561" spans="1:16" x14ac:dyDescent="0.25">
      <c r="A561" t="s">
        <v>2759</v>
      </c>
      <c r="B561" t="s">
        <v>1401</v>
      </c>
      <c r="C561" t="s">
        <v>21</v>
      </c>
      <c r="D561" s="4" t="s">
        <v>2760</v>
      </c>
      <c r="E561" t="s">
        <v>36</v>
      </c>
      <c r="F561">
        <v>4</v>
      </c>
      <c r="G561" s="2">
        <v>33861</v>
      </c>
      <c r="H561" t="s">
        <v>2761</v>
      </c>
      <c r="I561" t="s">
        <v>2762</v>
      </c>
      <c r="J561" t="s">
        <v>2702</v>
      </c>
      <c r="K561" s="6" t="s">
        <v>2763</v>
      </c>
      <c r="L561" s="3">
        <v>37</v>
      </c>
      <c r="M561" s="31" t="str">
        <f>VLOOKUP(StudentTable[[#This Row],[GPA1]],LetterGrade,2)</f>
        <v>F</v>
      </c>
      <c r="N561" s="3">
        <v>60</v>
      </c>
      <c r="O561" s="3">
        <v>53</v>
      </c>
      <c r="P561" s="3">
        <v>93</v>
      </c>
    </row>
    <row r="562" spans="1:16" x14ac:dyDescent="0.25">
      <c r="A562" t="s">
        <v>2764</v>
      </c>
      <c r="B562" t="s">
        <v>1918</v>
      </c>
      <c r="C562" t="s">
        <v>21</v>
      </c>
      <c r="D562" s="4" t="s">
        <v>2765</v>
      </c>
      <c r="E562" t="s">
        <v>23</v>
      </c>
      <c r="F562">
        <v>1</v>
      </c>
      <c r="G562" s="2">
        <v>32660</v>
      </c>
      <c r="H562" t="s">
        <v>2766</v>
      </c>
      <c r="I562" t="s">
        <v>2767</v>
      </c>
      <c r="J562" t="s">
        <v>2702</v>
      </c>
      <c r="K562" s="6" t="s">
        <v>2768</v>
      </c>
      <c r="L562" s="3">
        <v>26</v>
      </c>
      <c r="M562" s="31" t="str">
        <f>VLOOKUP(StudentTable[[#This Row],[GPA1]],LetterGrade,2)</f>
        <v>F</v>
      </c>
      <c r="N562" s="3"/>
      <c r="O562" s="3"/>
      <c r="P562" s="3"/>
    </row>
    <row r="563" spans="1:16" x14ac:dyDescent="0.25">
      <c r="A563" t="s">
        <v>2769</v>
      </c>
      <c r="B563" t="s">
        <v>2401</v>
      </c>
      <c r="C563" t="s">
        <v>21</v>
      </c>
      <c r="D563" s="4" t="s">
        <v>2770</v>
      </c>
      <c r="E563" t="s">
        <v>63</v>
      </c>
      <c r="F563">
        <v>1</v>
      </c>
      <c r="G563" s="2">
        <v>33710</v>
      </c>
      <c r="H563" t="s">
        <v>2771</v>
      </c>
      <c r="I563" t="s">
        <v>2772</v>
      </c>
      <c r="J563" t="s">
        <v>2702</v>
      </c>
      <c r="K563" s="6" t="s">
        <v>2773</v>
      </c>
      <c r="L563" s="3">
        <v>49</v>
      </c>
      <c r="M563" s="31" t="str">
        <f>VLOOKUP(StudentTable[[#This Row],[GPA1]],LetterGrade,2)</f>
        <v>F</v>
      </c>
      <c r="N563" s="3"/>
      <c r="O563" s="3"/>
      <c r="P563" s="3"/>
    </row>
    <row r="564" spans="1:16" x14ac:dyDescent="0.25">
      <c r="A564" t="s">
        <v>2774</v>
      </c>
      <c r="B564" t="s">
        <v>2775</v>
      </c>
      <c r="C564" t="s">
        <v>21</v>
      </c>
      <c r="D564" s="4" t="s">
        <v>2776</v>
      </c>
      <c r="E564" t="s">
        <v>63</v>
      </c>
      <c r="F564">
        <v>2</v>
      </c>
      <c r="G564" s="2">
        <v>32768</v>
      </c>
      <c r="H564" t="s">
        <v>2777</v>
      </c>
      <c r="I564" t="s">
        <v>2778</v>
      </c>
      <c r="J564" t="s">
        <v>2702</v>
      </c>
      <c r="K564" s="6" t="s">
        <v>2779</v>
      </c>
      <c r="L564" s="3">
        <v>76</v>
      </c>
      <c r="M564" s="31" t="str">
        <f>VLOOKUP(StudentTable[[#This Row],[GPA1]],LetterGrade,2)</f>
        <v>C</v>
      </c>
      <c r="N564" s="3">
        <v>85</v>
      </c>
      <c r="O564" s="3"/>
      <c r="P564" s="3"/>
    </row>
    <row r="565" spans="1:16" x14ac:dyDescent="0.25">
      <c r="A565" t="s">
        <v>2780</v>
      </c>
      <c r="B565" t="s">
        <v>1659</v>
      </c>
      <c r="C565" t="s">
        <v>21</v>
      </c>
      <c r="D565" s="4" t="s">
        <v>2781</v>
      </c>
      <c r="E565" t="s">
        <v>50</v>
      </c>
      <c r="F565">
        <v>2</v>
      </c>
      <c r="G565" s="2">
        <v>29464</v>
      </c>
      <c r="H565" t="s">
        <v>2782</v>
      </c>
      <c r="I565" t="s">
        <v>2783</v>
      </c>
      <c r="J565" t="s">
        <v>2702</v>
      </c>
      <c r="K565" s="6" t="s">
        <v>2784</v>
      </c>
      <c r="L565" s="3">
        <v>46</v>
      </c>
      <c r="M565" s="31" t="str">
        <f>VLOOKUP(StudentTable[[#This Row],[GPA1]],LetterGrade,2)</f>
        <v>F</v>
      </c>
      <c r="N565" s="3">
        <v>74</v>
      </c>
      <c r="O565" s="3"/>
      <c r="P565" s="3"/>
    </row>
    <row r="566" spans="1:16" x14ac:dyDescent="0.25">
      <c r="A566" t="s">
        <v>2785</v>
      </c>
      <c r="B566" t="s">
        <v>1413</v>
      </c>
      <c r="C566" t="s">
        <v>12</v>
      </c>
      <c r="D566" s="4" t="s">
        <v>2786</v>
      </c>
      <c r="E566" t="s">
        <v>23</v>
      </c>
      <c r="F566">
        <v>3</v>
      </c>
      <c r="G566" s="2">
        <v>30519</v>
      </c>
      <c r="H566" t="s">
        <v>2787</v>
      </c>
      <c r="I566" t="s">
        <v>2788</v>
      </c>
      <c r="J566" t="s">
        <v>2702</v>
      </c>
      <c r="K566" s="6" t="s">
        <v>2789</v>
      </c>
      <c r="L566" s="3">
        <v>94</v>
      </c>
      <c r="M566" s="31" t="str">
        <f>VLOOKUP(StudentTable[[#This Row],[GPA1]],LetterGrade,2)</f>
        <v>A</v>
      </c>
      <c r="N566" s="3">
        <v>47</v>
      </c>
      <c r="O566" s="3">
        <v>98</v>
      </c>
      <c r="P566" s="3"/>
    </row>
    <row r="567" spans="1:16" x14ac:dyDescent="0.25">
      <c r="A567" t="s">
        <v>2790</v>
      </c>
      <c r="B567" t="s">
        <v>2791</v>
      </c>
      <c r="C567" t="s">
        <v>12</v>
      </c>
      <c r="D567" s="4" t="s">
        <v>2792</v>
      </c>
      <c r="E567" t="s">
        <v>23</v>
      </c>
      <c r="F567">
        <v>2</v>
      </c>
      <c r="G567" s="2">
        <v>31062</v>
      </c>
      <c r="H567" t="s">
        <v>2793</v>
      </c>
      <c r="I567" t="s">
        <v>2794</v>
      </c>
      <c r="J567" t="s">
        <v>2702</v>
      </c>
      <c r="K567" s="6" t="s">
        <v>2795</v>
      </c>
      <c r="L567" s="3">
        <v>60</v>
      </c>
      <c r="M567" s="31" t="str">
        <f>VLOOKUP(StudentTable[[#This Row],[GPA1]],LetterGrade,2)</f>
        <v>D</v>
      </c>
      <c r="N567" s="3">
        <v>49</v>
      </c>
      <c r="O567" s="3"/>
      <c r="P567" s="3"/>
    </row>
    <row r="568" spans="1:16" x14ac:dyDescent="0.25">
      <c r="A568" t="s">
        <v>917</v>
      </c>
      <c r="B568" t="s">
        <v>487</v>
      </c>
      <c r="C568" t="s">
        <v>12</v>
      </c>
      <c r="D568" s="4" t="s">
        <v>2796</v>
      </c>
      <c r="E568" t="s">
        <v>36</v>
      </c>
      <c r="F568">
        <v>2</v>
      </c>
      <c r="G568" s="2">
        <v>29856</v>
      </c>
      <c r="H568" t="s">
        <v>2797</v>
      </c>
      <c r="I568" t="s">
        <v>2798</v>
      </c>
      <c r="J568" t="s">
        <v>2702</v>
      </c>
      <c r="K568" s="6" t="s">
        <v>2799</v>
      </c>
      <c r="L568" s="3">
        <v>78</v>
      </c>
      <c r="M568" s="31" t="str">
        <f>VLOOKUP(StudentTable[[#This Row],[GPA1]],LetterGrade,2)</f>
        <v>C</v>
      </c>
      <c r="N568" s="3">
        <v>55</v>
      </c>
      <c r="O568" s="3"/>
      <c r="P568" s="3"/>
    </row>
    <row r="569" spans="1:16" x14ac:dyDescent="0.25">
      <c r="A569" t="s">
        <v>2800</v>
      </c>
      <c r="B569" t="s">
        <v>2801</v>
      </c>
      <c r="C569" t="s">
        <v>21</v>
      </c>
      <c r="D569" s="4" t="s">
        <v>2802</v>
      </c>
      <c r="E569" t="s">
        <v>23</v>
      </c>
      <c r="F569">
        <v>3</v>
      </c>
      <c r="G569" s="2">
        <v>33851</v>
      </c>
      <c r="H569" t="s">
        <v>2803</v>
      </c>
      <c r="I569" t="s">
        <v>2778</v>
      </c>
      <c r="J569" t="s">
        <v>2702</v>
      </c>
      <c r="K569" s="6" t="s">
        <v>2779</v>
      </c>
      <c r="L569" s="3">
        <v>72</v>
      </c>
      <c r="M569" s="31" t="str">
        <f>VLOOKUP(StudentTable[[#This Row],[GPA1]],LetterGrade,2)</f>
        <v>C</v>
      </c>
      <c r="N569" s="3">
        <v>64</v>
      </c>
      <c r="O569" s="3">
        <v>73</v>
      </c>
      <c r="P569" s="3"/>
    </row>
    <row r="570" spans="1:16" x14ac:dyDescent="0.25">
      <c r="A570" t="s">
        <v>2804</v>
      </c>
      <c r="B570" t="s">
        <v>2805</v>
      </c>
      <c r="C570" t="s">
        <v>21</v>
      </c>
      <c r="D570" s="4" t="s">
        <v>2806</v>
      </c>
      <c r="E570" t="s">
        <v>36</v>
      </c>
      <c r="F570">
        <v>1</v>
      </c>
      <c r="G570" s="2">
        <v>30556</v>
      </c>
      <c r="H570" t="s">
        <v>2807</v>
      </c>
      <c r="I570" t="s">
        <v>2808</v>
      </c>
      <c r="J570" t="s">
        <v>2702</v>
      </c>
      <c r="K570" s="6" t="s">
        <v>2809</v>
      </c>
      <c r="L570" s="3">
        <v>91</v>
      </c>
      <c r="M570" s="31" t="str">
        <f>VLOOKUP(StudentTable[[#This Row],[GPA1]],LetterGrade,2)</f>
        <v>A</v>
      </c>
      <c r="N570" s="3"/>
      <c r="O570" s="3"/>
      <c r="P570" s="3"/>
    </row>
    <row r="571" spans="1:16" x14ac:dyDescent="0.25">
      <c r="A571" t="s">
        <v>2810</v>
      </c>
      <c r="B571" t="s">
        <v>2811</v>
      </c>
      <c r="C571" t="s">
        <v>12</v>
      </c>
      <c r="D571" s="4" t="s">
        <v>2812</v>
      </c>
      <c r="E571" t="s">
        <v>23</v>
      </c>
      <c r="F571">
        <v>4</v>
      </c>
      <c r="G571" s="2">
        <v>31412</v>
      </c>
      <c r="H571" t="s">
        <v>2813</v>
      </c>
      <c r="I571" t="s">
        <v>2814</v>
      </c>
      <c r="J571" t="s">
        <v>2702</v>
      </c>
      <c r="K571" s="6" t="s">
        <v>2815</v>
      </c>
      <c r="L571" s="3">
        <v>12</v>
      </c>
      <c r="M571" s="31" t="str">
        <f>VLOOKUP(StudentTable[[#This Row],[GPA1]],LetterGrade,2)</f>
        <v>F</v>
      </c>
      <c r="N571" s="3">
        <v>38</v>
      </c>
      <c r="O571" s="3">
        <v>99</v>
      </c>
      <c r="P571" s="3">
        <v>67</v>
      </c>
    </row>
    <row r="572" spans="1:16" x14ac:dyDescent="0.25">
      <c r="A572" t="s">
        <v>1379</v>
      </c>
      <c r="B572" t="s">
        <v>466</v>
      </c>
      <c r="C572" t="s">
        <v>12</v>
      </c>
      <c r="D572" s="4" t="s">
        <v>2816</v>
      </c>
      <c r="E572" t="s">
        <v>63</v>
      </c>
      <c r="F572">
        <v>2</v>
      </c>
      <c r="G572" s="2">
        <v>33624</v>
      </c>
      <c r="H572" t="s">
        <v>2817</v>
      </c>
      <c r="I572" t="s">
        <v>2818</v>
      </c>
      <c r="J572" t="s">
        <v>2819</v>
      </c>
      <c r="K572" s="6" t="s">
        <v>2820</v>
      </c>
      <c r="L572" s="3">
        <v>61</v>
      </c>
      <c r="M572" s="31" t="str">
        <f>VLOOKUP(StudentTable[[#This Row],[GPA1]],LetterGrade,2)</f>
        <v>D</v>
      </c>
      <c r="N572" s="3">
        <v>56</v>
      </c>
      <c r="O572" s="3"/>
      <c r="P572" s="3"/>
    </row>
    <row r="573" spans="1:16" x14ac:dyDescent="0.25">
      <c r="A573" t="s">
        <v>1418</v>
      </c>
      <c r="B573" t="s">
        <v>1787</v>
      </c>
      <c r="C573" t="s">
        <v>12</v>
      </c>
      <c r="D573" s="4" t="s">
        <v>2821</v>
      </c>
      <c r="E573" t="s">
        <v>14</v>
      </c>
      <c r="F573">
        <v>4</v>
      </c>
      <c r="G573" s="2">
        <v>33921</v>
      </c>
      <c r="H573" t="s">
        <v>2822</v>
      </c>
      <c r="I573" t="s">
        <v>2823</v>
      </c>
      <c r="J573" t="s">
        <v>2819</v>
      </c>
      <c r="K573" s="6" t="s">
        <v>2824</v>
      </c>
      <c r="L573" s="3">
        <v>47</v>
      </c>
      <c r="M573" s="31" t="str">
        <f>VLOOKUP(StudentTable[[#This Row],[GPA1]],LetterGrade,2)</f>
        <v>F</v>
      </c>
      <c r="N573" s="3">
        <v>65</v>
      </c>
      <c r="O573" s="3">
        <v>76</v>
      </c>
      <c r="P573" s="3">
        <v>100</v>
      </c>
    </row>
    <row r="574" spans="1:16" x14ac:dyDescent="0.25">
      <c r="A574" t="s">
        <v>587</v>
      </c>
      <c r="B574" t="s">
        <v>1449</v>
      </c>
      <c r="C574" t="s">
        <v>21</v>
      </c>
      <c r="D574" s="4" t="s">
        <v>2825</v>
      </c>
      <c r="E574" t="s">
        <v>36</v>
      </c>
      <c r="F574">
        <v>4</v>
      </c>
      <c r="G574" s="2">
        <v>31116</v>
      </c>
      <c r="H574" t="s">
        <v>2826</v>
      </c>
      <c r="I574" t="s">
        <v>2538</v>
      </c>
      <c r="J574" t="s">
        <v>2819</v>
      </c>
      <c r="K574" s="6" t="s">
        <v>2827</v>
      </c>
      <c r="L574" s="3">
        <v>48</v>
      </c>
      <c r="M574" s="31" t="str">
        <f>VLOOKUP(StudentTable[[#This Row],[GPA1]],LetterGrade,2)</f>
        <v>F</v>
      </c>
      <c r="N574" s="3">
        <v>70</v>
      </c>
      <c r="O574" s="3">
        <v>93</v>
      </c>
      <c r="P574" s="3">
        <v>92</v>
      </c>
    </row>
    <row r="575" spans="1:16" x14ac:dyDescent="0.25">
      <c r="A575" t="s">
        <v>2828</v>
      </c>
      <c r="B575" t="s">
        <v>673</v>
      </c>
      <c r="C575" t="s">
        <v>12</v>
      </c>
      <c r="D575" s="4" t="s">
        <v>2829</v>
      </c>
      <c r="E575" t="s">
        <v>50</v>
      </c>
      <c r="F575">
        <v>1</v>
      </c>
      <c r="G575" s="2">
        <v>29673</v>
      </c>
      <c r="H575" t="s">
        <v>2830</v>
      </c>
      <c r="I575" t="s">
        <v>2831</v>
      </c>
      <c r="J575" t="s">
        <v>2819</v>
      </c>
      <c r="K575" s="6" t="s">
        <v>2832</v>
      </c>
      <c r="L575" s="3">
        <v>37</v>
      </c>
      <c r="M575" s="31" t="str">
        <f>VLOOKUP(StudentTable[[#This Row],[GPA1]],LetterGrade,2)</f>
        <v>F</v>
      </c>
      <c r="N575" s="3"/>
      <c r="O575" s="3"/>
      <c r="P575" s="3"/>
    </row>
    <row r="576" spans="1:16" x14ac:dyDescent="0.25">
      <c r="A576" t="s">
        <v>2833</v>
      </c>
      <c r="B576" t="s">
        <v>868</v>
      </c>
      <c r="C576" t="s">
        <v>12</v>
      </c>
      <c r="D576" s="4" t="s">
        <v>2834</v>
      </c>
      <c r="E576" t="s">
        <v>14</v>
      </c>
      <c r="F576">
        <v>4</v>
      </c>
      <c r="G576" s="2">
        <v>33212</v>
      </c>
      <c r="H576" t="s">
        <v>2835</v>
      </c>
      <c r="I576" t="s">
        <v>2823</v>
      </c>
      <c r="J576" t="s">
        <v>2819</v>
      </c>
      <c r="K576" s="6" t="s">
        <v>2836</v>
      </c>
      <c r="L576" s="3">
        <v>43</v>
      </c>
      <c r="M576" s="31" t="str">
        <f>VLOOKUP(StudentTable[[#This Row],[GPA1]],LetterGrade,2)</f>
        <v>F</v>
      </c>
      <c r="N576" s="3">
        <v>39</v>
      </c>
      <c r="O576" s="3">
        <v>81</v>
      </c>
      <c r="P576" s="3">
        <v>87</v>
      </c>
    </row>
    <row r="577" spans="1:16" x14ac:dyDescent="0.25">
      <c r="A577" t="s">
        <v>2837</v>
      </c>
      <c r="B577" t="s">
        <v>1061</v>
      </c>
      <c r="C577" t="s">
        <v>21</v>
      </c>
      <c r="D577" s="4" t="s">
        <v>2838</v>
      </c>
      <c r="E577" t="s">
        <v>63</v>
      </c>
      <c r="F577">
        <v>1</v>
      </c>
      <c r="G577" s="2">
        <v>32793</v>
      </c>
      <c r="H577" t="s">
        <v>2839</v>
      </c>
      <c r="I577" t="s">
        <v>2840</v>
      </c>
      <c r="J577" t="s">
        <v>2819</v>
      </c>
      <c r="K577" s="6" t="s">
        <v>2841</v>
      </c>
      <c r="L577" s="3">
        <v>42</v>
      </c>
      <c r="M577" s="31" t="str">
        <f>VLOOKUP(StudentTable[[#This Row],[GPA1]],LetterGrade,2)</f>
        <v>F</v>
      </c>
      <c r="N577" s="3"/>
      <c r="O577" s="3"/>
      <c r="P577" s="3"/>
    </row>
    <row r="578" spans="1:16" x14ac:dyDescent="0.25">
      <c r="A578" t="s">
        <v>2842</v>
      </c>
      <c r="B578" t="s">
        <v>80</v>
      </c>
      <c r="C578" t="s">
        <v>21</v>
      </c>
      <c r="D578" s="4" t="s">
        <v>2843</v>
      </c>
      <c r="E578" t="s">
        <v>50</v>
      </c>
      <c r="F578">
        <v>1</v>
      </c>
      <c r="G578" s="2">
        <v>30401</v>
      </c>
      <c r="H578" t="s">
        <v>2844</v>
      </c>
      <c r="I578" t="s">
        <v>2845</v>
      </c>
      <c r="J578" t="s">
        <v>2846</v>
      </c>
      <c r="K578" s="6" t="s">
        <v>2847</v>
      </c>
      <c r="L578" s="3">
        <v>75</v>
      </c>
      <c r="M578" s="31" t="str">
        <f>VLOOKUP(StudentTable[[#This Row],[GPA1]],LetterGrade,2)</f>
        <v>C</v>
      </c>
      <c r="N578" s="3"/>
      <c r="O578" s="3"/>
      <c r="P578" s="3"/>
    </row>
    <row r="579" spans="1:16" x14ac:dyDescent="0.25">
      <c r="A579" t="s">
        <v>638</v>
      </c>
      <c r="B579" t="s">
        <v>347</v>
      </c>
      <c r="C579" t="s">
        <v>21</v>
      </c>
      <c r="D579" s="4" t="s">
        <v>2848</v>
      </c>
      <c r="E579" t="s">
        <v>14</v>
      </c>
      <c r="F579">
        <v>2</v>
      </c>
      <c r="G579" s="2">
        <v>33580</v>
      </c>
      <c r="H579" t="s">
        <v>2849</v>
      </c>
      <c r="I579" t="s">
        <v>2845</v>
      </c>
      <c r="J579" t="s">
        <v>2846</v>
      </c>
      <c r="K579" s="6" t="s">
        <v>2847</v>
      </c>
      <c r="L579" s="3">
        <v>62</v>
      </c>
      <c r="M579" s="31" t="str">
        <f>VLOOKUP(StudentTable[[#This Row],[GPA1]],LetterGrade,2)</f>
        <v>D</v>
      </c>
      <c r="N579" s="3">
        <v>94</v>
      </c>
      <c r="O579" s="3"/>
      <c r="P579" s="3"/>
    </row>
    <row r="580" spans="1:16" x14ac:dyDescent="0.25">
      <c r="A580" t="s">
        <v>533</v>
      </c>
      <c r="B580" t="s">
        <v>11</v>
      </c>
      <c r="C580" t="s">
        <v>12</v>
      </c>
      <c r="D580" s="4" t="s">
        <v>2850</v>
      </c>
      <c r="E580" t="s">
        <v>23</v>
      </c>
      <c r="F580">
        <v>4</v>
      </c>
      <c r="G580" s="2">
        <v>31991</v>
      </c>
      <c r="H580" t="s">
        <v>2851</v>
      </c>
      <c r="I580" t="s">
        <v>2852</v>
      </c>
      <c r="J580" t="s">
        <v>2846</v>
      </c>
      <c r="K580" s="6" t="s">
        <v>2853</v>
      </c>
      <c r="L580" s="3">
        <v>86</v>
      </c>
      <c r="M580" s="31" t="str">
        <f>VLOOKUP(StudentTable[[#This Row],[GPA1]],LetterGrade,2)</f>
        <v>B</v>
      </c>
      <c r="N580" s="3">
        <v>88</v>
      </c>
      <c r="O580" s="3">
        <v>93</v>
      </c>
      <c r="P580" s="3">
        <v>97</v>
      </c>
    </row>
    <row r="581" spans="1:16" x14ac:dyDescent="0.25">
      <c r="A581" t="s">
        <v>2854</v>
      </c>
      <c r="B581" t="s">
        <v>226</v>
      </c>
      <c r="C581" t="s">
        <v>12</v>
      </c>
      <c r="D581" s="4" t="s">
        <v>2855</v>
      </c>
      <c r="E581" t="s">
        <v>36</v>
      </c>
      <c r="F581">
        <v>3</v>
      </c>
      <c r="G581" s="2">
        <v>32814</v>
      </c>
      <c r="H581" t="s">
        <v>2856</v>
      </c>
      <c r="I581" t="s">
        <v>2852</v>
      </c>
      <c r="J581" t="s">
        <v>2846</v>
      </c>
      <c r="K581" s="6" t="s">
        <v>2857</v>
      </c>
      <c r="L581" s="3">
        <v>20</v>
      </c>
      <c r="M581" s="31" t="str">
        <f>VLOOKUP(StudentTable[[#This Row],[GPA1]],LetterGrade,2)</f>
        <v>F</v>
      </c>
      <c r="N581" s="3">
        <v>38</v>
      </c>
      <c r="O581" s="3">
        <v>59</v>
      </c>
      <c r="P581" s="3"/>
    </row>
    <row r="582" spans="1:16" x14ac:dyDescent="0.25">
      <c r="A582" t="s">
        <v>913</v>
      </c>
      <c r="B582" t="s">
        <v>956</v>
      </c>
      <c r="C582" t="s">
        <v>21</v>
      </c>
      <c r="D582" s="4" t="s">
        <v>2858</v>
      </c>
      <c r="E582" t="s">
        <v>23</v>
      </c>
      <c r="F582">
        <v>3</v>
      </c>
      <c r="G582" s="2">
        <v>33819</v>
      </c>
      <c r="H582" t="s">
        <v>2859</v>
      </c>
      <c r="I582" t="s">
        <v>2860</v>
      </c>
      <c r="J582" t="s">
        <v>2846</v>
      </c>
      <c r="K582" s="6" t="s">
        <v>2861</v>
      </c>
      <c r="L582" s="3">
        <v>13</v>
      </c>
      <c r="M582" s="31" t="str">
        <f>VLOOKUP(StudentTable[[#This Row],[GPA1]],LetterGrade,2)</f>
        <v>F</v>
      </c>
      <c r="N582" s="3">
        <v>90</v>
      </c>
      <c r="O582" s="3">
        <v>50</v>
      </c>
      <c r="P582" s="3"/>
    </row>
    <row r="583" spans="1:16" x14ac:dyDescent="0.25">
      <c r="A583" t="s">
        <v>604</v>
      </c>
      <c r="B583" t="s">
        <v>2862</v>
      </c>
      <c r="C583" t="s">
        <v>12</v>
      </c>
      <c r="D583" s="4" t="s">
        <v>2863</v>
      </c>
      <c r="E583" t="s">
        <v>14</v>
      </c>
      <c r="F583">
        <v>4</v>
      </c>
      <c r="G583" s="2">
        <v>30219</v>
      </c>
      <c r="H583" t="s">
        <v>2864</v>
      </c>
      <c r="I583" t="s">
        <v>2845</v>
      </c>
      <c r="J583" t="s">
        <v>2846</v>
      </c>
      <c r="K583" s="6" t="s">
        <v>2865</v>
      </c>
      <c r="L583" s="3">
        <v>74</v>
      </c>
      <c r="M583" s="31" t="str">
        <f>VLOOKUP(StudentTable[[#This Row],[GPA1]],LetterGrade,2)</f>
        <v>C</v>
      </c>
      <c r="N583" s="3">
        <v>76</v>
      </c>
      <c r="O583" s="3">
        <v>57</v>
      </c>
      <c r="P583" s="3">
        <v>84</v>
      </c>
    </row>
    <row r="584" spans="1:16" x14ac:dyDescent="0.25">
      <c r="A584" t="s">
        <v>2866</v>
      </c>
      <c r="B584" t="s">
        <v>1671</v>
      </c>
      <c r="C584" t="s">
        <v>21</v>
      </c>
      <c r="D584" s="4" t="s">
        <v>2867</v>
      </c>
      <c r="E584" t="s">
        <v>50</v>
      </c>
      <c r="F584">
        <v>2</v>
      </c>
      <c r="G584" s="2">
        <v>29511</v>
      </c>
      <c r="H584" t="s">
        <v>2868</v>
      </c>
      <c r="I584" t="s">
        <v>2869</v>
      </c>
      <c r="J584" t="s">
        <v>2846</v>
      </c>
      <c r="K584" s="6" t="s">
        <v>2870</v>
      </c>
      <c r="L584" s="3">
        <v>66</v>
      </c>
      <c r="M584" s="31" t="str">
        <f>VLOOKUP(StudentTable[[#This Row],[GPA1]],LetterGrade,2)</f>
        <v>D</v>
      </c>
      <c r="N584" s="3">
        <v>70</v>
      </c>
      <c r="O584" s="3"/>
      <c r="P584" s="3"/>
    </row>
    <row r="585" spans="1:16" x14ac:dyDescent="0.25">
      <c r="A585" t="s">
        <v>2871</v>
      </c>
      <c r="B585" t="s">
        <v>2872</v>
      </c>
      <c r="C585" t="s">
        <v>12</v>
      </c>
      <c r="D585" s="4" t="s">
        <v>2873</v>
      </c>
      <c r="E585" t="s">
        <v>36</v>
      </c>
      <c r="F585">
        <v>3</v>
      </c>
      <c r="G585" s="2">
        <v>31886</v>
      </c>
      <c r="H585" t="s">
        <v>2874</v>
      </c>
      <c r="I585" t="s">
        <v>2875</v>
      </c>
      <c r="J585" t="s">
        <v>2846</v>
      </c>
      <c r="K585" s="6" t="s">
        <v>2876</v>
      </c>
      <c r="L585" s="3">
        <v>43</v>
      </c>
      <c r="M585" s="31" t="str">
        <f>VLOOKUP(StudentTable[[#This Row],[GPA1]],LetterGrade,2)</f>
        <v>F</v>
      </c>
      <c r="N585" s="3">
        <v>44</v>
      </c>
      <c r="O585" s="3">
        <v>93</v>
      </c>
      <c r="P585" s="3"/>
    </row>
    <row r="586" spans="1:16" x14ac:dyDescent="0.25">
      <c r="A586" t="s">
        <v>592</v>
      </c>
      <c r="B586" t="s">
        <v>1917</v>
      </c>
      <c r="C586" t="s">
        <v>12</v>
      </c>
      <c r="D586" s="4" t="s">
        <v>2877</v>
      </c>
      <c r="E586" t="s">
        <v>36</v>
      </c>
      <c r="F586">
        <v>3</v>
      </c>
      <c r="G586" s="2">
        <v>33197</v>
      </c>
      <c r="H586" t="s">
        <v>2878</v>
      </c>
      <c r="I586" t="s">
        <v>2879</v>
      </c>
      <c r="J586" t="s">
        <v>2846</v>
      </c>
      <c r="K586" s="6" t="s">
        <v>2880</v>
      </c>
      <c r="L586" s="3">
        <v>25</v>
      </c>
      <c r="M586" s="31" t="str">
        <f>VLOOKUP(StudentTable[[#This Row],[GPA1]],LetterGrade,2)</f>
        <v>F</v>
      </c>
      <c r="N586" s="3">
        <v>55</v>
      </c>
      <c r="O586" s="3">
        <v>77</v>
      </c>
      <c r="P586" s="3"/>
    </row>
    <row r="587" spans="1:16" x14ac:dyDescent="0.25">
      <c r="A587" t="s">
        <v>2881</v>
      </c>
      <c r="B587" t="s">
        <v>665</v>
      </c>
      <c r="C587" t="s">
        <v>21</v>
      </c>
      <c r="D587" s="4" t="s">
        <v>2882</v>
      </c>
      <c r="E587" t="s">
        <v>36</v>
      </c>
      <c r="F587">
        <v>4</v>
      </c>
      <c r="G587" s="2">
        <v>31466</v>
      </c>
      <c r="H587" t="s">
        <v>2883</v>
      </c>
      <c r="I587" t="s">
        <v>2884</v>
      </c>
      <c r="J587" t="s">
        <v>2846</v>
      </c>
      <c r="K587" s="6" t="s">
        <v>2885</v>
      </c>
      <c r="L587" s="3">
        <v>33</v>
      </c>
      <c r="M587" s="31" t="str">
        <f>VLOOKUP(StudentTable[[#This Row],[GPA1]],LetterGrade,2)</f>
        <v>F</v>
      </c>
      <c r="N587" s="3">
        <v>68</v>
      </c>
      <c r="O587" s="3">
        <v>85</v>
      </c>
      <c r="P587" s="3">
        <v>94</v>
      </c>
    </row>
    <row r="588" spans="1:16" x14ac:dyDescent="0.25">
      <c r="A588" t="s">
        <v>696</v>
      </c>
      <c r="B588" t="s">
        <v>534</v>
      </c>
      <c r="C588" t="s">
        <v>21</v>
      </c>
      <c r="D588" s="4" t="s">
        <v>2886</v>
      </c>
      <c r="E588" t="s">
        <v>36</v>
      </c>
      <c r="F588">
        <v>2</v>
      </c>
      <c r="G588" s="2">
        <v>31429</v>
      </c>
      <c r="H588" t="s">
        <v>2887</v>
      </c>
      <c r="I588" t="s">
        <v>545</v>
      </c>
      <c r="J588" t="s">
        <v>2846</v>
      </c>
      <c r="K588" s="6" t="s">
        <v>2888</v>
      </c>
      <c r="L588" s="3">
        <v>94</v>
      </c>
      <c r="M588" s="31" t="str">
        <f>VLOOKUP(StudentTable[[#This Row],[GPA1]],LetterGrade,2)</f>
        <v>A</v>
      </c>
      <c r="N588" s="3">
        <v>65</v>
      </c>
      <c r="O588" s="3"/>
      <c r="P588" s="3"/>
    </row>
    <row r="589" spans="1:16" x14ac:dyDescent="0.25">
      <c r="A589" t="s">
        <v>2889</v>
      </c>
      <c r="B589" t="s">
        <v>178</v>
      </c>
      <c r="C589" t="s">
        <v>12</v>
      </c>
      <c r="D589" s="4" t="s">
        <v>2890</v>
      </c>
      <c r="E589" t="s">
        <v>23</v>
      </c>
      <c r="F589">
        <v>1</v>
      </c>
      <c r="G589" s="2">
        <v>33587</v>
      </c>
      <c r="H589" t="s">
        <v>2891</v>
      </c>
      <c r="I589" t="s">
        <v>2892</v>
      </c>
      <c r="J589" t="s">
        <v>2846</v>
      </c>
      <c r="K589" s="6" t="s">
        <v>2893</v>
      </c>
      <c r="L589" s="3">
        <v>31</v>
      </c>
      <c r="M589" s="31" t="str">
        <f>VLOOKUP(StudentTable[[#This Row],[GPA1]],LetterGrade,2)</f>
        <v>F</v>
      </c>
      <c r="N589" s="3"/>
      <c r="O589" s="3"/>
      <c r="P589" s="3"/>
    </row>
    <row r="590" spans="1:16" x14ac:dyDescent="0.25">
      <c r="A590" t="s">
        <v>2894</v>
      </c>
      <c r="B590" t="s">
        <v>1197</v>
      </c>
      <c r="C590" t="s">
        <v>12</v>
      </c>
      <c r="D590" s="4" t="s">
        <v>2895</v>
      </c>
      <c r="E590" t="s">
        <v>14</v>
      </c>
      <c r="F590">
        <v>2</v>
      </c>
      <c r="G590" s="2">
        <v>31006</v>
      </c>
      <c r="H590" t="s">
        <v>2896</v>
      </c>
      <c r="I590" t="s">
        <v>2897</v>
      </c>
      <c r="J590" t="s">
        <v>2846</v>
      </c>
      <c r="K590" s="6" t="s">
        <v>2898</v>
      </c>
      <c r="L590" s="3">
        <v>54</v>
      </c>
      <c r="M590" s="31" t="str">
        <f>VLOOKUP(StudentTable[[#This Row],[GPA1]],LetterGrade,2)</f>
        <v>F</v>
      </c>
      <c r="N590" s="3">
        <v>97</v>
      </c>
      <c r="O590" s="3"/>
      <c r="P590" s="3"/>
    </row>
    <row r="591" spans="1:16" x14ac:dyDescent="0.25">
      <c r="A591" t="s">
        <v>2899</v>
      </c>
      <c r="B591" t="s">
        <v>2900</v>
      </c>
      <c r="C591" t="s">
        <v>21</v>
      </c>
      <c r="D591" s="4" t="s">
        <v>2901</v>
      </c>
      <c r="E591" t="s">
        <v>23</v>
      </c>
      <c r="F591">
        <v>1</v>
      </c>
      <c r="G591" s="2">
        <v>32933</v>
      </c>
      <c r="H591" t="s">
        <v>2902</v>
      </c>
      <c r="I591" t="s">
        <v>2852</v>
      </c>
      <c r="J591" t="s">
        <v>2846</v>
      </c>
      <c r="K591" s="6" t="s">
        <v>2903</v>
      </c>
      <c r="L591" s="3">
        <v>31</v>
      </c>
      <c r="M591" s="31" t="str">
        <f>VLOOKUP(StudentTable[[#This Row],[GPA1]],LetterGrade,2)</f>
        <v>F</v>
      </c>
      <c r="N591" s="3"/>
      <c r="O591" s="3"/>
      <c r="P591" s="3"/>
    </row>
    <row r="592" spans="1:16" x14ac:dyDescent="0.25">
      <c r="A592" t="s">
        <v>2904</v>
      </c>
      <c r="B592" t="s">
        <v>2905</v>
      </c>
      <c r="C592" t="s">
        <v>12</v>
      </c>
      <c r="D592" s="4" t="s">
        <v>2906</v>
      </c>
      <c r="E592" t="s">
        <v>50</v>
      </c>
      <c r="F592">
        <v>4</v>
      </c>
      <c r="G592" s="2">
        <v>31217</v>
      </c>
      <c r="H592" t="s">
        <v>2907</v>
      </c>
      <c r="I592" t="s">
        <v>2908</v>
      </c>
      <c r="J592" t="s">
        <v>2846</v>
      </c>
      <c r="K592" s="6" t="s">
        <v>2909</v>
      </c>
      <c r="L592" s="3">
        <v>0</v>
      </c>
      <c r="M592" s="31" t="str">
        <f>VLOOKUP(StudentTable[[#This Row],[GPA1]],LetterGrade,2)</f>
        <v>F</v>
      </c>
      <c r="N592" s="3">
        <v>48</v>
      </c>
      <c r="O592" s="3">
        <v>79</v>
      </c>
      <c r="P592" s="3">
        <v>85</v>
      </c>
    </row>
    <row r="593" spans="1:16" x14ac:dyDescent="0.25">
      <c r="A593" t="s">
        <v>2910</v>
      </c>
      <c r="B593" t="s">
        <v>2911</v>
      </c>
      <c r="C593" t="s">
        <v>21</v>
      </c>
      <c r="D593" s="4" t="s">
        <v>2912</v>
      </c>
      <c r="E593" t="s">
        <v>63</v>
      </c>
      <c r="F593">
        <v>1</v>
      </c>
      <c r="G593" s="2">
        <v>31542</v>
      </c>
      <c r="H593" t="s">
        <v>2913</v>
      </c>
      <c r="I593" t="s">
        <v>604</v>
      </c>
      <c r="J593" t="s">
        <v>2914</v>
      </c>
      <c r="K593" s="6" t="s">
        <v>2915</v>
      </c>
      <c r="L593" s="3">
        <v>70</v>
      </c>
      <c r="M593" s="31" t="str">
        <f>VLOOKUP(StudentTable[[#This Row],[GPA1]],LetterGrade,2)</f>
        <v>C</v>
      </c>
      <c r="N593" s="3"/>
      <c r="O593" s="3"/>
      <c r="P593" s="3"/>
    </row>
    <row r="594" spans="1:16" x14ac:dyDescent="0.25">
      <c r="A594" t="s">
        <v>2916</v>
      </c>
      <c r="B594" t="s">
        <v>419</v>
      </c>
      <c r="C594" t="s">
        <v>21</v>
      </c>
      <c r="D594" s="4" t="s">
        <v>2917</v>
      </c>
      <c r="E594" t="s">
        <v>63</v>
      </c>
      <c r="F594">
        <v>2</v>
      </c>
      <c r="G594" s="2">
        <v>32216</v>
      </c>
      <c r="H594" t="s">
        <v>2918</v>
      </c>
      <c r="I594" t="s">
        <v>2919</v>
      </c>
      <c r="J594" t="s">
        <v>2914</v>
      </c>
      <c r="K594" s="6" t="s">
        <v>2920</v>
      </c>
      <c r="L594" s="3">
        <v>36</v>
      </c>
      <c r="M594" s="31" t="str">
        <f>VLOOKUP(StudentTable[[#This Row],[GPA1]],LetterGrade,2)</f>
        <v>F</v>
      </c>
      <c r="N594" s="3">
        <v>94</v>
      </c>
      <c r="O594" s="3"/>
      <c r="P594" s="3"/>
    </row>
    <row r="595" spans="1:16" x14ac:dyDescent="0.25">
      <c r="A595" t="s">
        <v>2921</v>
      </c>
      <c r="B595" t="s">
        <v>1061</v>
      </c>
      <c r="C595" t="s">
        <v>21</v>
      </c>
      <c r="D595" s="4" t="s">
        <v>2922</v>
      </c>
      <c r="E595" t="s">
        <v>14</v>
      </c>
      <c r="F595">
        <v>3</v>
      </c>
      <c r="G595" s="2">
        <v>30937</v>
      </c>
      <c r="H595" t="s">
        <v>2923</v>
      </c>
      <c r="I595" t="s">
        <v>2924</v>
      </c>
      <c r="J595" t="s">
        <v>2914</v>
      </c>
      <c r="K595" s="6" t="s">
        <v>2925</v>
      </c>
      <c r="L595" s="3">
        <v>45</v>
      </c>
      <c r="M595" s="31" t="str">
        <f>VLOOKUP(StudentTable[[#This Row],[GPA1]],LetterGrade,2)</f>
        <v>F</v>
      </c>
      <c r="N595" s="3">
        <v>62</v>
      </c>
      <c r="O595" s="3">
        <v>97</v>
      </c>
      <c r="P595" s="3"/>
    </row>
    <row r="596" spans="1:16" x14ac:dyDescent="0.25">
      <c r="A596" t="s">
        <v>2926</v>
      </c>
      <c r="B596" t="s">
        <v>2401</v>
      </c>
      <c r="C596" t="s">
        <v>21</v>
      </c>
      <c r="D596" s="4" t="s">
        <v>2927</v>
      </c>
      <c r="E596" t="s">
        <v>36</v>
      </c>
      <c r="F596">
        <v>3</v>
      </c>
      <c r="G596" s="2">
        <v>33362</v>
      </c>
      <c r="H596" t="s">
        <v>2928</v>
      </c>
      <c r="I596" t="s">
        <v>2929</v>
      </c>
      <c r="J596" t="s">
        <v>2914</v>
      </c>
      <c r="K596" s="6" t="s">
        <v>2930</v>
      </c>
      <c r="L596" s="3">
        <v>96</v>
      </c>
      <c r="M596" s="31" t="str">
        <f>VLOOKUP(StudentTable[[#This Row],[GPA1]],LetterGrade,2)</f>
        <v>A</v>
      </c>
      <c r="N596" s="3">
        <v>53</v>
      </c>
      <c r="O596" s="3">
        <v>89</v>
      </c>
      <c r="P596" s="3"/>
    </row>
    <row r="597" spans="1:16" x14ac:dyDescent="0.25">
      <c r="A597" t="s">
        <v>2931</v>
      </c>
      <c r="B597" t="s">
        <v>262</v>
      </c>
      <c r="C597" t="s">
        <v>12</v>
      </c>
      <c r="D597" s="4" t="s">
        <v>2932</v>
      </c>
      <c r="E597" t="s">
        <v>63</v>
      </c>
      <c r="F597">
        <v>3</v>
      </c>
      <c r="G597" s="2">
        <v>29378</v>
      </c>
      <c r="H597" t="s">
        <v>2933</v>
      </c>
      <c r="I597" t="s">
        <v>2934</v>
      </c>
      <c r="J597" t="s">
        <v>2914</v>
      </c>
      <c r="K597" s="6" t="s">
        <v>2935</v>
      </c>
      <c r="L597" s="3">
        <v>55</v>
      </c>
      <c r="M597" s="31" t="str">
        <f>VLOOKUP(StudentTable[[#This Row],[GPA1]],LetterGrade,2)</f>
        <v>F</v>
      </c>
      <c r="N597" s="3">
        <v>46</v>
      </c>
      <c r="O597" s="3">
        <v>90</v>
      </c>
      <c r="P597" s="3"/>
    </row>
    <row r="598" spans="1:16" x14ac:dyDescent="0.25">
      <c r="A598" t="s">
        <v>2936</v>
      </c>
      <c r="B598" t="s">
        <v>840</v>
      </c>
      <c r="C598" t="s">
        <v>21</v>
      </c>
      <c r="D598" s="4" t="s">
        <v>2937</v>
      </c>
      <c r="E598" t="s">
        <v>14</v>
      </c>
      <c r="F598">
        <v>2</v>
      </c>
      <c r="G598" s="2">
        <v>29247</v>
      </c>
      <c r="H598" t="s">
        <v>2938</v>
      </c>
      <c r="I598" t="s">
        <v>2939</v>
      </c>
      <c r="J598" t="s">
        <v>2914</v>
      </c>
      <c r="K598" s="6" t="s">
        <v>2940</v>
      </c>
      <c r="L598" s="3">
        <v>82</v>
      </c>
      <c r="M598" s="31" t="str">
        <f>VLOOKUP(StudentTable[[#This Row],[GPA1]],LetterGrade,2)</f>
        <v>B</v>
      </c>
      <c r="N598" s="3">
        <v>89</v>
      </c>
      <c r="O598" s="3"/>
      <c r="P598" s="3"/>
    </row>
    <row r="599" spans="1:16" x14ac:dyDescent="0.25">
      <c r="A599" t="s">
        <v>2941</v>
      </c>
      <c r="B599" t="s">
        <v>28</v>
      </c>
      <c r="C599" t="s">
        <v>21</v>
      </c>
      <c r="D599" s="4" t="s">
        <v>2942</v>
      </c>
      <c r="E599" t="s">
        <v>23</v>
      </c>
      <c r="F599">
        <v>1</v>
      </c>
      <c r="G599" s="2">
        <v>29884</v>
      </c>
      <c r="H599" t="s">
        <v>2943</v>
      </c>
      <c r="I599" t="s">
        <v>2934</v>
      </c>
      <c r="J599" t="s">
        <v>2914</v>
      </c>
      <c r="K599" s="6" t="s">
        <v>2935</v>
      </c>
      <c r="L599" s="3">
        <v>58</v>
      </c>
      <c r="M599" s="31" t="str">
        <f>VLOOKUP(StudentTable[[#This Row],[GPA1]],LetterGrade,2)</f>
        <v>F</v>
      </c>
      <c r="N599" s="3"/>
      <c r="O599" s="3"/>
      <c r="P599" s="3"/>
    </row>
    <row r="600" spans="1:16" x14ac:dyDescent="0.25">
      <c r="A600" t="s">
        <v>2944</v>
      </c>
      <c r="B600" t="s">
        <v>2945</v>
      </c>
      <c r="C600" t="s">
        <v>21</v>
      </c>
      <c r="D600" s="4" t="s">
        <v>2946</v>
      </c>
      <c r="E600" t="s">
        <v>14</v>
      </c>
      <c r="F600">
        <v>1</v>
      </c>
      <c r="G600" s="2">
        <v>31091</v>
      </c>
      <c r="H600" t="s">
        <v>2947</v>
      </c>
      <c r="I600" t="s">
        <v>2948</v>
      </c>
      <c r="J600" t="s">
        <v>2949</v>
      </c>
      <c r="K600" s="6" t="s">
        <v>2950</v>
      </c>
      <c r="L600" s="3">
        <v>67</v>
      </c>
      <c r="M600" s="31" t="str">
        <f>VLOOKUP(StudentTable[[#This Row],[GPA1]],LetterGrade,2)</f>
        <v>D</v>
      </c>
      <c r="N600" s="3"/>
      <c r="O600" s="3"/>
      <c r="P600" s="3"/>
    </row>
    <row r="601" spans="1:16" x14ac:dyDescent="0.25">
      <c r="A601" t="s">
        <v>2951</v>
      </c>
      <c r="B601" t="s">
        <v>2952</v>
      </c>
      <c r="C601" t="s">
        <v>21</v>
      </c>
      <c r="D601" s="4" t="s">
        <v>2953</v>
      </c>
      <c r="E601" t="s">
        <v>23</v>
      </c>
      <c r="F601">
        <v>4</v>
      </c>
      <c r="G601" s="2">
        <v>30448</v>
      </c>
      <c r="H601" t="s">
        <v>2954</v>
      </c>
      <c r="I601" t="s">
        <v>2955</v>
      </c>
      <c r="J601" t="s">
        <v>2949</v>
      </c>
      <c r="K601" s="6" t="s">
        <v>2956</v>
      </c>
      <c r="L601" s="3">
        <v>69</v>
      </c>
      <c r="M601" s="31" t="str">
        <f>VLOOKUP(StudentTable[[#This Row],[GPA1]],LetterGrade,2)</f>
        <v>D</v>
      </c>
      <c r="N601" s="3">
        <v>43</v>
      </c>
      <c r="O601" s="3">
        <v>86</v>
      </c>
      <c r="P601" s="3">
        <v>72</v>
      </c>
    </row>
    <row r="602" spans="1:16" x14ac:dyDescent="0.25">
      <c r="A602" t="s">
        <v>2957</v>
      </c>
      <c r="B602" t="s">
        <v>2958</v>
      </c>
      <c r="C602" t="s">
        <v>12</v>
      </c>
      <c r="D602" s="4" t="s">
        <v>2959</v>
      </c>
      <c r="E602" t="s">
        <v>63</v>
      </c>
      <c r="F602">
        <v>1</v>
      </c>
      <c r="G602" s="2">
        <v>31839</v>
      </c>
      <c r="H602" t="s">
        <v>2960</v>
      </c>
      <c r="I602" t="s">
        <v>2961</v>
      </c>
      <c r="J602" t="s">
        <v>2962</v>
      </c>
      <c r="K602" s="6" t="s">
        <v>2963</v>
      </c>
      <c r="L602" s="3">
        <v>77</v>
      </c>
      <c r="M602" s="31" t="str">
        <f>VLOOKUP(StudentTable[[#This Row],[GPA1]],LetterGrade,2)</f>
        <v>C</v>
      </c>
      <c r="N602" s="3"/>
      <c r="O602" s="3"/>
      <c r="P602" s="3"/>
    </row>
    <row r="603" spans="1:16" x14ac:dyDescent="0.25">
      <c r="A603" t="s">
        <v>2964</v>
      </c>
      <c r="B603" t="s">
        <v>1248</v>
      </c>
      <c r="C603" t="s">
        <v>21</v>
      </c>
      <c r="D603" s="4" t="s">
        <v>2965</v>
      </c>
      <c r="E603" t="s">
        <v>14</v>
      </c>
      <c r="F603">
        <v>2</v>
      </c>
      <c r="G603" s="2">
        <v>33894</v>
      </c>
      <c r="H603" t="s">
        <v>2966</v>
      </c>
      <c r="I603" t="s">
        <v>2967</v>
      </c>
      <c r="J603" t="s">
        <v>2962</v>
      </c>
      <c r="K603" s="6" t="s">
        <v>2968</v>
      </c>
      <c r="L603" s="3">
        <v>81</v>
      </c>
      <c r="M603" s="31" t="str">
        <f>VLOOKUP(StudentTable[[#This Row],[GPA1]],LetterGrade,2)</f>
        <v>B</v>
      </c>
      <c r="N603" s="3">
        <v>58</v>
      </c>
      <c r="O603" s="3"/>
      <c r="P603" s="3"/>
    </row>
    <row r="604" spans="1:16" x14ac:dyDescent="0.25">
      <c r="A604" t="s">
        <v>2969</v>
      </c>
      <c r="B604" t="s">
        <v>1613</v>
      </c>
      <c r="C604" t="s">
        <v>21</v>
      </c>
      <c r="D604" s="4" t="s">
        <v>2970</v>
      </c>
      <c r="E604" t="s">
        <v>36</v>
      </c>
      <c r="F604">
        <v>2</v>
      </c>
      <c r="G604" s="2">
        <v>30449</v>
      </c>
      <c r="H604" t="s">
        <v>2971</v>
      </c>
      <c r="I604" t="s">
        <v>2972</v>
      </c>
      <c r="J604" t="s">
        <v>2962</v>
      </c>
      <c r="K604" s="6" t="s">
        <v>2973</v>
      </c>
      <c r="L604" s="3">
        <v>40</v>
      </c>
      <c r="M604" s="31" t="str">
        <f>VLOOKUP(StudentTable[[#This Row],[GPA1]],LetterGrade,2)</f>
        <v>F</v>
      </c>
      <c r="N604" s="3">
        <v>57</v>
      </c>
      <c r="O604" s="3"/>
      <c r="P604" s="3"/>
    </row>
    <row r="605" spans="1:16" x14ac:dyDescent="0.25">
      <c r="A605" t="s">
        <v>2974</v>
      </c>
      <c r="B605" t="s">
        <v>2975</v>
      </c>
      <c r="C605" t="s">
        <v>21</v>
      </c>
      <c r="D605" s="4" t="s">
        <v>2976</v>
      </c>
      <c r="E605" t="s">
        <v>63</v>
      </c>
      <c r="F605">
        <v>1</v>
      </c>
      <c r="G605" s="2">
        <v>31660</v>
      </c>
      <c r="H605" t="s">
        <v>2977</v>
      </c>
      <c r="I605" t="s">
        <v>2978</v>
      </c>
      <c r="J605" t="s">
        <v>2962</v>
      </c>
      <c r="K605" s="6" t="s">
        <v>2979</v>
      </c>
      <c r="L605" s="3">
        <v>32</v>
      </c>
      <c r="M605" s="31" t="str">
        <f>VLOOKUP(StudentTable[[#This Row],[GPA1]],LetterGrade,2)</f>
        <v>F</v>
      </c>
      <c r="N605" s="3"/>
      <c r="O605" s="3"/>
      <c r="P605" s="3"/>
    </row>
    <row r="606" spans="1:16" x14ac:dyDescent="0.25">
      <c r="A606" t="s">
        <v>2980</v>
      </c>
      <c r="B606" t="s">
        <v>2981</v>
      </c>
      <c r="C606" t="s">
        <v>12</v>
      </c>
      <c r="D606" s="4" t="s">
        <v>2982</v>
      </c>
      <c r="E606" t="s">
        <v>23</v>
      </c>
      <c r="F606">
        <v>3</v>
      </c>
      <c r="G606" s="2">
        <v>29681</v>
      </c>
      <c r="H606" t="s">
        <v>2983</v>
      </c>
      <c r="I606" t="s">
        <v>2984</v>
      </c>
      <c r="J606" t="s">
        <v>2985</v>
      </c>
      <c r="K606" s="6" t="s">
        <v>2986</v>
      </c>
      <c r="L606" s="3">
        <v>45</v>
      </c>
      <c r="M606" s="31" t="str">
        <f>VLOOKUP(StudentTable[[#This Row],[GPA1]],LetterGrade,2)</f>
        <v>F</v>
      </c>
      <c r="N606" s="3">
        <v>45</v>
      </c>
      <c r="O606" s="3">
        <v>71</v>
      </c>
      <c r="P606" s="3"/>
    </row>
    <row r="607" spans="1:16" x14ac:dyDescent="0.25">
      <c r="A607" t="s">
        <v>2987</v>
      </c>
      <c r="B607" t="s">
        <v>487</v>
      </c>
      <c r="C607" t="s">
        <v>12</v>
      </c>
      <c r="D607" s="4" t="s">
        <v>2988</v>
      </c>
      <c r="E607" t="s">
        <v>23</v>
      </c>
      <c r="F607">
        <v>4</v>
      </c>
      <c r="G607" s="2">
        <v>33103</v>
      </c>
      <c r="H607" t="s">
        <v>2989</v>
      </c>
      <c r="I607" t="s">
        <v>2990</v>
      </c>
      <c r="J607" t="s">
        <v>2985</v>
      </c>
      <c r="K607" s="6" t="s">
        <v>2991</v>
      </c>
      <c r="L607" s="3">
        <v>76</v>
      </c>
      <c r="M607" s="31" t="str">
        <f>VLOOKUP(StudentTable[[#This Row],[GPA1]],LetterGrade,2)</f>
        <v>C</v>
      </c>
      <c r="N607" s="3">
        <v>58</v>
      </c>
      <c r="O607" s="3">
        <v>51</v>
      </c>
      <c r="P607" s="3">
        <v>74</v>
      </c>
    </row>
    <row r="608" spans="1:16" x14ac:dyDescent="0.25">
      <c r="A608" t="s">
        <v>486</v>
      </c>
      <c r="B608" t="s">
        <v>2022</v>
      </c>
      <c r="C608" t="s">
        <v>12</v>
      </c>
      <c r="D608" s="4" t="s">
        <v>2992</v>
      </c>
      <c r="E608" t="s">
        <v>63</v>
      </c>
      <c r="F608">
        <v>3</v>
      </c>
      <c r="G608" s="2">
        <v>33503</v>
      </c>
      <c r="H608" t="s">
        <v>2993</v>
      </c>
      <c r="I608" t="s">
        <v>2994</v>
      </c>
      <c r="J608" t="s">
        <v>2985</v>
      </c>
      <c r="K608" s="6" t="s">
        <v>2995</v>
      </c>
      <c r="L608" s="3">
        <v>66</v>
      </c>
      <c r="M608" s="31" t="str">
        <f>VLOOKUP(StudentTable[[#This Row],[GPA1]],LetterGrade,2)</f>
        <v>D</v>
      </c>
      <c r="N608" s="3">
        <v>79</v>
      </c>
      <c r="O608" s="3">
        <v>89</v>
      </c>
      <c r="P608" s="3"/>
    </row>
    <row r="609" spans="1:16" x14ac:dyDescent="0.25">
      <c r="A609" t="s">
        <v>2996</v>
      </c>
      <c r="B609" t="s">
        <v>302</v>
      </c>
      <c r="C609" t="s">
        <v>12</v>
      </c>
      <c r="D609" s="4" t="s">
        <v>2997</v>
      </c>
      <c r="E609" t="s">
        <v>14</v>
      </c>
      <c r="F609">
        <v>4</v>
      </c>
      <c r="G609" s="2">
        <v>30711</v>
      </c>
      <c r="H609" t="s">
        <v>2998</v>
      </c>
      <c r="I609" t="s">
        <v>2845</v>
      </c>
      <c r="J609" t="s">
        <v>2985</v>
      </c>
      <c r="K609" s="6" t="s">
        <v>2999</v>
      </c>
      <c r="L609" s="3">
        <v>70</v>
      </c>
      <c r="M609" s="31" t="str">
        <f>VLOOKUP(StudentTable[[#This Row],[GPA1]],LetterGrade,2)</f>
        <v>C</v>
      </c>
      <c r="N609" s="3">
        <v>83</v>
      </c>
      <c r="O609" s="3">
        <v>77</v>
      </c>
      <c r="P609" s="3">
        <v>0</v>
      </c>
    </row>
    <row r="610" spans="1:16" x14ac:dyDescent="0.25">
      <c r="A610" t="s">
        <v>3000</v>
      </c>
      <c r="B610" t="s">
        <v>769</v>
      </c>
      <c r="C610" t="s">
        <v>21</v>
      </c>
      <c r="D610" s="4" t="s">
        <v>3001</v>
      </c>
      <c r="E610" t="s">
        <v>14</v>
      </c>
      <c r="F610">
        <v>1</v>
      </c>
      <c r="G610" s="2">
        <v>31192</v>
      </c>
      <c r="H610" t="s">
        <v>3002</v>
      </c>
      <c r="I610" t="s">
        <v>3003</v>
      </c>
      <c r="J610" t="s">
        <v>2985</v>
      </c>
      <c r="K610" s="6" t="s">
        <v>3004</v>
      </c>
      <c r="L610" s="3">
        <v>76</v>
      </c>
      <c r="M610" s="31" t="str">
        <f>VLOOKUP(StudentTable[[#This Row],[GPA1]],LetterGrade,2)</f>
        <v>C</v>
      </c>
      <c r="N610" s="3"/>
      <c r="O610" s="3"/>
      <c r="P610" s="3"/>
    </row>
    <row r="611" spans="1:16" x14ac:dyDescent="0.25">
      <c r="A611" t="s">
        <v>2431</v>
      </c>
      <c r="B611" t="s">
        <v>1401</v>
      </c>
      <c r="C611" t="s">
        <v>21</v>
      </c>
      <c r="D611" s="4" t="s">
        <v>3005</v>
      </c>
      <c r="E611" t="s">
        <v>50</v>
      </c>
      <c r="F611">
        <v>2</v>
      </c>
      <c r="G611" s="2">
        <v>31189</v>
      </c>
      <c r="H611" t="s">
        <v>3006</v>
      </c>
      <c r="I611" t="s">
        <v>2990</v>
      </c>
      <c r="J611" t="s">
        <v>2985</v>
      </c>
      <c r="K611" s="6" t="s">
        <v>3007</v>
      </c>
      <c r="L611" s="3">
        <v>30</v>
      </c>
      <c r="M611" s="31" t="str">
        <f>VLOOKUP(StudentTable[[#This Row],[GPA1]],LetterGrade,2)</f>
        <v>F</v>
      </c>
      <c r="N611" s="3">
        <v>100</v>
      </c>
      <c r="O611" s="3"/>
      <c r="P611" s="3"/>
    </row>
    <row r="612" spans="1:16" x14ac:dyDescent="0.25">
      <c r="A612" t="s">
        <v>3008</v>
      </c>
      <c r="B612" t="s">
        <v>1401</v>
      </c>
      <c r="C612" t="s">
        <v>21</v>
      </c>
      <c r="D612" s="4" t="s">
        <v>3009</v>
      </c>
      <c r="E612" t="s">
        <v>63</v>
      </c>
      <c r="F612">
        <v>3</v>
      </c>
      <c r="G612" s="2">
        <v>30273</v>
      </c>
      <c r="H612" t="s">
        <v>3010</v>
      </c>
      <c r="I612" t="s">
        <v>3011</v>
      </c>
      <c r="J612" t="s">
        <v>2985</v>
      </c>
      <c r="K612" s="6" t="s">
        <v>3012</v>
      </c>
      <c r="L612" s="3">
        <v>72</v>
      </c>
      <c r="M612" s="31" t="str">
        <f>VLOOKUP(StudentTable[[#This Row],[GPA1]],LetterGrade,2)</f>
        <v>C</v>
      </c>
      <c r="N612" s="3">
        <v>68</v>
      </c>
      <c r="O612" s="3">
        <v>92</v>
      </c>
      <c r="P612" s="3"/>
    </row>
    <row r="613" spans="1:16" x14ac:dyDescent="0.25">
      <c r="A613" t="s">
        <v>3013</v>
      </c>
      <c r="B613" t="s">
        <v>100</v>
      </c>
      <c r="C613" t="s">
        <v>12</v>
      </c>
      <c r="D613" s="4" t="s">
        <v>3014</v>
      </c>
      <c r="E613" t="s">
        <v>63</v>
      </c>
      <c r="F613">
        <v>3</v>
      </c>
      <c r="G613" s="2">
        <v>31232</v>
      </c>
      <c r="H613" t="s">
        <v>3015</v>
      </c>
      <c r="I613" t="s">
        <v>853</v>
      </c>
      <c r="J613" t="s">
        <v>2985</v>
      </c>
      <c r="K613" s="6" t="s">
        <v>3016</v>
      </c>
      <c r="L613" s="3">
        <v>22</v>
      </c>
      <c r="M613" s="31" t="str">
        <f>VLOOKUP(StudentTable[[#This Row],[GPA1]],LetterGrade,2)</f>
        <v>F</v>
      </c>
      <c r="N613" s="3">
        <v>98</v>
      </c>
      <c r="O613" s="3">
        <v>81</v>
      </c>
      <c r="P613" s="3"/>
    </row>
    <row r="614" spans="1:16" x14ac:dyDescent="0.25">
      <c r="A614" t="s">
        <v>1794</v>
      </c>
      <c r="B614" t="s">
        <v>3017</v>
      </c>
      <c r="C614" t="s">
        <v>21</v>
      </c>
      <c r="D614" s="4" t="s">
        <v>3018</v>
      </c>
      <c r="E614" t="s">
        <v>36</v>
      </c>
      <c r="F614">
        <v>2</v>
      </c>
      <c r="G614" s="2">
        <v>32601</v>
      </c>
      <c r="H614" t="s">
        <v>3019</v>
      </c>
      <c r="I614" t="s">
        <v>3020</v>
      </c>
      <c r="J614" t="s">
        <v>2985</v>
      </c>
      <c r="K614" s="6" t="s">
        <v>3021</v>
      </c>
      <c r="L614" s="3">
        <v>0</v>
      </c>
      <c r="M614" s="31" t="str">
        <f>VLOOKUP(StudentTable[[#This Row],[GPA1]],LetterGrade,2)</f>
        <v>F</v>
      </c>
      <c r="N614" s="3">
        <v>59</v>
      </c>
      <c r="O614" s="3"/>
      <c r="P614" s="3"/>
    </row>
    <row r="615" spans="1:16" x14ac:dyDescent="0.25">
      <c r="A615" t="s">
        <v>3022</v>
      </c>
      <c r="B615" t="s">
        <v>3023</v>
      </c>
      <c r="C615" t="s">
        <v>21</v>
      </c>
      <c r="D615" s="4" t="s">
        <v>3024</v>
      </c>
      <c r="E615" t="s">
        <v>36</v>
      </c>
      <c r="F615">
        <v>4</v>
      </c>
      <c r="G615" s="2">
        <v>32458</v>
      </c>
      <c r="H615" t="s">
        <v>3025</v>
      </c>
      <c r="I615" t="s">
        <v>3026</v>
      </c>
      <c r="J615" t="s">
        <v>3027</v>
      </c>
      <c r="K615" s="6" t="s">
        <v>3028</v>
      </c>
      <c r="L615" s="3">
        <v>26</v>
      </c>
      <c r="M615" s="31" t="str">
        <f>VLOOKUP(StudentTable[[#This Row],[GPA1]],LetterGrade,2)</f>
        <v>F</v>
      </c>
      <c r="N615" s="3">
        <v>79</v>
      </c>
      <c r="O615" s="3">
        <v>92</v>
      </c>
      <c r="P615" s="3">
        <v>67</v>
      </c>
    </row>
    <row r="616" spans="1:16" x14ac:dyDescent="0.25">
      <c r="A616" t="s">
        <v>3029</v>
      </c>
      <c r="B616" t="s">
        <v>2249</v>
      </c>
      <c r="C616" t="s">
        <v>21</v>
      </c>
      <c r="D616" s="4" t="s">
        <v>3030</v>
      </c>
      <c r="E616" t="s">
        <v>14</v>
      </c>
      <c r="F616">
        <v>3</v>
      </c>
      <c r="G616" s="2">
        <v>31979</v>
      </c>
      <c r="H616" t="s">
        <v>3031</v>
      </c>
      <c r="I616" t="s">
        <v>3032</v>
      </c>
      <c r="J616" t="s">
        <v>3027</v>
      </c>
      <c r="K616" s="6" t="s">
        <v>3033</v>
      </c>
      <c r="L616" s="3">
        <v>21</v>
      </c>
      <c r="M616" s="31" t="str">
        <f>VLOOKUP(StudentTable[[#This Row],[GPA1]],LetterGrade,2)</f>
        <v>F</v>
      </c>
      <c r="N616" s="3">
        <v>53</v>
      </c>
      <c r="O616" s="3">
        <v>99</v>
      </c>
      <c r="P616" s="3"/>
    </row>
    <row r="617" spans="1:16" x14ac:dyDescent="0.25">
      <c r="A617" t="s">
        <v>533</v>
      </c>
      <c r="B617" t="s">
        <v>735</v>
      </c>
      <c r="C617" t="s">
        <v>21</v>
      </c>
      <c r="D617" s="4" t="s">
        <v>3034</v>
      </c>
      <c r="E617" t="s">
        <v>36</v>
      </c>
      <c r="F617">
        <v>3</v>
      </c>
      <c r="G617" s="2">
        <v>30857</v>
      </c>
      <c r="H617" t="s">
        <v>3035</v>
      </c>
      <c r="I617" t="s">
        <v>3026</v>
      </c>
      <c r="J617" t="s">
        <v>3027</v>
      </c>
      <c r="K617" s="6" t="s">
        <v>3028</v>
      </c>
      <c r="L617" s="3">
        <v>90</v>
      </c>
      <c r="M617" s="31" t="str">
        <f>VLOOKUP(StudentTable[[#This Row],[GPA1]],LetterGrade,2)</f>
        <v>A</v>
      </c>
      <c r="N617" s="3">
        <v>80</v>
      </c>
      <c r="O617" s="3">
        <v>50</v>
      </c>
      <c r="P617" s="3"/>
    </row>
    <row r="618" spans="1:16" x14ac:dyDescent="0.25">
      <c r="A618" t="s">
        <v>3036</v>
      </c>
      <c r="B618" t="s">
        <v>327</v>
      </c>
      <c r="C618" t="s">
        <v>21</v>
      </c>
      <c r="D618" s="4" t="s">
        <v>3037</v>
      </c>
      <c r="E618" t="s">
        <v>23</v>
      </c>
      <c r="F618">
        <v>2</v>
      </c>
      <c r="G618" s="2">
        <v>33341</v>
      </c>
      <c r="H618" t="s">
        <v>3038</v>
      </c>
      <c r="I618" t="s">
        <v>3039</v>
      </c>
      <c r="J618" t="s">
        <v>3027</v>
      </c>
      <c r="K618" s="6" t="s">
        <v>3040</v>
      </c>
      <c r="L618" s="3">
        <v>13</v>
      </c>
      <c r="M618" s="31" t="str">
        <f>VLOOKUP(StudentTable[[#This Row],[GPA1]],LetterGrade,2)</f>
        <v>F</v>
      </c>
      <c r="N618" s="3">
        <v>69</v>
      </c>
      <c r="O618" s="3"/>
      <c r="P618" s="3"/>
    </row>
    <row r="619" spans="1:16" x14ac:dyDescent="0.25">
      <c r="A619" t="s">
        <v>3041</v>
      </c>
      <c r="B619" t="s">
        <v>3042</v>
      </c>
      <c r="C619" t="s">
        <v>12</v>
      </c>
      <c r="D619" s="4" t="s">
        <v>3043</v>
      </c>
      <c r="E619" t="s">
        <v>23</v>
      </c>
      <c r="F619">
        <v>2</v>
      </c>
      <c r="G619" s="2">
        <v>32169</v>
      </c>
      <c r="H619" t="s">
        <v>3044</v>
      </c>
      <c r="I619" t="s">
        <v>3045</v>
      </c>
      <c r="J619" t="s">
        <v>3027</v>
      </c>
      <c r="K619" s="6" t="s">
        <v>3046</v>
      </c>
      <c r="L619" s="3">
        <v>75</v>
      </c>
      <c r="M619" s="31" t="str">
        <f>VLOOKUP(StudentTable[[#This Row],[GPA1]],LetterGrade,2)</f>
        <v>C</v>
      </c>
      <c r="N619" s="3">
        <v>40</v>
      </c>
      <c r="O619" s="3"/>
      <c r="P619" s="3"/>
    </row>
    <row r="620" spans="1:16" x14ac:dyDescent="0.25">
      <c r="A620" t="s">
        <v>3047</v>
      </c>
      <c r="B620" t="s">
        <v>3048</v>
      </c>
      <c r="C620" t="s">
        <v>21</v>
      </c>
      <c r="D620" s="4" t="s">
        <v>3049</v>
      </c>
      <c r="E620" t="s">
        <v>50</v>
      </c>
      <c r="F620">
        <v>1</v>
      </c>
      <c r="G620" s="2">
        <v>31785</v>
      </c>
      <c r="H620" t="s">
        <v>3050</v>
      </c>
      <c r="I620" t="s">
        <v>3045</v>
      </c>
      <c r="J620" t="s">
        <v>3027</v>
      </c>
      <c r="K620" s="6" t="s">
        <v>3051</v>
      </c>
      <c r="L620" s="3">
        <v>61</v>
      </c>
      <c r="M620" s="31" t="str">
        <f>VLOOKUP(StudentTable[[#This Row],[GPA1]],LetterGrade,2)</f>
        <v>D</v>
      </c>
      <c r="N620" s="3"/>
      <c r="O620" s="3"/>
      <c r="P620" s="3"/>
    </row>
    <row r="621" spans="1:16" x14ac:dyDescent="0.25">
      <c r="A621" t="s">
        <v>3052</v>
      </c>
      <c r="B621" t="s">
        <v>2401</v>
      </c>
      <c r="C621" t="s">
        <v>21</v>
      </c>
      <c r="D621" s="4" t="s">
        <v>3053</v>
      </c>
      <c r="E621" t="s">
        <v>23</v>
      </c>
      <c r="F621">
        <v>3</v>
      </c>
      <c r="G621" s="2">
        <v>33745</v>
      </c>
      <c r="H621" t="s">
        <v>3054</v>
      </c>
      <c r="I621" t="s">
        <v>3055</v>
      </c>
      <c r="J621" t="s">
        <v>3056</v>
      </c>
      <c r="K621" s="6" t="s">
        <v>3057</v>
      </c>
      <c r="L621" s="3">
        <v>42</v>
      </c>
      <c r="M621" s="31" t="str">
        <f>VLOOKUP(StudentTable[[#This Row],[GPA1]],LetterGrade,2)</f>
        <v>F</v>
      </c>
      <c r="N621" s="3">
        <v>96</v>
      </c>
      <c r="O621" s="3">
        <v>53</v>
      </c>
      <c r="P621" s="3"/>
    </row>
    <row r="622" spans="1:16" x14ac:dyDescent="0.25">
      <c r="A622" t="s">
        <v>3058</v>
      </c>
      <c r="B622" t="s">
        <v>100</v>
      </c>
      <c r="C622" t="s">
        <v>12</v>
      </c>
      <c r="D622" s="4" t="s">
        <v>3059</v>
      </c>
      <c r="E622" t="s">
        <v>36</v>
      </c>
      <c r="F622">
        <v>3</v>
      </c>
      <c r="G622" s="2">
        <v>31087</v>
      </c>
      <c r="H622" t="s">
        <v>3060</v>
      </c>
      <c r="I622" t="s">
        <v>3061</v>
      </c>
      <c r="J622" t="s">
        <v>3062</v>
      </c>
      <c r="K622" s="6" t="s">
        <v>3063</v>
      </c>
      <c r="L622" s="3">
        <v>18</v>
      </c>
      <c r="M622" s="31" t="str">
        <f>VLOOKUP(StudentTable[[#This Row],[GPA1]],LetterGrade,2)</f>
        <v>F</v>
      </c>
      <c r="N622" s="3">
        <v>71</v>
      </c>
      <c r="O622" s="3">
        <v>83</v>
      </c>
      <c r="P622" s="3"/>
    </row>
    <row r="623" spans="1:16" x14ac:dyDescent="0.25">
      <c r="A623" t="s">
        <v>1238</v>
      </c>
      <c r="B623" t="s">
        <v>3064</v>
      </c>
      <c r="C623" t="s">
        <v>21</v>
      </c>
      <c r="D623" s="4" t="s">
        <v>3065</v>
      </c>
      <c r="E623" t="s">
        <v>14</v>
      </c>
      <c r="F623">
        <v>1</v>
      </c>
      <c r="G623" s="2">
        <v>33549</v>
      </c>
      <c r="H623" t="s">
        <v>3066</v>
      </c>
      <c r="I623" t="s">
        <v>3067</v>
      </c>
      <c r="J623" t="s">
        <v>3062</v>
      </c>
      <c r="K623" s="6" t="s">
        <v>3068</v>
      </c>
      <c r="L623" s="3">
        <v>12</v>
      </c>
      <c r="M623" s="31" t="str">
        <f>VLOOKUP(StudentTable[[#This Row],[GPA1]],LetterGrade,2)</f>
        <v>F</v>
      </c>
      <c r="N623" s="3"/>
      <c r="O623" s="3"/>
      <c r="P623" s="3"/>
    </row>
    <row r="624" spans="1:16" x14ac:dyDescent="0.25">
      <c r="A624" t="s">
        <v>3069</v>
      </c>
      <c r="B624" t="s">
        <v>3070</v>
      </c>
      <c r="C624" t="s">
        <v>12</v>
      </c>
      <c r="D624" s="4" t="s">
        <v>3071</v>
      </c>
      <c r="E624" t="s">
        <v>14</v>
      </c>
      <c r="F624">
        <v>4</v>
      </c>
      <c r="G624" s="2">
        <v>30938</v>
      </c>
      <c r="H624" t="s">
        <v>3072</v>
      </c>
      <c r="I624" t="s">
        <v>3073</v>
      </c>
      <c r="J624" t="s">
        <v>3062</v>
      </c>
      <c r="K624" s="6" t="s">
        <v>3074</v>
      </c>
      <c r="L624" s="3">
        <v>91</v>
      </c>
      <c r="M624" s="31" t="str">
        <f>VLOOKUP(StudentTable[[#This Row],[GPA1]],LetterGrade,2)</f>
        <v>A</v>
      </c>
      <c r="N624" s="3">
        <v>47</v>
      </c>
      <c r="O624" s="3">
        <v>70</v>
      </c>
      <c r="P624" s="3">
        <v>70</v>
      </c>
    </row>
    <row r="625" spans="1:16" x14ac:dyDescent="0.25">
      <c r="A625" t="s">
        <v>897</v>
      </c>
      <c r="B625" t="s">
        <v>1972</v>
      </c>
      <c r="C625" t="s">
        <v>21</v>
      </c>
      <c r="D625" s="4" t="s">
        <v>3075</v>
      </c>
      <c r="E625" t="s">
        <v>14</v>
      </c>
      <c r="F625">
        <v>4</v>
      </c>
      <c r="G625" s="2">
        <v>31522</v>
      </c>
      <c r="H625" t="s">
        <v>3076</v>
      </c>
      <c r="I625" t="s">
        <v>3077</v>
      </c>
      <c r="J625" t="s">
        <v>3078</v>
      </c>
      <c r="K625" s="6" t="s">
        <v>3079</v>
      </c>
      <c r="L625" s="3">
        <v>63</v>
      </c>
      <c r="M625" s="31" t="str">
        <f>VLOOKUP(StudentTable[[#This Row],[GPA1]],LetterGrade,2)</f>
        <v>D</v>
      </c>
      <c r="N625" s="3">
        <v>37</v>
      </c>
      <c r="O625" s="3">
        <v>76</v>
      </c>
      <c r="P625" s="3">
        <v>91</v>
      </c>
    </row>
    <row r="626" spans="1:16" x14ac:dyDescent="0.25">
      <c r="A626" t="s">
        <v>3080</v>
      </c>
      <c r="B626" t="s">
        <v>2423</v>
      </c>
      <c r="C626" t="s">
        <v>21</v>
      </c>
      <c r="D626" s="4" t="s">
        <v>3081</v>
      </c>
      <c r="E626" t="s">
        <v>50</v>
      </c>
      <c r="F626">
        <v>4</v>
      </c>
      <c r="G626" s="2">
        <v>29547</v>
      </c>
      <c r="H626" t="s">
        <v>3082</v>
      </c>
      <c r="I626" t="s">
        <v>3083</v>
      </c>
      <c r="J626" t="s">
        <v>3078</v>
      </c>
      <c r="K626" s="6" t="s">
        <v>3084</v>
      </c>
      <c r="L626" s="3">
        <v>67</v>
      </c>
      <c r="M626" s="31" t="str">
        <f>VLOOKUP(StudentTable[[#This Row],[GPA1]],LetterGrade,2)</f>
        <v>D</v>
      </c>
      <c r="N626" s="3">
        <v>95</v>
      </c>
      <c r="O626" s="3">
        <v>68</v>
      </c>
      <c r="P626" s="3">
        <v>60</v>
      </c>
    </row>
    <row r="627" spans="1:16" x14ac:dyDescent="0.25">
      <c r="A627" t="s">
        <v>3085</v>
      </c>
      <c r="B627" t="s">
        <v>3086</v>
      </c>
      <c r="C627" t="s">
        <v>12</v>
      </c>
      <c r="D627" s="4" t="s">
        <v>3087</v>
      </c>
      <c r="E627" t="s">
        <v>23</v>
      </c>
      <c r="F627">
        <v>1</v>
      </c>
      <c r="G627" s="2">
        <v>30912</v>
      </c>
      <c r="H627" t="s">
        <v>3088</v>
      </c>
      <c r="I627" t="s">
        <v>3089</v>
      </c>
      <c r="J627" t="s">
        <v>3078</v>
      </c>
      <c r="K627" s="6" t="s">
        <v>3090</v>
      </c>
      <c r="L627" s="3">
        <v>33</v>
      </c>
      <c r="M627" s="31" t="str">
        <f>VLOOKUP(StudentTable[[#This Row],[GPA1]],LetterGrade,2)</f>
        <v>F</v>
      </c>
      <c r="N627" s="3"/>
      <c r="O627" s="3"/>
      <c r="P627" s="3"/>
    </row>
    <row r="628" spans="1:16" x14ac:dyDescent="0.25">
      <c r="A628" t="s">
        <v>3091</v>
      </c>
      <c r="B628" t="s">
        <v>615</v>
      </c>
      <c r="C628" t="s">
        <v>12</v>
      </c>
      <c r="D628" s="4" t="s">
        <v>3092</v>
      </c>
      <c r="E628" t="s">
        <v>63</v>
      </c>
      <c r="F628">
        <v>4</v>
      </c>
      <c r="G628" s="2">
        <v>32412</v>
      </c>
      <c r="H628" t="s">
        <v>3093</v>
      </c>
      <c r="I628" t="s">
        <v>3094</v>
      </c>
      <c r="J628" t="s">
        <v>3078</v>
      </c>
      <c r="K628" s="6" t="s">
        <v>3095</v>
      </c>
      <c r="L628" s="3">
        <v>93</v>
      </c>
      <c r="M628" s="31" t="str">
        <f>VLOOKUP(StudentTable[[#This Row],[GPA1]],LetterGrade,2)</f>
        <v>A</v>
      </c>
      <c r="N628" s="3">
        <v>48</v>
      </c>
      <c r="O628" s="3">
        <v>64</v>
      </c>
      <c r="P628" s="3">
        <v>86</v>
      </c>
    </row>
    <row r="629" spans="1:16" x14ac:dyDescent="0.25">
      <c r="A629" t="s">
        <v>289</v>
      </c>
      <c r="B629" t="s">
        <v>1647</v>
      </c>
      <c r="C629" t="s">
        <v>21</v>
      </c>
      <c r="D629" s="4" t="s">
        <v>3096</v>
      </c>
      <c r="E629" t="s">
        <v>36</v>
      </c>
      <c r="F629">
        <v>2</v>
      </c>
      <c r="G629" s="2">
        <v>31631</v>
      </c>
      <c r="H629" t="s">
        <v>3097</v>
      </c>
      <c r="I629" t="s">
        <v>3077</v>
      </c>
      <c r="J629" t="s">
        <v>3078</v>
      </c>
      <c r="K629" s="6" t="s">
        <v>3098</v>
      </c>
      <c r="L629" s="3">
        <v>65</v>
      </c>
      <c r="M629" s="31" t="str">
        <f>VLOOKUP(StudentTable[[#This Row],[GPA1]],LetterGrade,2)</f>
        <v>D</v>
      </c>
      <c r="N629" s="3">
        <v>90</v>
      </c>
      <c r="O629" s="3"/>
      <c r="P629" s="3"/>
    </row>
    <row r="630" spans="1:16" x14ac:dyDescent="0.25">
      <c r="A630" t="s">
        <v>3099</v>
      </c>
      <c r="B630" t="s">
        <v>3100</v>
      </c>
      <c r="C630" t="s">
        <v>21</v>
      </c>
      <c r="D630" s="4" t="s">
        <v>3101</v>
      </c>
      <c r="E630" t="s">
        <v>23</v>
      </c>
      <c r="F630">
        <v>1</v>
      </c>
      <c r="G630" s="2">
        <v>29544</v>
      </c>
      <c r="H630" t="s">
        <v>3102</v>
      </c>
      <c r="I630" t="s">
        <v>3077</v>
      </c>
      <c r="J630" t="s">
        <v>3078</v>
      </c>
      <c r="K630" s="6" t="s">
        <v>3103</v>
      </c>
      <c r="L630" s="3">
        <v>12</v>
      </c>
      <c r="M630" s="31" t="str">
        <f>VLOOKUP(StudentTable[[#This Row],[GPA1]],LetterGrade,2)</f>
        <v>F</v>
      </c>
      <c r="N630" s="3"/>
      <c r="O630" s="3"/>
      <c r="P630" s="3"/>
    </row>
    <row r="631" spans="1:16" x14ac:dyDescent="0.25">
      <c r="A631" t="s">
        <v>3104</v>
      </c>
      <c r="B631" t="s">
        <v>308</v>
      </c>
      <c r="C631" t="s">
        <v>21</v>
      </c>
      <c r="D631" s="4" t="s">
        <v>3105</v>
      </c>
      <c r="E631" t="s">
        <v>36</v>
      </c>
      <c r="F631">
        <v>2</v>
      </c>
      <c r="G631" s="2">
        <v>33760</v>
      </c>
      <c r="H631" t="s">
        <v>3106</v>
      </c>
      <c r="I631" t="s">
        <v>3107</v>
      </c>
      <c r="J631" t="s">
        <v>3078</v>
      </c>
      <c r="K631" s="6" t="s">
        <v>3108</v>
      </c>
      <c r="L631" s="3">
        <v>36</v>
      </c>
      <c r="M631" s="31" t="str">
        <f>VLOOKUP(StudentTable[[#This Row],[GPA1]],LetterGrade,2)</f>
        <v>F</v>
      </c>
      <c r="N631" s="3">
        <v>61</v>
      </c>
      <c r="O631" s="3"/>
      <c r="P631" s="3"/>
    </row>
    <row r="632" spans="1:16" x14ac:dyDescent="0.25">
      <c r="A632" t="s">
        <v>3109</v>
      </c>
      <c r="B632" t="s">
        <v>3110</v>
      </c>
      <c r="C632" t="s">
        <v>21</v>
      </c>
      <c r="D632" s="4" t="s">
        <v>3111</v>
      </c>
      <c r="E632" t="s">
        <v>63</v>
      </c>
      <c r="F632">
        <v>2</v>
      </c>
      <c r="G632" s="2">
        <v>30904</v>
      </c>
      <c r="H632" t="s">
        <v>3112</v>
      </c>
      <c r="I632" t="s">
        <v>3077</v>
      </c>
      <c r="J632" t="s">
        <v>3078</v>
      </c>
      <c r="K632" s="6" t="s">
        <v>3113</v>
      </c>
      <c r="L632" s="3">
        <v>84</v>
      </c>
      <c r="M632" s="31" t="str">
        <f>VLOOKUP(StudentTable[[#This Row],[GPA1]],LetterGrade,2)</f>
        <v>B</v>
      </c>
      <c r="N632" s="3">
        <v>99</v>
      </c>
      <c r="O632" s="3"/>
      <c r="P632" s="3"/>
    </row>
    <row r="633" spans="1:16" x14ac:dyDescent="0.25">
      <c r="A633" t="s">
        <v>3114</v>
      </c>
      <c r="B633" t="s">
        <v>3115</v>
      </c>
      <c r="C633" t="s">
        <v>21</v>
      </c>
      <c r="D633" s="4" t="s">
        <v>3116</v>
      </c>
      <c r="E633" t="s">
        <v>50</v>
      </c>
      <c r="F633">
        <v>1</v>
      </c>
      <c r="G633" s="2">
        <v>30876</v>
      </c>
      <c r="H633" t="s">
        <v>3117</v>
      </c>
      <c r="I633" t="s">
        <v>3118</v>
      </c>
      <c r="J633" t="s">
        <v>3078</v>
      </c>
      <c r="K633" s="6" t="s">
        <v>3119</v>
      </c>
      <c r="L633" s="3">
        <v>20</v>
      </c>
      <c r="M633" s="31" t="str">
        <f>VLOOKUP(StudentTable[[#This Row],[GPA1]],LetterGrade,2)</f>
        <v>F</v>
      </c>
      <c r="N633" s="3"/>
      <c r="O633" s="3"/>
      <c r="P633" s="3"/>
    </row>
    <row r="634" spans="1:16" x14ac:dyDescent="0.25">
      <c r="A634" t="s">
        <v>3120</v>
      </c>
      <c r="B634" t="s">
        <v>3121</v>
      </c>
      <c r="C634" t="s">
        <v>21</v>
      </c>
      <c r="D634" s="4" t="s">
        <v>3122</v>
      </c>
      <c r="E634" t="s">
        <v>36</v>
      </c>
      <c r="F634">
        <v>1</v>
      </c>
      <c r="G634" s="2">
        <v>30565</v>
      </c>
      <c r="H634" t="s">
        <v>3123</v>
      </c>
      <c r="I634" t="s">
        <v>3124</v>
      </c>
      <c r="J634" t="s">
        <v>3078</v>
      </c>
      <c r="K634" s="6" t="s">
        <v>3095</v>
      </c>
      <c r="L634" s="3">
        <v>58</v>
      </c>
      <c r="M634" s="31" t="str">
        <f>VLOOKUP(StudentTable[[#This Row],[GPA1]],LetterGrade,2)</f>
        <v>F</v>
      </c>
      <c r="N634" s="3"/>
      <c r="O634" s="3"/>
      <c r="P634" s="3"/>
    </row>
    <row r="635" spans="1:16" x14ac:dyDescent="0.25">
      <c r="A635" t="s">
        <v>3125</v>
      </c>
      <c r="B635" t="s">
        <v>3126</v>
      </c>
      <c r="C635" t="s">
        <v>21</v>
      </c>
      <c r="D635" s="4" t="s">
        <v>3127</v>
      </c>
      <c r="E635" t="s">
        <v>50</v>
      </c>
      <c r="F635">
        <v>1</v>
      </c>
      <c r="G635" s="2">
        <v>31549</v>
      </c>
      <c r="H635" t="s">
        <v>3128</v>
      </c>
      <c r="I635" t="s">
        <v>3129</v>
      </c>
      <c r="J635" t="s">
        <v>3130</v>
      </c>
      <c r="K635" s="6" t="s">
        <v>3131</v>
      </c>
      <c r="L635" s="3">
        <v>83</v>
      </c>
      <c r="M635" s="31" t="str">
        <f>VLOOKUP(StudentTable[[#This Row],[GPA1]],LetterGrade,2)</f>
        <v>B</v>
      </c>
      <c r="N635" s="3"/>
      <c r="O635" s="3"/>
      <c r="P635" s="3"/>
    </row>
    <row r="636" spans="1:16" x14ac:dyDescent="0.25">
      <c r="A636" t="s">
        <v>3132</v>
      </c>
      <c r="B636" t="s">
        <v>701</v>
      </c>
      <c r="C636" t="s">
        <v>12</v>
      </c>
      <c r="D636" s="4" t="s">
        <v>3133</v>
      </c>
      <c r="E636" t="s">
        <v>63</v>
      </c>
      <c r="F636">
        <v>4</v>
      </c>
      <c r="G636" s="2">
        <v>32154</v>
      </c>
      <c r="H636" t="s">
        <v>3134</v>
      </c>
      <c r="I636" t="s">
        <v>3135</v>
      </c>
      <c r="J636" t="s">
        <v>3136</v>
      </c>
      <c r="K636" s="6" t="s">
        <v>3137</v>
      </c>
      <c r="L636" s="3">
        <v>34</v>
      </c>
      <c r="M636" s="31" t="str">
        <f>VLOOKUP(StudentTable[[#This Row],[GPA1]],LetterGrade,2)</f>
        <v>F</v>
      </c>
      <c r="N636" s="3">
        <v>64</v>
      </c>
      <c r="O636" s="3">
        <v>73</v>
      </c>
      <c r="P636" s="3">
        <v>70</v>
      </c>
    </row>
    <row r="637" spans="1:16" x14ac:dyDescent="0.25">
      <c r="A637" t="s">
        <v>3138</v>
      </c>
      <c r="B637" t="s">
        <v>3139</v>
      </c>
      <c r="C637" t="s">
        <v>12</v>
      </c>
      <c r="D637" s="4" t="s">
        <v>3140</v>
      </c>
      <c r="E637" t="s">
        <v>63</v>
      </c>
      <c r="F637">
        <v>3</v>
      </c>
      <c r="G637" s="2">
        <v>30871</v>
      </c>
      <c r="H637" t="s">
        <v>3141</v>
      </c>
      <c r="I637" t="s">
        <v>1363</v>
      </c>
      <c r="J637" t="s">
        <v>3136</v>
      </c>
      <c r="K637" s="6" t="s">
        <v>3142</v>
      </c>
      <c r="L637" s="3">
        <v>56</v>
      </c>
      <c r="M637" s="31" t="str">
        <f>VLOOKUP(StudentTable[[#This Row],[GPA1]],LetterGrade,2)</f>
        <v>F</v>
      </c>
      <c r="N637" s="3">
        <v>91</v>
      </c>
      <c r="O637" s="3">
        <v>57</v>
      </c>
      <c r="P637" s="3"/>
    </row>
    <row r="638" spans="1:16" x14ac:dyDescent="0.25">
      <c r="A638" t="s">
        <v>3143</v>
      </c>
      <c r="B638" t="s">
        <v>302</v>
      </c>
      <c r="C638" t="s">
        <v>12</v>
      </c>
      <c r="D638" s="4" t="s">
        <v>3144</v>
      </c>
      <c r="E638" t="s">
        <v>14</v>
      </c>
      <c r="F638">
        <v>3</v>
      </c>
      <c r="G638" s="2">
        <v>32564</v>
      </c>
      <c r="H638" t="s">
        <v>3145</v>
      </c>
      <c r="I638" t="s">
        <v>3146</v>
      </c>
      <c r="J638" t="s">
        <v>3136</v>
      </c>
      <c r="K638" s="6" t="s">
        <v>3147</v>
      </c>
      <c r="L638" s="3">
        <v>76</v>
      </c>
      <c r="M638" s="31" t="str">
        <f>VLOOKUP(StudentTable[[#This Row],[GPA1]],LetterGrade,2)</f>
        <v>C</v>
      </c>
      <c r="N638" s="3">
        <v>65</v>
      </c>
      <c r="O638" s="3">
        <v>60</v>
      </c>
      <c r="P638" s="3"/>
    </row>
    <row r="639" spans="1:16" x14ac:dyDescent="0.25">
      <c r="A639" t="s">
        <v>3148</v>
      </c>
      <c r="B639" t="s">
        <v>1505</v>
      </c>
      <c r="C639" t="s">
        <v>21</v>
      </c>
      <c r="D639" s="4" t="s">
        <v>3149</v>
      </c>
      <c r="E639" t="s">
        <v>50</v>
      </c>
      <c r="F639">
        <v>3</v>
      </c>
      <c r="G639" s="2">
        <v>31565</v>
      </c>
      <c r="H639" t="s">
        <v>3150</v>
      </c>
      <c r="I639" t="s">
        <v>3146</v>
      </c>
      <c r="J639" t="s">
        <v>3136</v>
      </c>
      <c r="K639" s="6" t="s">
        <v>3151</v>
      </c>
      <c r="L639" s="3">
        <v>22</v>
      </c>
      <c r="M639" s="31" t="str">
        <f>VLOOKUP(StudentTable[[#This Row],[GPA1]],LetterGrade,2)</f>
        <v>F</v>
      </c>
      <c r="N639" s="3">
        <v>90</v>
      </c>
      <c r="O639" s="3">
        <v>77</v>
      </c>
      <c r="P639" s="3"/>
    </row>
    <row r="640" spans="1:16" x14ac:dyDescent="0.25">
      <c r="A640" t="s">
        <v>262</v>
      </c>
      <c r="B640" t="s">
        <v>1061</v>
      </c>
      <c r="C640" t="s">
        <v>21</v>
      </c>
      <c r="D640" s="4" t="s">
        <v>3152</v>
      </c>
      <c r="E640" t="s">
        <v>50</v>
      </c>
      <c r="F640">
        <v>4</v>
      </c>
      <c r="G640" s="2">
        <v>29664</v>
      </c>
      <c r="H640" t="s">
        <v>3153</v>
      </c>
      <c r="I640" t="s">
        <v>2639</v>
      </c>
      <c r="J640" t="s">
        <v>3136</v>
      </c>
      <c r="K640" s="6" t="s">
        <v>3154</v>
      </c>
      <c r="L640" s="3">
        <v>34</v>
      </c>
      <c r="M640" s="31" t="str">
        <f>VLOOKUP(StudentTable[[#This Row],[GPA1]],LetterGrade,2)</f>
        <v>F</v>
      </c>
      <c r="N640" s="3">
        <v>47</v>
      </c>
      <c r="O640" s="3">
        <v>96</v>
      </c>
      <c r="P640" s="3">
        <v>79</v>
      </c>
    </row>
    <row r="641" spans="1:16" x14ac:dyDescent="0.25">
      <c r="A641" t="s">
        <v>3155</v>
      </c>
      <c r="B641" t="s">
        <v>3156</v>
      </c>
      <c r="C641" t="s">
        <v>12</v>
      </c>
      <c r="D641" s="4" t="s">
        <v>3157</v>
      </c>
      <c r="E641" t="s">
        <v>50</v>
      </c>
      <c r="F641">
        <v>1</v>
      </c>
      <c r="G641" s="2">
        <v>33672</v>
      </c>
      <c r="H641" t="s">
        <v>3158</v>
      </c>
      <c r="I641" t="s">
        <v>3159</v>
      </c>
      <c r="J641" t="s">
        <v>3160</v>
      </c>
      <c r="K641" s="6" t="s">
        <v>3161</v>
      </c>
      <c r="L641" s="3">
        <v>33</v>
      </c>
      <c r="M641" s="31" t="str">
        <f>VLOOKUP(StudentTable[[#This Row],[GPA1]],LetterGrade,2)</f>
        <v>F</v>
      </c>
      <c r="N641" s="3"/>
      <c r="O641" s="3"/>
      <c r="P641" s="3"/>
    </row>
    <row r="642" spans="1:16" x14ac:dyDescent="0.25">
      <c r="A642" t="s">
        <v>3162</v>
      </c>
      <c r="B642" t="s">
        <v>3163</v>
      </c>
      <c r="C642" t="s">
        <v>21</v>
      </c>
      <c r="D642" s="4" t="s">
        <v>3164</v>
      </c>
      <c r="E642" t="s">
        <v>14</v>
      </c>
      <c r="F642">
        <v>2</v>
      </c>
      <c r="G642" s="2">
        <v>31042</v>
      </c>
      <c r="H642" t="s">
        <v>3165</v>
      </c>
      <c r="I642" t="s">
        <v>3166</v>
      </c>
      <c r="J642" t="s">
        <v>3160</v>
      </c>
      <c r="K642" s="6" t="s">
        <v>3167</v>
      </c>
      <c r="L642" s="3">
        <v>38</v>
      </c>
      <c r="M642" s="31" t="str">
        <f>VLOOKUP(StudentTable[[#This Row],[GPA1]],LetterGrade,2)</f>
        <v>F</v>
      </c>
      <c r="N642" s="3">
        <v>93</v>
      </c>
      <c r="O642" s="3"/>
      <c r="P642" s="3"/>
    </row>
    <row r="643" spans="1:16" x14ac:dyDescent="0.25">
      <c r="A643" t="s">
        <v>3168</v>
      </c>
      <c r="B643" t="s">
        <v>3169</v>
      </c>
      <c r="C643" t="s">
        <v>21</v>
      </c>
      <c r="D643" s="4" t="s">
        <v>3170</v>
      </c>
      <c r="E643" t="s">
        <v>63</v>
      </c>
      <c r="F643">
        <v>3</v>
      </c>
      <c r="G643" s="2">
        <v>30940</v>
      </c>
      <c r="H643" t="s">
        <v>3171</v>
      </c>
      <c r="I643" t="s">
        <v>3172</v>
      </c>
      <c r="J643" t="s">
        <v>3160</v>
      </c>
      <c r="K643" s="6" t="s">
        <v>3173</v>
      </c>
      <c r="L643" s="3">
        <v>40</v>
      </c>
      <c r="M643" s="31" t="str">
        <f>VLOOKUP(StudentTable[[#This Row],[GPA1]],LetterGrade,2)</f>
        <v>F</v>
      </c>
      <c r="N643" s="3">
        <v>41</v>
      </c>
      <c r="O643" s="3">
        <v>96</v>
      </c>
      <c r="P643" s="3"/>
    </row>
    <row r="644" spans="1:16" x14ac:dyDescent="0.25">
      <c r="A644" t="s">
        <v>1808</v>
      </c>
      <c r="B644" t="s">
        <v>302</v>
      </c>
      <c r="C644" t="s">
        <v>12</v>
      </c>
      <c r="D644" s="4" t="s">
        <v>3174</v>
      </c>
      <c r="E644" t="s">
        <v>50</v>
      </c>
      <c r="F644">
        <v>2</v>
      </c>
      <c r="G644" s="2">
        <v>33577</v>
      </c>
      <c r="H644" t="s">
        <v>3175</v>
      </c>
      <c r="I644" t="s">
        <v>1416</v>
      </c>
      <c r="J644" t="s">
        <v>3160</v>
      </c>
      <c r="K644" s="6" t="s">
        <v>3176</v>
      </c>
      <c r="L644" s="3">
        <v>31</v>
      </c>
      <c r="M644" s="31" t="str">
        <f>VLOOKUP(StudentTable[[#This Row],[GPA1]],LetterGrade,2)</f>
        <v>F</v>
      </c>
      <c r="N644" s="3">
        <v>56</v>
      </c>
      <c r="O644" s="3"/>
      <c r="P644" s="3"/>
    </row>
    <row r="645" spans="1:16" x14ac:dyDescent="0.25">
      <c r="A645" t="s">
        <v>3177</v>
      </c>
      <c r="B645" t="s">
        <v>3178</v>
      </c>
      <c r="C645" t="s">
        <v>21</v>
      </c>
      <c r="D645" s="4" t="s">
        <v>3179</v>
      </c>
      <c r="E645" t="s">
        <v>14</v>
      </c>
      <c r="F645">
        <v>4</v>
      </c>
      <c r="G645" s="2">
        <v>30560</v>
      </c>
      <c r="H645" t="s">
        <v>3180</v>
      </c>
      <c r="I645" t="s">
        <v>3181</v>
      </c>
      <c r="J645" t="s">
        <v>3182</v>
      </c>
      <c r="K645" s="6" t="s">
        <v>3183</v>
      </c>
      <c r="L645" s="3">
        <v>54</v>
      </c>
      <c r="M645" s="31" t="str">
        <f>VLOOKUP(StudentTable[[#This Row],[GPA1]],LetterGrade,2)</f>
        <v>F</v>
      </c>
      <c r="N645" s="3">
        <v>67</v>
      </c>
      <c r="O645" s="3">
        <v>82</v>
      </c>
      <c r="P645" s="3">
        <v>89</v>
      </c>
    </row>
    <row r="646" spans="1:16" x14ac:dyDescent="0.25">
      <c r="A646" t="s">
        <v>3184</v>
      </c>
      <c r="B646" t="s">
        <v>347</v>
      </c>
      <c r="C646" t="s">
        <v>21</v>
      </c>
      <c r="D646" s="4" t="s">
        <v>3185</v>
      </c>
      <c r="E646" t="s">
        <v>14</v>
      </c>
      <c r="F646">
        <v>2</v>
      </c>
      <c r="G646" s="2">
        <v>31061</v>
      </c>
      <c r="H646" t="s">
        <v>3186</v>
      </c>
      <c r="I646" t="s">
        <v>3187</v>
      </c>
      <c r="J646" t="s">
        <v>3182</v>
      </c>
      <c r="K646" s="6" t="s">
        <v>3188</v>
      </c>
      <c r="L646" s="3">
        <v>18</v>
      </c>
      <c r="M646" s="31" t="str">
        <f>VLOOKUP(StudentTable[[#This Row],[GPA1]],LetterGrade,2)</f>
        <v>F</v>
      </c>
      <c r="N646" s="3">
        <v>97</v>
      </c>
      <c r="O646" s="3"/>
      <c r="P646" s="3"/>
    </row>
    <row r="647" spans="1:16" x14ac:dyDescent="0.25">
      <c r="A647" t="s">
        <v>3189</v>
      </c>
      <c r="B647" t="s">
        <v>3190</v>
      </c>
      <c r="C647" t="s">
        <v>21</v>
      </c>
      <c r="D647" s="4" t="s">
        <v>3191</v>
      </c>
      <c r="E647" t="s">
        <v>63</v>
      </c>
      <c r="F647">
        <v>1</v>
      </c>
      <c r="G647" s="2">
        <v>33699</v>
      </c>
      <c r="H647" t="s">
        <v>3192</v>
      </c>
      <c r="I647" t="s">
        <v>3193</v>
      </c>
      <c r="J647" t="s">
        <v>3182</v>
      </c>
      <c r="K647" s="6" t="s">
        <v>3194</v>
      </c>
      <c r="L647" s="3">
        <v>39</v>
      </c>
      <c r="M647" s="31" t="str">
        <f>VLOOKUP(StudentTable[[#This Row],[GPA1]],LetterGrade,2)</f>
        <v>F</v>
      </c>
      <c r="N647" s="3"/>
      <c r="O647" s="3"/>
      <c r="P647" s="3"/>
    </row>
    <row r="648" spans="1:16" x14ac:dyDescent="0.25">
      <c r="A648" t="s">
        <v>3195</v>
      </c>
      <c r="B648" t="s">
        <v>3196</v>
      </c>
      <c r="C648" t="s">
        <v>21</v>
      </c>
      <c r="D648" s="4" t="s">
        <v>3197</v>
      </c>
      <c r="E648" t="s">
        <v>23</v>
      </c>
      <c r="F648">
        <v>4</v>
      </c>
      <c r="G648" s="2">
        <v>30607</v>
      </c>
      <c r="H648" t="s">
        <v>3198</v>
      </c>
      <c r="I648" t="s">
        <v>3187</v>
      </c>
      <c r="J648" t="s">
        <v>3182</v>
      </c>
      <c r="K648" s="6" t="s">
        <v>3188</v>
      </c>
      <c r="L648" s="3">
        <v>94</v>
      </c>
      <c r="M648" s="31" t="str">
        <f>VLOOKUP(StudentTable[[#This Row],[GPA1]],LetterGrade,2)</f>
        <v>A</v>
      </c>
      <c r="N648" s="3">
        <v>62</v>
      </c>
      <c r="O648" s="3">
        <v>92</v>
      </c>
      <c r="P648" s="3">
        <v>72</v>
      </c>
    </row>
    <row r="649" spans="1:16" x14ac:dyDescent="0.25">
      <c r="A649" t="s">
        <v>1859</v>
      </c>
      <c r="B649" t="s">
        <v>724</v>
      </c>
      <c r="C649" t="s">
        <v>12</v>
      </c>
      <c r="D649" s="4" t="s">
        <v>3199</v>
      </c>
      <c r="E649" t="s">
        <v>23</v>
      </c>
      <c r="F649">
        <v>3</v>
      </c>
      <c r="G649" s="2">
        <v>32575</v>
      </c>
      <c r="H649" t="s">
        <v>3200</v>
      </c>
      <c r="I649" t="s">
        <v>3201</v>
      </c>
      <c r="J649" t="s">
        <v>3202</v>
      </c>
      <c r="K649" s="6" t="s">
        <v>3203</v>
      </c>
      <c r="L649" s="3">
        <v>63</v>
      </c>
      <c r="M649" s="31" t="str">
        <f>VLOOKUP(StudentTable[[#This Row],[GPA1]],LetterGrade,2)</f>
        <v>D</v>
      </c>
      <c r="N649" s="3">
        <v>46</v>
      </c>
      <c r="O649" s="3">
        <v>74</v>
      </c>
      <c r="P649" s="3"/>
    </row>
    <row r="650" spans="1:16" x14ac:dyDescent="0.25">
      <c r="A650" t="s">
        <v>3204</v>
      </c>
      <c r="B650" t="s">
        <v>3205</v>
      </c>
      <c r="C650" t="s">
        <v>12</v>
      </c>
      <c r="D650" s="4" t="s">
        <v>3206</v>
      </c>
      <c r="E650" t="s">
        <v>63</v>
      </c>
      <c r="F650">
        <v>2</v>
      </c>
      <c r="G650" s="2">
        <v>30257</v>
      </c>
      <c r="H650" t="s">
        <v>3207</v>
      </c>
      <c r="I650" t="s">
        <v>3208</v>
      </c>
      <c r="J650" t="s">
        <v>3202</v>
      </c>
      <c r="K650" s="6" t="s">
        <v>3209</v>
      </c>
      <c r="L650" s="3">
        <v>47</v>
      </c>
      <c r="M650" s="31" t="str">
        <f>VLOOKUP(StudentTable[[#This Row],[GPA1]],LetterGrade,2)</f>
        <v>F</v>
      </c>
      <c r="N650" s="3">
        <v>67</v>
      </c>
      <c r="O650" s="3"/>
      <c r="P650" s="3"/>
    </row>
    <row r="651" spans="1:16" x14ac:dyDescent="0.25">
      <c r="A651" t="s">
        <v>3210</v>
      </c>
      <c r="B651" t="s">
        <v>3211</v>
      </c>
      <c r="C651" t="s">
        <v>12</v>
      </c>
      <c r="D651" s="4" t="s">
        <v>3212</v>
      </c>
      <c r="E651" t="s">
        <v>63</v>
      </c>
      <c r="F651">
        <v>3</v>
      </c>
      <c r="G651" s="2">
        <v>29626</v>
      </c>
      <c r="H651" t="s">
        <v>3213</v>
      </c>
      <c r="I651" t="s">
        <v>3214</v>
      </c>
      <c r="J651" t="s">
        <v>3202</v>
      </c>
      <c r="K651" s="6" t="s">
        <v>3215</v>
      </c>
      <c r="L651" s="3">
        <v>81</v>
      </c>
      <c r="M651" s="31" t="str">
        <f>VLOOKUP(StudentTable[[#This Row],[GPA1]],LetterGrade,2)</f>
        <v>B</v>
      </c>
      <c r="N651" s="3">
        <v>93</v>
      </c>
      <c r="O651" s="3">
        <v>83</v>
      </c>
      <c r="P651" s="3"/>
    </row>
    <row r="652" spans="1:16" x14ac:dyDescent="0.25">
      <c r="A652" t="s">
        <v>3216</v>
      </c>
      <c r="B652" t="s">
        <v>209</v>
      </c>
      <c r="C652" t="s">
        <v>21</v>
      </c>
      <c r="D652" s="4" t="s">
        <v>3217</v>
      </c>
      <c r="E652" t="s">
        <v>63</v>
      </c>
      <c r="F652">
        <v>3</v>
      </c>
      <c r="G652" s="2">
        <v>32363</v>
      </c>
      <c r="H652" t="s">
        <v>3218</v>
      </c>
      <c r="I652" t="s">
        <v>1901</v>
      </c>
      <c r="J652" t="s">
        <v>3202</v>
      </c>
      <c r="K652" s="6" t="s">
        <v>3219</v>
      </c>
      <c r="L652" s="3">
        <v>74</v>
      </c>
      <c r="M652" s="31" t="str">
        <f>VLOOKUP(StudentTable[[#This Row],[GPA1]],LetterGrade,2)</f>
        <v>C</v>
      </c>
      <c r="N652" s="3">
        <v>75</v>
      </c>
      <c r="O652" s="3">
        <v>86</v>
      </c>
      <c r="P652" s="3"/>
    </row>
    <row r="653" spans="1:16" x14ac:dyDescent="0.25">
      <c r="A653" t="s">
        <v>2168</v>
      </c>
      <c r="B653" t="s">
        <v>1248</v>
      </c>
      <c r="C653" t="s">
        <v>21</v>
      </c>
      <c r="D653" s="4" t="s">
        <v>3220</v>
      </c>
      <c r="E653" t="s">
        <v>63</v>
      </c>
      <c r="F653">
        <v>4</v>
      </c>
      <c r="G653" s="2">
        <v>32858</v>
      </c>
      <c r="H653" t="s">
        <v>3221</v>
      </c>
      <c r="I653" t="s">
        <v>3222</v>
      </c>
      <c r="J653" t="s">
        <v>3202</v>
      </c>
      <c r="K653" s="6" t="s">
        <v>3223</v>
      </c>
      <c r="L653" s="3">
        <v>91</v>
      </c>
      <c r="M653" s="31" t="str">
        <f>VLOOKUP(StudentTable[[#This Row],[GPA1]],LetterGrade,2)</f>
        <v>A</v>
      </c>
      <c r="N653" s="3">
        <v>73</v>
      </c>
      <c r="O653" s="3">
        <v>82</v>
      </c>
      <c r="P653" s="3">
        <v>90</v>
      </c>
    </row>
    <row r="654" spans="1:16" x14ac:dyDescent="0.25">
      <c r="A654" t="s">
        <v>1028</v>
      </c>
      <c r="B654" t="s">
        <v>2401</v>
      </c>
      <c r="C654" t="s">
        <v>21</v>
      </c>
      <c r="D654" s="4" t="s">
        <v>3224</v>
      </c>
      <c r="E654" t="s">
        <v>23</v>
      </c>
      <c r="F654">
        <v>3</v>
      </c>
      <c r="G654" s="2">
        <v>33080</v>
      </c>
      <c r="H654" t="s">
        <v>3225</v>
      </c>
      <c r="I654" t="s">
        <v>3214</v>
      </c>
      <c r="J654" t="s">
        <v>3202</v>
      </c>
      <c r="K654" s="6" t="s">
        <v>3226</v>
      </c>
      <c r="L654" s="3">
        <v>94</v>
      </c>
      <c r="M654" s="31" t="str">
        <f>VLOOKUP(StudentTable[[#This Row],[GPA1]],LetterGrade,2)</f>
        <v>A</v>
      </c>
      <c r="N654" s="3">
        <v>49</v>
      </c>
      <c r="O654" s="3">
        <v>82</v>
      </c>
      <c r="P654" s="3"/>
    </row>
    <row r="655" spans="1:16" x14ac:dyDescent="0.25">
      <c r="A655" t="s">
        <v>3227</v>
      </c>
      <c r="B655" t="s">
        <v>1208</v>
      </c>
      <c r="C655" t="s">
        <v>21</v>
      </c>
      <c r="D655" s="4" t="s">
        <v>3228</v>
      </c>
      <c r="E655" t="s">
        <v>63</v>
      </c>
      <c r="F655">
        <v>1</v>
      </c>
      <c r="G655" s="2">
        <v>32425</v>
      </c>
      <c r="H655" t="s">
        <v>3229</v>
      </c>
      <c r="I655" t="s">
        <v>3214</v>
      </c>
      <c r="J655" t="s">
        <v>3202</v>
      </c>
      <c r="K655" s="6" t="s">
        <v>3215</v>
      </c>
      <c r="L655" s="3">
        <v>51</v>
      </c>
      <c r="M655" s="31" t="str">
        <f>VLOOKUP(StudentTable[[#This Row],[GPA1]],LetterGrade,2)</f>
        <v>F</v>
      </c>
      <c r="N655" s="3"/>
      <c r="O655" s="3"/>
      <c r="P655" s="3"/>
    </row>
    <row r="656" spans="1:16" x14ac:dyDescent="0.25">
      <c r="A656" t="s">
        <v>533</v>
      </c>
      <c r="B656" t="s">
        <v>996</v>
      </c>
      <c r="C656" t="s">
        <v>21</v>
      </c>
      <c r="D656" s="4" t="s">
        <v>3230</v>
      </c>
      <c r="E656" t="s">
        <v>36</v>
      </c>
      <c r="F656">
        <v>1</v>
      </c>
      <c r="G656" s="2">
        <v>32021</v>
      </c>
      <c r="H656" t="s">
        <v>3231</v>
      </c>
      <c r="I656" t="s">
        <v>3214</v>
      </c>
      <c r="J656" t="s">
        <v>3202</v>
      </c>
      <c r="K656" s="6" t="s">
        <v>3232</v>
      </c>
      <c r="L656" s="3">
        <v>53</v>
      </c>
      <c r="M656" s="31" t="str">
        <f>VLOOKUP(StudentTable[[#This Row],[GPA1]],LetterGrade,2)</f>
        <v>F</v>
      </c>
      <c r="N656" s="3"/>
      <c r="O656" s="3"/>
      <c r="P656" s="3"/>
    </row>
    <row r="657" spans="1:16" x14ac:dyDescent="0.25">
      <c r="A657" t="s">
        <v>3233</v>
      </c>
      <c r="B657" t="s">
        <v>347</v>
      </c>
      <c r="C657" t="s">
        <v>21</v>
      </c>
      <c r="D657" s="4" t="s">
        <v>3234</v>
      </c>
      <c r="E657" t="s">
        <v>23</v>
      </c>
      <c r="F657">
        <v>3</v>
      </c>
      <c r="G657" s="2">
        <v>30447</v>
      </c>
      <c r="H657" t="s">
        <v>3235</v>
      </c>
      <c r="I657" t="s">
        <v>3236</v>
      </c>
      <c r="J657" t="s">
        <v>3202</v>
      </c>
      <c r="K657" s="6" t="s">
        <v>3237</v>
      </c>
      <c r="L657" s="3">
        <v>10</v>
      </c>
      <c r="M657" s="31" t="str">
        <f>VLOOKUP(StudentTable[[#This Row],[GPA1]],LetterGrade,2)</f>
        <v>F</v>
      </c>
      <c r="N657" s="3">
        <v>96</v>
      </c>
      <c r="O657" s="3">
        <v>52</v>
      </c>
      <c r="P657" s="3"/>
    </row>
    <row r="658" spans="1:16" x14ac:dyDescent="0.25">
      <c r="A658" t="s">
        <v>2619</v>
      </c>
      <c r="B658" t="s">
        <v>3238</v>
      </c>
      <c r="C658" t="s">
        <v>12</v>
      </c>
      <c r="D658" s="4" t="s">
        <v>3239</v>
      </c>
      <c r="E658" t="s">
        <v>63</v>
      </c>
      <c r="F658">
        <v>1</v>
      </c>
      <c r="G658" s="2">
        <v>30963</v>
      </c>
      <c r="H658" t="s">
        <v>3240</v>
      </c>
      <c r="I658" t="s">
        <v>1901</v>
      </c>
      <c r="J658" t="s">
        <v>3202</v>
      </c>
      <c r="K658" s="6" t="s">
        <v>3241</v>
      </c>
      <c r="L658" s="3">
        <v>37</v>
      </c>
      <c r="M658" s="31" t="str">
        <f>VLOOKUP(StudentTable[[#This Row],[GPA1]],LetterGrade,2)</f>
        <v>F</v>
      </c>
      <c r="N658" s="3"/>
      <c r="O658" s="3"/>
      <c r="P658" s="3"/>
    </row>
    <row r="659" spans="1:16" x14ac:dyDescent="0.25">
      <c r="A659" t="s">
        <v>3242</v>
      </c>
      <c r="B659" t="s">
        <v>1505</v>
      </c>
      <c r="C659" t="s">
        <v>21</v>
      </c>
      <c r="D659" s="4" t="s">
        <v>3243</v>
      </c>
      <c r="E659" t="s">
        <v>23</v>
      </c>
      <c r="F659">
        <v>1</v>
      </c>
      <c r="G659" s="2">
        <v>31690</v>
      </c>
      <c r="H659" t="s">
        <v>3244</v>
      </c>
      <c r="I659" t="s">
        <v>3245</v>
      </c>
      <c r="J659" t="s">
        <v>3202</v>
      </c>
      <c r="K659" s="6" t="s">
        <v>3246</v>
      </c>
      <c r="L659" s="3">
        <v>48</v>
      </c>
      <c r="M659" s="31" t="str">
        <f>VLOOKUP(StudentTable[[#This Row],[GPA1]],LetterGrade,2)</f>
        <v>F</v>
      </c>
      <c r="N659" s="3"/>
      <c r="O659" s="3"/>
      <c r="P659" s="3"/>
    </row>
    <row r="660" spans="1:16" x14ac:dyDescent="0.25">
      <c r="A660" t="s">
        <v>2073</v>
      </c>
      <c r="B660" t="s">
        <v>1390</v>
      </c>
      <c r="C660" t="s">
        <v>12</v>
      </c>
      <c r="D660" s="4" t="s">
        <v>3247</v>
      </c>
      <c r="E660" t="s">
        <v>14</v>
      </c>
      <c r="F660">
        <v>3</v>
      </c>
      <c r="G660" s="2">
        <v>29688</v>
      </c>
      <c r="H660" t="s">
        <v>3248</v>
      </c>
      <c r="I660" t="s">
        <v>3214</v>
      </c>
      <c r="J660" t="s">
        <v>3202</v>
      </c>
      <c r="K660" s="6" t="s">
        <v>3249</v>
      </c>
      <c r="L660" s="3">
        <v>83</v>
      </c>
      <c r="M660" s="31" t="str">
        <f>VLOOKUP(StudentTable[[#This Row],[GPA1]],LetterGrade,2)</f>
        <v>B</v>
      </c>
      <c r="N660" s="3">
        <v>57</v>
      </c>
      <c r="O660" s="3">
        <v>82</v>
      </c>
      <c r="P660" s="3"/>
    </row>
    <row r="661" spans="1:16" x14ac:dyDescent="0.25">
      <c r="A661" t="s">
        <v>1131</v>
      </c>
      <c r="B661" t="s">
        <v>198</v>
      </c>
      <c r="C661" t="s">
        <v>12</v>
      </c>
      <c r="D661" s="4" t="s">
        <v>3250</v>
      </c>
      <c r="E661" t="s">
        <v>23</v>
      </c>
      <c r="F661">
        <v>2</v>
      </c>
      <c r="G661" s="2">
        <v>30040</v>
      </c>
      <c r="H661" t="s">
        <v>3251</v>
      </c>
      <c r="I661" t="s">
        <v>3214</v>
      </c>
      <c r="J661" t="s">
        <v>3202</v>
      </c>
      <c r="K661" s="6" t="s">
        <v>3252</v>
      </c>
      <c r="L661" s="3">
        <v>63</v>
      </c>
      <c r="M661" s="31" t="str">
        <f>VLOOKUP(StudentTable[[#This Row],[GPA1]],LetterGrade,2)</f>
        <v>D</v>
      </c>
      <c r="N661" s="3">
        <v>68</v>
      </c>
      <c r="O661" s="3"/>
      <c r="P661" s="3"/>
    </row>
    <row r="662" spans="1:16" x14ac:dyDescent="0.25">
      <c r="A662" t="s">
        <v>3253</v>
      </c>
      <c r="B662" t="s">
        <v>136</v>
      </c>
      <c r="C662" t="s">
        <v>21</v>
      </c>
      <c r="D662" s="4" t="s">
        <v>3254</v>
      </c>
      <c r="E662" t="s">
        <v>50</v>
      </c>
      <c r="F662">
        <v>4</v>
      </c>
      <c r="G662" s="2">
        <v>30452</v>
      </c>
      <c r="H662" t="s">
        <v>3255</v>
      </c>
      <c r="I662" t="s">
        <v>3256</v>
      </c>
      <c r="J662" t="s">
        <v>3202</v>
      </c>
      <c r="K662" s="6" t="s">
        <v>3257</v>
      </c>
      <c r="L662" s="3">
        <v>61</v>
      </c>
      <c r="M662" s="31" t="str">
        <f>VLOOKUP(StudentTable[[#This Row],[GPA1]],LetterGrade,2)</f>
        <v>D</v>
      </c>
      <c r="N662" s="3">
        <v>78</v>
      </c>
      <c r="O662" s="3">
        <v>54</v>
      </c>
      <c r="P662" s="3">
        <v>99</v>
      </c>
    </row>
    <row r="663" spans="1:16" x14ac:dyDescent="0.25">
      <c r="A663" t="s">
        <v>2330</v>
      </c>
      <c r="B663" t="s">
        <v>1517</v>
      </c>
      <c r="C663" t="s">
        <v>12</v>
      </c>
      <c r="D663" s="4" t="s">
        <v>3258</v>
      </c>
      <c r="E663" t="s">
        <v>50</v>
      </c>
      <c r="F663">
        <v>4</v>
      </c>
      <c r="G663" s="2">
        <v>32587</v>
      </c>
      <c r="H663" t="s">
        <v>3259</v>
      </c>
      <c r="I663" t="s">
        <v>3260</v>
      </c>
      <c r="J663" t="s">
        <v>3202</v>
      </c>
      <c r="K663" s="6" t="s">
        <v>3261</v>
      </c>
      <c r="L663" s="3">
        <v>86</v>
      </c>
      <c r="M663" s="31" t="str">
        <f>VLOOKUP(StudentTable[[#This Row],[GPA1]],LetterGrade,2)</f>
        <v>B</v>
      </c>
      <c r="N663" s="3">
        <v>98</v>
      </c>
      <c r="O663" s="3">
        <v>93</v>
      </c>
      <c r="P663" s="3">
        <v>64</v>
      </c>
    </row>
    <row r="664" spans="1:16" x14ac:dyDescent="0.25">
      <c r="A664" t="s">
        <v>3262</v>
      </c>
      <c r="B664" t="s">
        <v>578</v>
      </c>
      <c r="C664" t="s">
        <v>12</v>
      </c>
      <c r="D664" s="4" t="s">
        <v>3263</v>
      </c>
      <c r="E664" t="s">
        <v>50</v>
      </c>
      <c r="F664">
        <v>2</v>
      </c>
      <c r="G664" s="2">
        <v>31385</v>
      </c>
      <c r="H664" t="s">
        <v>3264</v>
      </c>
      <c r="I664" t="s">
        <v>3214</v>
      </c>
      <c r="J664" t="s">
        <v>3202</v>
      </c>
      <c r="K664" s="6" t="s">
        <v>3265</v>
      </c>
      <c r="L664" s="3">
        <v>37</v>
      </c>
      <c r="M664" s="31" t="str">
        <f>VLOOKUP(StudentTable[[#This Row],[GPA1]],LetterGrade,2)</f>
        <v>F</v>
      </c>
      <c r="N664" s="3">
        <v>59</v>
      </c>
      <c r="O664" s="3"/>
      <c r="P664" s="3"/>
    </row>
    <row r="665" spans="1:16" x14ac:dyDescent="0.25">
      <c r="A665" t="s">
        <v>897</v>
      </c>
      <c r="B665" t="s">
        <v>3266</v>
      </c>
      <c r="C665" t="s">
        <v>21</v>
      </c>
      <c r="D665" s="4" t="s">
        <v>3267</v>
      </c>
      <c r="E665" t="s">
        <v>14</v>
      </c>
      <c r="F665">
        <v>3</v>
      </c>
      <c r="G665" s="2">
        <v>33075</v>
      </c>
      <c r="H665" t="s">
        <v>3268</v>
      </c>
      <c r="I665" t="s">
        <v>3236</v>
      </c>
      <c r="J665" t="s">
        <v>3202</v>
      </c>
      <c r="K665" s="6" t="s">
        <v>3237</v>
      </c>
      <c r="L665" s="3">
        <v>78</v>
      </c>
      <c r="M665" s="31" t="str">
        <f>VLOOKUP(StudentTable[[#This Row],[GPA1]],LetterGrade,2)</f>
        <v>C</v>
      </c>
      <c r="N665" s="3">
        <v>85</v>
      </c>
      <c r="O665" s="3">
        <v>96</v>
      </c>
      <c r="P665" s="3"/>
    </row>
    <row r="666" spans="1:16" x14ac:dyDescent="0.25">
      <c r="A666" t="s">
        <v>3269</v>
      </c>
      <c r="B666" t="s">
        <v>100</v>
      </c>
      <c r="C666" t="s">
        <v>12</v>
      </c>
      <c r="D666" s="4" t="s">
        <v>3270</v>
      </c>
      <c r="E666" t="s">
        <v>23</v>
      </c>
      <c r="F666">
        <v>1</v>
      </c>
      <c r="G666" s="2">
        <v>31272</v>
      </c>
      <c r="H666" t="s">
        <v>3271</v>
      </c>
      <c r="I666" t="s">
        <v>3272</v>
      </c>
      <c r="J666" t="s">
        <v>3202</v>
      </c>
      <c r="K666" s="6" t="s">
        <v>3273</v>
      </c>
      <c r="L666" s="3">
        <v>69</v>
      </c>
      <c r="M666" s="31" t="str">
        <f>VLOOKUP(StudentTable[[#This Row],[GPA1]],LetterGrade,2)</f>
        <v>D</v>
      </c>
      <c r="N666" s="3"/>
      <c r="O666" s="3"/>
      <c r="P666" s="3"/>
    </row>
    <row r="667" spans="1:16" x14ac:dyDescent="0.25">
      <c r="A667" t="s">
        <v>1462</v>
      </c>
      <c r="B667" t="s">
        <v>2306</v>
      </c>
      <c r="C667" t="s">
        <v>12</v>
      </c>
      <c r="D667" s="4" t="s">
        <v>3274</v>
      </c>
      <c r="E667" t="s">
        <v>14</v>
      </c>
      <c r="F667">
        <v>4</v>
      </c>
      <c r="G667" s="2">
        <v>31498</v>
      </c>
      <c r="H667" t="s">
        <v>3275</v>
      </c>
      <c r="I667" t="s">
        <v>3256</v>
      </c>
      <c r="J667" t="s">
        <v>3202</v>
      </c>
      <c r="K667" s="6" t="s">
        <v>3257</v>
      </c>
      <c r="L667" s="3">
        <v>95</v>
      </c>
      <c r="M667" s="31" t="str">
        <f>VLOOKUP(StudentTable[[#This Row],[GPA1]],LetterGrade,2)</f>
        <v>A</v>
      </c>
      <c r="N667" s="3">
        <v>90</v>
      </c>
      <c r="O667" s="3">
        <v>73</v>
      </c>
      <c r="P667" s="3">
        <v>65</v>
      </c>
    </row>
    <row r="668" spans="1:16" x14ac:dyDescent="0.25">
      <c r="A668" t="s">
        <v>3276</v>
      </c>
      <c r="B668" t="s">
        <v>262</v>
      </c>
      <c r="C668" t="s">
        <v>12</v>
      </c>
      <c r="D668" s="4" t="s">
        <v>3277</v>
      </c>
      <c r="E668" t="s">
        <v>50</v>
      </c>
      <c r="F668">
        <v>3</v>
      </c>
      <c r="G668" s="2">
        <v>30817</v>
      </c>
      <c r="H668" t="s">
        <v>3278</v>
      </c>
      <c r="I668" t="s">
        <v>3236</v>
      </c>
      <c r="J668" t="s">
        <v>3202</v>
      </c>
      <c r="K668" s="6" t="s">
        <v>3279</v>
      </c>
      <c r="L668" s="3">
        <v>78</v>
      </c>
      <c r="M668" s="31" t="str">
        <f>VLOOKUP(StudentTable[[#This Row],[GPA1]],LetterGrade,2)</f>
        <v>C</v>
      </c>
      <c r="N668" s="3">
        <v>54</v>
      </c>
      <c r="O668" s="3">
        <v>50</v>
      </c>
      <c r="P668" s="3"/>
    </row>
    <row r="669" spans="1:16" x14ac:dyDescent="0.25">
      <c r="A669" t="s">
        <v>3280</v>
      </c>
      <c r="B669" t="s">
        <v>197</v>
      </c>
      <c r="C669" t="s">
        <v>12</v>
      </c>
      <c r="D669" s="4" t="s">
        <v>3281</v>
      </c>
      <c r="E669" t="s">
        <v>63</v>
      </c>
      <c r="F669">
        <v>2</v>
      </c>
      <c r="G669" s="2">
        <v>32946</v>
      </c>
      <c r="H669" t="s">
        <v>3282</v>
      </c>
      <c r="I669" t="s">
        <v>3283</v>
      </c>
      <c r="J669" t="s">
        <v>3202</v>
      </c>
      <c r="K669" s="6" t="s">
        <v>3284</v>
      </c>
      <c r="L669" s="3">
        <v>56</v>
      </c>
      <c r="M669" s="31" t="str">
        <f>VLOOKUP(StudentTable[[#This Row],[GPA1]],LetterGrade,2)</f>
        <v>F</v>
      </c>
      <c r="N669" s="3">
        <v>98</v>
      </c>
      <c r="O669" s="3"/>
      <c r="P669" s="3"/>
    </row>
    <row r="670" spans="1:16" x14ac:dyDescent="0.25">
      <c r="A670" t="s">
        <v>3285</v>
      </c>
      <c r="B670" t="s">
        <v>862</v>
      </c>
      <c r="C670" t="s">
        <v>12</v>
      </c>
      <c r="D670" s="4" t="s">
        <v>3286</v>
      </c>
      <c r="E670" t="s">
        <v>23</v>
      </c>
      <c r="F670">
        <v>1</v>
      </c>
      <c r="G670" s="2">
        <v>31190</v>
      </c>
      <c r="H670" t="s">
        <v>3287</v>
      </c>
      <c r="I670" t="s">
        <v>3288</v>
      </c>
      <c r="J670" t="s">
        <v>3289</v>
      </c>
      <c r="K670" s="6" t="s">
        <v>3290</v>
      </c>
      <c r="L670" s="3">
        <v>46</v>
      </c>
      <c r="M670" s="31" t="str">
        <f>VLOOKUP(StudentTable[[#This Row],[GPA1]],LetterGrade,2)</f>
        <v>F</v>
      </c>
      <c r="N670" s="3"/>
      <c r="O670" s="3"/>
      <c r="P670" s="3"/>
    </row>
    <row r="671" spans="1:16" x14ac:dyDescent="0.25">
      <c r="A671" t="s">
        <v>3291</v>
      </c>
      <c r="B671" t="s">
        <v>466</v>
      </c>
      <c r="C671" t="s">
        <v>12</v>
      </c>
      <c r="D671" s="4" t="s">
        <v>3292</v>
      </c>
      <c r="E671" t="s">
        <v>63</v>
      </c>
      <c r="F671">
        <v>4</v>
      </c>
      <c r="G671" s="2">
        <v>30828</v>
      </c>
      <c r="H671" t="s">
        <v>3293</v>
      </c>
      <c r="I671" t="s">
        <v>3288</v>
      </c>
      <c r="J671" t="s">
        <v>3289</v>
      </c>
      <c r="K671" s="6" t="s">
        <v>3290</v>
      </c>
      <c r="L671" s="3">
        <v>54</v>
      </c>
      <c r="M671" s="31" t="str">
        <f>VLOOKUP(StudentTable[[#This Row],[GPA1]],LetterGrade,2)</f>
        <v>F</v>
      </c>
      <c r="N671" s="3">
        <v>65</v>
      </c>
      <c r="O671" s="3">
        <v>59</v>
      </c>
      <c r="P671" s="3">
        <v>78</v>
      </c>
    </row>
    <row r="672" spans="1:16" x14ac:dyDescent="0.25">
      <c r="A672" t="s">
        <v>356</v>
      </c>
      <c r="B672" t="s">
        <v>3294</v>
      </c>
      <c r="C672" t="s">
        <v>21</v>
      </c>
      <c r="D672" s="4" t="s">
        <v>3295</v>
      </c>
      <c r="E672" t="s">
        <v>63</v>
      </c>
      <c r="F672">
        <v>1</v>
      </c>
      <c r="G672" s="2">
        <v>29624</v>
      </c>
      <c r="H672" t="s">
        <v>3296</v>
      </c>
      <c r="I672" t="s">
        <v>3297</v>
      </c>
      <c r="J672" t="s">
        <v>3289</v>
      </c>
      <c r="K672" s="6" t="s">
        <v>3298</v>
      </c>
      <c r="L672" s="3">
        <v>19</v>
      </c>
      <c r="M672" s="31" t="str">
        <f>VLOOKUP(StudentTable[[#This Row],[GPA1]],LetterGrade,2)</f>
        <v>F</v>
      </c>
      <c r="N672" s="3"/>
      <c r="O672" s="3"/>
      <c r="P672" s="3"/>
    </row>
    <row r="673" spans="1:16" x14ac:dyDescent="0.25">
      <c r="A673" t="s">
        <v>3299</v>
      </c>
      <c r="B673" t="s">
        <v>3300</v>
      </c>
      <c r="C673" t="s">
        <v>12</v>
      </c>
      <c r="D673" s="4" t="s">
        <v>3301</v>
      </c>
      <c r="E673" t="s">
        <v>63</v>
      </c>
      <c r="F673">
        <v>3</v>
      </c>
      <c r="G673" s="2">
        <v>31142</v>
      </c>
      <c r="H673" t="s">
        <v>3302</v>
      </c>
      <c r="I673" t="s">
        <v>3297</v>
      </c>
      <c r="J673" t="s">
        <v>3289</v>
      </c>
      <c r="K673" s="6" t="s">
        <v>3298</v>
      </c>
      <c r="L673" s="3">
        <v>71</v>
      </c>
      <c r="M673" s="31" t="str">
        <f>VLOOKUP(StudentTable[[#This Row],[GPA1]],LetterGrade,2)</f>
        <v>C</v>
      </c>
      <c r="N673" s="3">
        <v>79</v>
      </c>
      <c r="O673" s="3">
        <v>91</v>
      </c>
      <c r="P673" s="3"/>
    </row>
    <row r="674" spans="1:16" x14ac:dyDescent="0.25">
      <c r="A674" t="s">
        <v>3303</v>
      </c>
      <c r="B674" t="s">
        <v>1511</v>
      </c>
      <c r="C674" t="s">
        <v>21</v>
      </c>
      <c r="D674" s="4" t="s">
        <v>3304</v>
      </c>
      <c r="E674" t="s">
        <v>36</v>
      </c>
      <c r="F674">
        <v>3</v>
      </c>
      <c r="G674" s="2">
        <v>32328</v>
      </c>
      <c r="H674" t="s">
        <v>3305</v>
      </c>
      <c r="I674" t="s">
        <v>3288</v>
      </c>
      <c r="J674" t="s">
        <v>3289</v>
      </c>
      <c r="K674" s="6" t="s">
        <v>3290</v>
      </c>
      <c r="L674" s="3">
        <v>73</v>
      </c>
      <c r="M674" s="31" t="str">
        <f>VLOOKUP(StudentTable[[#This Row],[GPA1]],LetterGrade,2)</f>
        <v>C</v>
      </c>
      <c r="N674" s="3">
        <v>95</v>
      </c>
      <c r="O674" s="3">
        <v>92</v>
      </c>
      <c r="P674" s="3"/>
    </row>
    <row r="675" spans="1:16" x14ac:dyDescent="0.25">
      <c r="A675" t="s">
        <v>3306</v>
      </c>
      <c r="B675" t="s">
        <v>1860</v>
      </c>
      <c r="C675" t="s">
        <v>12</v>
      </c>
      <c r="D675" s="4" t="s">
        <v>3307</v>
      </c>
      <c r="E675" t="s">
        <v>14</v>
      </c>
      <c r="F675">
        <v>3</v>
      </c>
      <c r="G675" s="2">
        <v>29618</v>
      </c>
      <c r="H675" t="s">
        <v>3308</v>
      </c>
      <c r="I675" t="s">
        <v>3309</v>
      </c>
      <c r="J675" t="s">
        <v>3289</v>
      </c>
      <c r="K675" s="6" t="s">
        <v>3310</v>
      </c>
      <c r="L675" s="3">
        <v>77</v>
      </c>
      <c r="M675" s="31" t="str">
        <f>VLOOKUP(StudentTable[[#This Row],[GPA1]],LetterGrade,2)</f>
        <v>C</v>
      </c>
      <c r="N675" s="3">
        <v>50</v>
      </c>
      <c r="O675" s="3">
        <v>90</v>
      </c>
      <c r="P675" s="3"/>
    </row>
    <row r="676" spans="1:16" x14ac:dyDescent="0.25">
      <c r="A676" t="s">
        <v>1390</v>
      </c>
      <c r="B676" t="s">
        <v>302</v>
      </c>
      <c r="C676" t="s">
        <v>12</v>
      </c>
      <c r="D676" s="4" t="s">
        <v>3311</v>
      </c>
      <c r="E676" t="s">
        <v>36</v>
      </c>
      <c r="F676">
        <v>4</v>
      </c>
      <c r="G676" s="2">
        <v>30132</v>
      </c>
      <c r="H676" t="s">
        <v>3312</v>
      </c>
      <c r="I676" t="s">
        <v>3313</v>
      </c>
      <c r="J676" t="s">
        <v>3314</v>
      </c>
      <c r="K676" s="6" t="s">
        <v>3315</v>
      </c>
      <c r="L676" s="3">
        <v>77</v>
      </c>
      <c r="M676" s="31" t="str">
        <f>VLOOKUP(StudentTable[[#This Row],[GPA1]],LetterGrade,2)</f>
        <v>C</v>
      </c>
      <c r="N676" s="3">
        <v>47</v>
      </c>
      <c r="O676" s="3">
        <v>64</v>
      </c>
      <c r="P676" s="3">
        <v>61</v>
      </c>
    </row>
    <row r="677" spans="1:16" x14ac:dyDescent="0.25">
      <c r="A677" t="s">
        <v>3316</v>
      </c>
      <c r="B677" t="s">
        <v>550</v>
      </c>
      <c r="C677" t="s">
        <v>21</v>
      </c>
      <c r="D677" s="4" t="s">
        <v>3317</v>
      </c>
      <c r="E677" t="s">
        <v>14</v>
      </c>
      <c r="F677">
        <v>1</v>
      </c>
      <c r="G677" s="2">
        <v>32916</v>
      </c>
      <c r="H677" t="s">
        <v>3318</v>
      </c>
      <c r="I677" t="s">
        <v>3319</v>
      </c>
      <c r="J677" t="s">
        <v>3314</v>
      </c>
      <c r="K677" s="6" t="s">
        <v>3320</v>
      </c>
      <c r="L677" s="3">
        <v>79</v>
      </c>
      <c r="M677" s="31" t="str">
        <f>VLOOKUP(StudentTable[[#This Row],[GPA1]],LetterGrade,2)</f>
        <v>C</v>
      </c>
      <c r="N677" s="3"/>
      <c r="O677" s="3"/>
      <c r="P677" s="3"/>
    </row>
    <row r="678" spans="1:16" x14ac:dyDescent="0.25">
      <c r="A678" t="s">
        <v>3321</v>
      </c>
      <c r="B678" t="s">
        <v>1923</v>
      </c>
      <c r="C678" t="s">
        <v>12</v>
      </c>
      <c r="D678" s="4" t="s">
        <v>3322</v>
      </c>
      <c r="E678" t="s">
        <v>36</v>
      </c>
      <c r="F678">
        <v>2</v>
      </c>
      <c r="G678" s="2">
        <v>31734</v>
      </c>
      <c r="H678" t="s">
        <v>3323</v>
      </c>
      <c r="I678" t="s">
        <v>3324</v>
      </c>
      <c r="J678" t="s">
        <v>3314</v>
      </c>
      <c r="K678" s="6" t="s">
        <v>3325</v>
      </c>
      <c r="L678" s="3">
        <v>96</v>
      </c>
      <c r="M678" s="31" t="str">
        <f>VLOOKUP(StudentTable[[#This Row],[GPA1]],LetterGrade,2)</f>
        <v>A</v>
      </c>
      <c r="N678" s="3">
        <v>46</v>
      </c>
      <c r="O678" s="3"/>
      <c r="P678" s="3"/>
    </row>
    <row r="679" spans="1:16" x14ac:dyDescent="0.25">
      <c r="A679" t="s">
        <v>3326</v>
      </c>
      <c r="B679" t="s">
        <v>178</v>
      </c>
      <c r="C679" t="s">
        <v>12</v>
      </c>
      <c r="D679" s="4" t="s">
        <v>3327</v>
      </c>
      <c r="E679" t="s">
        <v>36</v>
      </c>
      <c r="F679">
        <v>1</v>
      </c>
      <c r="G679" s="2">
        <v>29260</v>
      </c>
      <c r="H679" t="s">
        <v>3328</v>
      </c>
      <c r="I679" t="s">
        <v>3329</v>
      </c>
      <c r="J679" t="s">
        <v>3314</v>
      </c>
      <c r="K679" s="6" t="s">
        <v>3330</v>
      </c>
      <c r="L679" s="3">
        <v>85</v>
      </c>
      <c r="M679" s="31" t="str">
        <f>VLOOKUP(StudentTable[[#This Row],[GPA1]],LetterGrade,2)</f>
        <v>B</v>
      </c>
      <c r="N679" s="3"/>
      <c r="O679" s="3"/>
      <c r="P679" s="3"/>
    </row>
    <row r="680" spans="1:16" x14ac:dyDescent="0.25">
      <c r="A680" t="s">
        <v>603</v>
      </c>
      <c r="B680" t="s">
        <v>3331</v>
      </c>
      <c r="C680" t="s">
        <v>21</v>
      </c>
      <c r="D680" s="4" t="s">
        <v>3332</v>
      </c>
      <c r="E680" t="s">
        <v>63</v>
      </c>
      <c r="F680">
        <v>4</v>
      </c>
      <c r="G680" s="2">
        <v>31989</v>
      </c>
      <c r="H680" t="s">
        <v>3333</v>
      </c>
      <c r="I680" t="s">
        <v>3334</v>
      </c>
      <c r="J680" t="s">
        <v>3314</v>
      </c>
      <c r="K680" s="6" t="s">
        <v>3335</v>
      </c>
      <c r="L680" s="3">
        <v>38</v>
      </c>
      <c r="M680" s="31" t="str">
        <f>VLOOKUP(StudentTable[[#This Row],[GPA1]],LetterGrade,2)</f>
        <v>F</v>
      </c>
      <c r="N680" s="3">
        <v>35</v>
      </c>
      <c r="O680" s="3">
        <v>51</v>
      </c>
      <c r="P680" s="3">
        <v>89</v>
      </c>
    </row>
    <row r="681" spans="1:16" x14ac:dyDescent="0.25">
      <c r="A681" t="s">
        <v>3336</v>
      </c>
      <c r="B681" t="s">
        <v>506</v>
      </c>
      <c r="C681" t="s">
        <v>12</v>
      </c>
      <c r="D681" s="4" t="s">
        <v>3337</v>
      </c>
      <c r="E681" t="s">
        <v>63</v>
      </c>
      <c r="F681">
        <v>4</v>
      </c>
      <c r="G681" s="2">
        <v>31218</v>
      </c>
      <c r="H681" t="s">
        <v>3338</v>
      </c>
      <c r="I681" t="s">
        <v>590</v>
      </c>
      <c r="J681" t="s">
        <v>3314</v>
      </c>
      <c r="K681" s="6" t="s">
        <v>3339</v>
      </c>
      <c r="L681" s="3">
        <v>64</v>
      </c>
      <c r="M681" s="31" t="str">
        <f>VLOOKUP(StudentTable[[#This Row],[GPA1]],LetterGrade,2)</f>
        <v>D</v>
      </c>
      <c r="N681" s="3">
        <v>44</v>
      </c>
      <c r="O681" s="3">
        <v>50</v>
      </c>
      <c r="P681" s="3">
        <v>73</v>
      </c>
    </row>
    <row r="682" spans="1:16" x14ac:dyDescent="0.25">
      <c r="A682" t="s">
        <v>2449</v>
      </c>
      <c r="B682" t="s">
        <v>193</v>
      </c>
      <c r="C682" t="s">
        <v>21</v>
      </c>
      <c r="D682" s="4" t="s">
        <v>3340</v>
      </c>
      <c r="E682" t="s">
        <v>14</v>
      </c>
      <c r="F682">
        <v>4</v>
      </c>
      <c r="G682" s="2">
        <v>31531</v>
      </c>
      <c r="H682" t="s">
        <v>3341</v>
      </c>
      <c r="I682" t="s">
        <v>3342</v>
      </c>
      <c r="J682" t="s">
        <v>3314</v>
      </c>
      <c r="K682" s="6" t="s">
        <v>3343</v>
      </c>
      <c r="L682" s="3">
        <v>37</v>
      </c>
      <c r="M682" s="31" t="str">
        <f>VLOOKUP(StudentTable[[#This Row],[GPA1]],LetterGrade,2)</f>
        <v>F</v>
      </c>
      <c r="N682" s="3">
        <v>73</v>
      </c>
      <c r="O682" s="3">
        <v>89</v>
      </c>
      <c r="P682" s="3">
        <v>77</v>
      </c>
    </row>
    <row r="683" spans="1:16" x14ac:dyDescent="0.25">
      <c r="A683" t="s">
        <v>3344</v>
      </c>
      <c r="B683" t="s">
        <v>1197</v>
      </c>
      <c r="C683" t="s">
        <v>12</v>
      </c>
      <c r="D683" s="4" t="s">
        <v>3345</v>
      </c>
      <c r="E683" t="s">
        <v>23</v>
      </c>
      <c r="F683">
        <v>2</v>
      </c>
      <c r="G683" s="2">
        <v>33753</v>
      </c>
      <c r="H683" t="s">
        <v>3346</v>
      </c>
      <c r="I683" t="s">
        <v>3347</v>
      </c>
      <c r="J683" t="s">
        <v>3314</v>
      </c>
      <c r="K683" s="6" t="s">
        <v>3348</v>
      </c>
      <c r="L683" s="3">
        <v>81</v>
      </c>
      <c r="M683" s="31" t="str">
        <f>VLOOKUP(StudentTable[[#This Row],[GPA1]],LetterGrade,2)</f>
        <v>B</v>
      </c>
      <c r="N683" s="3">
        <v>88</v>
      </c>
      <c r="O683" s="3"/>
      <c r="P683" s="3"/>
    </row>
    <row r="684" spans="1:16" x14ac:dyDescent="0.25">
      <c r="A684" t="s">
        <v>3349</v>
      </c>
      <c r="B684" t="s">
        <v>1067</v>
      </c>
      <c r="C684" t="s">
        <v>21</v>
      </c>
      <c r="D684" s="4" t="s">
        <v>3350</v>
      </c>
      <c r="E684" t="s">
        <v>14</v>
      </c>
      <c r="F684">
        <v>1</v>
      </c>
      <c r="G684" s="2">
        <v>30104</v>
      </c>
      <c r="H684" t="s">
        <v>3351</v>
      </c>
      <c r="I684" t="s">
        <v>3352</v>
      </c>
      <c r="J684" t="s">
        <v>3314</v>
      </c>
      <c r="K684" s="6" t="s">
        <v>3353</v>
      </c>
      <c r="L684" s="3">
        <v>55</v>
      </c>
      <c r="M684" s="31" t="str">
        <f>VLOOKUP(StudentTable[[#This Row],[GPA1]],LetterGrade,2)</f>
        <v>F</v>
      </c>
      <c r="N684" s="3"/>
      <c r="O684" s="3"/>
      <c r="P684" s="3"/>
    </row>
    <row r="685" spans="1:16" x14ac:dyDescent="0.25">
      <c r="A685" t="s">
        <v>3354</v>
      </c>
      <c r="B685" t="s">
        <v>136</v>
      </c>
      <c r="C685" t="s">
        <v>21</v>
      </c>
      <c r="D685" s="4" t="s">
        <v>3355</v>
      </c>
      <c r="E685" t="s">
        <v>63</v>
      </c>
      <c r="F685">
        <v>3</v>
      </c>
      <c r="G685" s="2">
        <v>30332</v>
      </c>
      <c r="H685" t="s">
        <v>3356</v>
      </c>
      <c r="I685" t="s">
        <v>3357</v>
      </c>
      <c r="J685" t="s">
        <v>3314</v>
      </c>
      <c r="K685" s="6" t="s">
        <v>3358</v>
      </c>
      <c r="L685" s="3">
        <v>58</v>
      </c>
      <c r="M685" s="31" t="str">
        <f>VLOOKUP(StudentTable[[#This Row],[GPA1]],LetterGrade,2)</f>
        <v>F</v>
      </c>
      <c r="N685" s="3">
        <v>42</v>
      </c>
      <c r="O685" s="3">
        <v>63</v>
      </c>
      <c r="P685" s="3"/>
    </row>
    <row r="686" spans="1:16" x14ac:dyDescent="0.25">
      <c r="A686" t="s">
        <v>3359</v>
      </c>
      <c r="B686" t="s">
        <v>3360</v>
      </c>
      <c r="C686" t="s">
        <v>21</v>
      </c>
      <c r="D686" s="4" t="s">
        <v>3361</v>
      </c>
      <c r="E686" t="s">
        <v>14</v>
      </c>
      <c r="F686">
        <v>2</v>
      </c>
      <c r="G686" s="2">
        <v>32659</v>
      </c>
      <c r="H686" t="s">
        <v>3362</v>
      </c>
      <c r="I686" t="s">
        <v>3363</v>
      </c>
      <c r="J686" t="s">
        <v>3314</v>
      </c>
      <c r="K686" s="6" t="s">
        <v>3364</v>
      </c>
      <c r="L686" s="3">
        <v>17</v>
      </c>
      <c r="M686" s="31" t="str">
        <f>VLOOKUP(StudentTable[[#This Row],[GPA1]],LetterGrade,2)</f>
        <v>F</v>
      </c>
      <c r="N686" s="3">
        <v>100</v>
      </c>
      <c r="O686" s="3"/>
      <c r="P686" s="3"/>
    </row>
    <row r="687" spans="1:16" x14ac:dyDescent="0.25">
      <c r="A687" t="s">
        <v>73</v>
      </c>
      <c r="B687" t="s">
        <v>3365</v>
      </c>
      <c r="C687" t="s">
        <v>12</v>
      </c>
      <c r="D687" s="4" t="s">
        <v>3366</v>
      </c>
      <c r="E687" t="s">
        <v>36</v>
      </c>
      <c r="F687">
        <v>4</v>
      </c>
      <c r="G687" s="2">
        <v>31958</v>
      </c>
      <c r="H687" t="s">
        <v>3367</v>
      </c>
      <c r="I687" t="s">
        <v>3368</v>
      </c>
      <c r="J687" t="s">
        <v>3314</v>
      </c>
      <c r="K687" s="6" t="s">
        <v>3369</v>
      </c>
      <c r="L687" s="3">
        <v>59</v>
      </c>
      <c r="M687" s="31" t="str">
        <f>VLOOKUP(StudentTable[[#This Row],[GPA1]],LetterGrade,2)</f>
        <v>F</v>
      </c>
      <c r="N687" s="3">
        <v>89</v>
      </c>
      <c r="O687" s="3">
        <v>66</v>
      </c>
      <c r="P687" s="3">
        <v>60</v>
      </c>
    </row>
    <row r="688" spans="1:16" x14ac:dyDescent="0.25">
      <c r="A688" t="s">
        <v>3370</v>
      </c>
      <c r="B688" t="s">
        <v>3371</v>
      </c>
      <c r="C688" t="s">
        <v>12</v>
      </c>
      <c r="D688" s="4" t="s">
        <v>3372</v>
      </c>
      <c r="E688" t="s">
        <v>63</v>
      </c>
      <c r="F688">
        <v>4</v>
      </c>
      <c r="G688" s="2">
        <v>30960</v>
      </c>
      <c r="H688" t="s">
        <v>3373</v>
      </c>
      <c r="I688" t="s">
        <v>3374</v>
      </c>
      <c r="J688" t="s">
        <v>3314</v>
      </c>
      <c r="K688" s="6" t="s">
        <v>3375</v>
      </c>
      <c r="L688" s="3">
        <v>41</v>
      </c>
      <c r="M688" s="31" t="str">
        <f>VLOOKUP(StudentTable[[#This Row],[GPA1]],LetterGrade,2)</f>
        <v>F</v>
      </c>
      <c r="N688" s="3">
        <v>80</v>
      </c>
      <c r="O688" s="3">
        <v>92</v>
      </c>
      <c r="P688" s="3">
        <v>67</v>
      </c>
    </row>
    <row r="689" spans="1:16" x14ac:dyDescent="0.25">
      <c r="A689" t="s">
        <v>3376</v>
      </c>
      <c r="B689" t="s">
        <v>1628</v>
      </c>
      <c r="C689" t="s">
        <v>21</v>
      </c>
      <c r="D689" s="4" t="s">
        <v>3377</v>
      </c>
      <c r="E689" t="s">
        <v>63</v>
      </c>
      <c r="F689">
        <v>2</v>
      </c>
      <c r="G689" s="2">
        <v>31506</v>
      </c>
      <c r="H689" t="s">
        <v>3378</v>
      </c>
      <c r="I689" t="s">
        <v>3379</v>
      </c>
      <c r="J689" t="s">
        <v>3314</v>
      </c>
      <c r="K689" s="6" t="s">
        <v>3380</v>
      </c>
      <c r="L689" s="3">
        <v>80</v>
      </c>
      <c r="M689" s="31" t="str">
        <f>VLOOKUP(StudentTable[[#This Row],[GPA1]],LetterGrade,2)</f>
        <v>B</v>
      </c>
      <c r="N689" s="3">
        <v>83</v>
      </c>
      <c r="O689" s="3"/>
      <c r="P689" s="3"/>
    </row>
    <row r="690" spans="1:16" x14ac:dyDescent="0.25">
      <c r="A690" t="s">
        <v>3381</v>
      </c>
      <c r="B690" t="s">
        <v>729</v>
      </c>
      <c r="C690" t="s">
        <v>12</v>
      </c>
      <c r="D690" s="4" t="s">
        <v>3382</v>
      </c>
      <c r="E690" t="s">
        <v>50</v>
      </c>
      <c r="F690">
        <v>1</v>
      </c>
      <c r="G690" s="2">
        <v>32850</v>
      </c>
      <c r="H690" t="s">
        <v>3383</v>
      </c>
      <c r="I690" t="s">
        <v>3347</v>
      </c>
      <c r="J690" t="s">
        <v>3314</v>
      </c>
      <c r="K690" s="6" t="s">
        <v>3384</v>
      </c>
      <c r="L690" s="3">
        <v>62</v>
      </c>
      <c r="M690" s="31" t="str">
        <f>VLOOKUP(StudentTable[[#This Row],[GPA1]],LetterGrade,2)</f>
        <v>D</v>
      </c>
      <c r="N690" s="3"/>
      <c r="O690" s="3"/>
      <c r="P690" s="3"/>
    </row>
    <row r="691" spans="1:16" x14ac:dyDescent="0.25">
      <c r="A691" t="s">
        <v>3385</v>
      </c>
      <c r="B691" t="s">
        <v>1942</v>
      </c>
      <c r="C691" t="s">
        <v>12</v>
      </c>
      <c r="D691" s="4" t="s">
        <v>3386</v>
      </c>
      <c r="E691" t="s">
        <v>50</v>
      </c>
      <c r="F691">
        <v>3</v>
      </c>
      <c r="G691" s="2">
        <v>30616</v>
      </c>
      <c r="H691" t="s">
        <v>3387</v>
      </c>
      <c r="I691" t="s">
        <v>3388</v>
      </c>
      <c r="J691" t="s">
        <v>3314</v>
      </c>
      <c r="K691" s="6" t="s">
        <v>3389</v>
      </c>
      <c r="L691" s="3">
        <v>49</v>
      </c>
      <c r="M691" s="31" t="str">
        <f>VLOOKUP(StudentTable[[#This Row],[GPA1]],LetterGrade,2)</f>
        <v>F</v>
      </c>
      <c r="N691" s="3">
        <v>71</v>
      </c>
      <c r="O691" s="3">
        <v>96</v>
      </c>
      <c r="P691" s="3"/>
    </row>
    <row r="692" spans="1:16" x14ac:dyDescent="0.25">
      <c r="A692" t="s">
        <v>3390</v>
      </c>
      <c r="B692" t="s">
        <v>466</v>
      </c>
      <c r="C692" t="s">
        <v>12</v>
      </c>
      <c r="D692" s="4" t="s">
        <v>3391</v>
      </c>
      <c r="E692" t="s">
        <v>23</v>
      </c>
      <c r="F692">
        <v>3</v>
      </c>
      <c r="G692" s="2">
        <v>30634</v>
      </c>
      <c r="H692" t="s">
        <v>3392</v>
      </c>
      <c r="I692" t="s">
        <v>3393</v>
      </c>
      <c r="J692" t="s">
        <v>3314</v>
      </c>
      <c r="K692" s="6" t="s">
        <v>3394</v>
      </c>
      <c r="L692" s="3">
        <v>88</v>
      </c>
      <c r="M692" s="31" t="str">
        <f>VLOOKUP(StudentTable[[#This Row],[GPA1]],LetterGrade,2)</f>
        <v>B</v>
      </c>
      <c r="N692" s="3">
        <v>48</v>
      </c>
      <c r="O692" s="3">
        <v>52</v>
      </c>
      <c r="P692" s="3"/>
    </row>
    <row r="693" spans="1:16" x14ac:dyDescent="0.25">
      <c r="A693" t="s">
        <v>3395</v>
      </c>
      <c r="B693" t="s">
        <v>493</v>
      </c>
      <c r="C693" t="s">
        <v>21</v>
      </c>
      <c r="D693" s="4" t="s">
        <v>3396</v>
      </c>
      <c r="E693" t="s">
        <v>23</v>
      </c>
      <c r="F693">
        <v>3</v>
      </c>
      <c r="G693" s="2">
        <v>32373</v>
      </c>
      <c r="H693" t="s">
        <v>3397</v>
      </c>
      <c r="I693" t="s">
        <v>3398</v>
      </c>
      <c r="J693" t="s">
        <v>3314</v>
      </c>
      <c r="K693" s="6" t="s">
        <v>3399</v>
      </c>
      <c r="L693" s="3">
        <v>87</v>
      </c>
      <c r="M693" s="31" t="str">
        <f>VLOOKUP(StudentTable[[#This Row],[GPA1]],LetterGrade,2)</f>
        <v>B</v>
      </c>
      <c r="N693" s="3">
        <v>74</v>
      </c>
      <c r="O693" s="3">
        <v>85</v>
      </c>
      <c r="P693" s="3"/>
    </row>
    <row r="694" spans="1:16" x14ac:dyDescent="0.25">
      <c r="A694" t="s">
        <v>1562</v>
      </c>
      <c r="B694" t="s">
        <v>106</v>
      </c>
      <c r="C694" t="s">
        <v>12</v>
      </c>
      <c r="D694" s="4" t="s">
        <v>3400</v>
      </c>
      <c r="E694" t="s">
        <v>14</v>
      </c>
      <c r="F694">
        <v>3</v>
      </c>
      <c r="G694" s="2">
        <v>30488</v>
      </c>
      <c r="H694" t="s">
        <v>3401</v>
      </c>
      <c r="I694" t="s">
        <v>3402</v>
      </c>
      <c r="J694" t="s">
        <v>3314</v>
      </c>
      <c r="K694" s="6" t="s">
        <v>3403</v>
      </c>
      <c r="L694" s="3">
        <v>64</v>
      </c>
      <c r="M694" s="31" t="str">
        <f>VLOOKUP(StudentTable[[#This Row],[GPA1]],LetterGrade,2)</f>
        <v>D</v>
      </c>
      <c r="N694" s="3">
        <v>38</v>
      </c>
      <c r="O694" s="3">
        <v>74</v>
      </c>
      <c r="P694" s="3"/>
    </row>
    <row r="695" spans="1:16" x14ac:dyDescent="0.25">
      <c r="A695" t="s">
        <v>3404</v>
      </c>
      <c r="B695" t="s">
        <v>3405</v>
      </c>
      <c r="C695" t="s">
        <v>21</v>
      </c>
      <c r="D695" s="4" t="s">
        <v>3406</v>
      </c>
      <c r="E695" t="s">
        <v>23</v>
      </c>
      <c r="F695">
        <v>2</v>
      </c>
      <c r="G695" s="2">
        <v>32390</v>
      </c>
      <c r="H695" t="s">
        <v>3407</v>
      </c>
      <c r="I695" t="s">
        <v>3408</v>
      </c>
      <c r="J695" t="s">
        <v>3314</v>
      </c>
      <c r="K695" s="6" t="s">
        <v>3409</v>
      </c>
      <c r="L695" s="3">
        <v>81</v>
      </c>
      <c r="M695" s="31" t="str">
        <f>VLOOKUP(StudentTable[[#This Row],[GPA1]],LetterGrade,2)</f>
        <v>B</v>
      </c>
      <c r="N695" s="3">
        <v>51</v>
      </c>
      <c r="O695" s="3"/>
      <c r="P695" s="3"/>
    </row>
    <row r="696" spans="1:16" x14ac:dyDescent="0.25">
      <c r="A696" t="s">
        <v>73</v>
      </c>
      <c r="B696" t="s">
        <v>553</v>
      </c>
      <c r="C696" t="s">
        <v>12</v>
      </c>
      <c r="D696" s="4" t="s">
        <v>3410</v>
      </c>
      <c r="E696" t="s">
        <v>63</v>
      </c>
      <c r="F696">
        <v>1</v>
      </c>
      <c r="G696" s="2">
        <v>31570</v>
      </c>
      <c r="H696" t="s">
        <v>3411</v>
      </c>
      <c r="I696" t="s">
        <v>3412</v>
      </c>
      <c r="J696" t="s">
        <v>3314</v>
      </c>
      <c r="K696" s="6" t="s">
        <v>3413</v>
      </c>
      <c r="L696" s="3">
        <v>77</v>
      </c>
      <c r="M696" s="31" t="str">
        <f>VLOOKUP(StudentTable[[#This Row],[GPA1]],LetterGrade,2)</f>
        <v>C</v>
      </c>
      <c r="N696" s="3"/>
      <c r="O696" s="3"/>
      <c r="P696" s="3"/>
    </row>
    <row r="697" spans="1:16" x14ac:dyDescent="0.25">
      <c r="A697" t="s">
        <v>3418</v>
      </c>
      <c r="B697" t="s">
        <v>3419</v>
      </c>
      <c r="C697" t="s">
        <v>12</v>
      </c>
      <c r="D697" s="4" t="s">
        <v>3420</v>
      </c>
      <c r="E697" t="s">
        <v>14</v>
      </c>
      <c r="F697">
        <v>4</v>
      </c>
      <c r="G697" s="2">
        <v>31366</v>
      </c>
      <c r="H697" t="s">
        <v>3421</v>
      </c>
      <c r="I697" t="s">
        <v>590</v>
      </c>
      <c r="J697" t="s">
        <v>3314</v>
      </c>
      <c r="K697" s="6" t="s">
        <v>3339</v>
      </c>
      <c r="L697" s="3">
        <v>77</v>
      </c>
      <c r="M697" s="31" t="str">
        <f>VLOOKUP(StudentTable[[#This Row],[GPA1]],LetterGrade,2)</f>
        <v>C</v>
      </c>
      <c r="N697" s="3">
        <v>82</v>
      </c>
      <c r="O697" s="3">
        <v>98</v>
      </c>
      <c r="P697" s="3">
        <v>76</v>
      </c>
    </row>
    <row r="698" spans="1:16" x14ac:dyDescent="0.25">
      <c r="A698" t="s">
        <v>3422</v>
      </c>
      <c r="B698" t="s">
        <v>806</v>
      </c>
      <c r="C698" t="s">
        <v>21</v>
      </c>
      <c r="D698" s="4" t="s">
        <v>3423</v>
      </c>
      <c r="E698" t="s">
        <v>23</v>
      </c>
      <c r="F698">
        <v>1</v>
      </c>
      <c r="G698" s="2">
        <v>32377</v>
      </c>
      <c r="H698" t="s">
        <v>3424</v>
      </c>
      <c r="I698" t="s">
        <v>3425</v>
      </c>
      <c r="J698" t="s">
        <v>3314</v>
      </c>
      <c r="K698" s="6" t="s">
        <v>3426</v>
      </c>
      <c r="L698" s="3">
        <v>45</v>
      </c>
      <c r="M698" s="31" t="str">
        <f>VLOOKUP(StudentTable[[#This Row],[GPA1]],LetterGrade,2)</f>
        <v>F</v>
      </c>
      <c r="N698" s="3"/>
      <c r="O698" s="3"/>
      <c r="P698" s="3"/>
    </row>
    <row r="699" spans="1:16" x14ac:dyDescent="0.25">
      <c r="A699" t="s">
        <v>2746</v>
      </c>
      <c r="B699" t="s">
        <v>802</v>
      </c>
      <c r="C699" t="s">
        <v>21</v>
      </c>
      <c r="D699" s="4" t="s">
        <v>3427</v>
      </c>
      <c r="E699" t="s">
        <v>63</v>
      </c>
      <c r="F699">
        <v>4</v>
      </c>
      <c r="G699" s="2">
        <v>32232</v>
      </c>
      <c r="H699" t="s">
        <v>3428</v>
      </c>
      <c r="I699" t="s">
        <v>3324</v>
      </c>
      <c r="J699" t="s">
        <v>3314</v>
      </c>
      <c r="K699" s="6" t="s">
        <v>3325</v>
      </c>
      <c r="L699" s="3">
        <v>63</v>
      </c>
      <c r="M699" s="31" t="str">
        <f>VLOOKUP(StudentTable[[#This Row],[GPA1]],LetterGrade,2)</f>
        <v>D</v>
      </c>
      <c r="N699" s="3">
        <v>44</v>
      </c>
      <c r="O699" s="3">
        <v>50</v>
      </c>
      <c r="P699" s="3">
        <v>61</v>
      </c>
    </row>
    <row r="700" spans="1:16" x14ac:dyDescent="0.25">
      <c r="A700" t="s">
        <v>2526</v>
      </c>
      <c r="B700" t="s">
        <v>1923</v>
      </c>
      <c r="C700" t="s">
        <v>12</v>
      </c>
      <c r="D700" s="4" t="s">
        <v>3429</v>
      </c>
      <c r="E700" t="s">
        <v>14</v>
      </c>
      <c r="F700">
        <v>2</v>
      </c>
      <c r="G700" s="2">
        <v>31573</v>
      </c>
      <c r="H700" t="s">
        <v>3430</v>
      </c>
      <c r="I700" t="s">
        <v>3431</v>
      </c>
      <c r="J700" t="s">
        <v>3314</v>
      </c>
      <c r="K700" s="6" t="s">
        <v>3432</v>
      </c>
      <c r="L700" s="3">
        <v>90</v>
      </c>
      <c r="M700" s="31" t="str">
        <f>VLOOKUP(StudentTable[[#This Row],[GPA1]],LetterGrade,2)</f>
        <v>A</v>
      </c>
      <c r="N700" s="3">
        <v>93</v>
      </c>
      <c r="O700" s="3"/>
      <c r="P700" s="3"/>
    </row>
    <row r="701" spans="1:16" x14ac:dyDescent="0.25">
      <c r="A701" t="s">
        <v>3433</v>
      </c>
      <c r="B701" t="s">
        <v>3434</v>
      </c>
      <c r="C701" t="s">
        <v>21</v>
      </c>
      <c r="D701" s="4" t="s">
        <v>3435</v>
      </c>
      <c r="E701" t="s">
        <v>36</v>
      </c>
      <c r="F701">
        <v>3</v>
      </c>
      <c r="G701" s="2">
        <v>30941</v>
      </c>
      <c r="H701" t="s">
        <v>3436</v>
      </c>
      <c r="I701" t="s">
        <v>3324</v>
      </c>
      <c r="J701" t="s">
        <v>3314</v>
      </c>
      <c r="K701" s="6" t="s">
        <v>3437</v>
      </c>
      <c r="L701" s="3">
        <v>98</v>
      </c>
      <c r="M701" s="31" t="str">
        <f>VLOOKUP(StudentTable[[#This Row],[GPA1]],LetterGrade,2)</f>
        <v>A</v>
      </c>
      <c r="N701" s="3">
        <v>88</v>
      </c>
      <c r="O701" s="3">
        <v>95</v>
      </c>
      <c r="P701" s="3"/>
    </row>
    <row r="702" spans="1:16" x14ac:dyDescent="0.25">
      <c r="A702" t="s">
        <v>226</v>
      </c>
      <c r="B702" t="s">
        <v>434</v>
      </c>
      <c r="C702" t="s">
        <v>12</v>
      </c>
      <c r="D702" s="4" t="s">
        <v>3438</v>
      </c>
      <c r="E702" t="s">
        <v>23</v>
      </c>
      <c r="F702">
        <v>4</v>
      </c>
      <c r="G702" s="2">
        <v>31703</v>
      </c>
      <c r="H702" t="s">
        <v>3439</v>
      </c>
      <c r="I702" t="s">
        <v>3324</v>
      </c>
      <c r="J702" t="s">
        <v>3314</v>
      </c>
      <c r="K702" s="6" t="s">
        <v>3325</v>
      </c>
      <c r="L702" s="3">
        <v>60</v>
      </c>
      <c r="M702" s="31" t="str">
        <f>VLOOKUP(StudentTable[[#This Row],[GPA1]],LetterGrade,2)</f>
        <v>D</v>
      </c>
      <c r="N702" s="3">
        <v>36</v>
      </c>
      <c r="O702" s="3">
        <v>79</v>
      </c>
      <c r="P702" s="3">
        <v>100</v>
      </c>
    </row>
    <row r="703" spans="1:16" x14ac:dyDescent="0.25">
      <c r="A703" t="s">
        <v>3440</v>
      </c>
      <c r="B703" t="s">
        <v>1169</v>
      </c>
      <c r="C703" t="s">
        <v>21</v>
      </c>
      <c r="D703" s="4" t="s">
        <v>3441</v>
      </c>
      <c r="E703" t="s">
        <v>63</v>
      </c>
      <c r="F703">
        <v>2</v>
      </c>
      <c r="G703" s="2">
        <v>32545</v>
      </c>
      <c r="H703" t="s">
        <v>3442</v>
      </c>
      <c r="I703" t="s">
        <v>3443</v>
      </c>
      <c r="J703" t="s">
        <v>3314</v>
      </c>
      <c r="K703" s="6" t="s">
        <v>3444</v>
      </c>
      <c r="L703" s="3">
        <v>23</v>
      </c>
      <c r="M703" s="31" t="str">
        <f>VLOOKUP(StudentTable[[#This Row],[GPA1]],LetterGrade,2)</f>
        <v>F</v>
      </c>
      <c r="N703" s="3">
        <v>77</v>
      </c>
      <c r="O703" s="3"/>
      <c r="P703" s="3"/>
    </row>
    <row r="704" spans="1:16" x14ac:dyDescent="0.25">
      <c r="A704" t="s">
        <v>3445</v>
      </c>
      <c r="B704" t="s">
        <v>3446</v>
      </c>
      <c r="C704" t="s">
        <v>21</v>
      </c>
      <c r="D704" s="4" t="s">
        <v>3447</v>
      </c>
      <c r="E704" t="s">
        <v>36</v>
      </c>
      <c r="F704">
        <v>1</v>
      </c>
      <c r="G704" s="2">
        <v>30642</v>
      </c>
      <c r="H704" t="s">
        <v>3448</v>
      </c>
      <c r="I704" t="s">
        <v>3449</v>
      </c>
      <c r="J704" t="s">
        <v>3314</v>
      </c>
      <c r="K704" s="6" t="s">
        <v>3450</v>
      </c>
      <c r="L704" s="3">
        <v>76</v>
      </c>
      <c r="M704" s="31" t="str">
        <f>VLOOKUP(StudentTable[[#This Row],[GPA1]],LetterGrade,2)</f>
        <v>C</v>
      </c>
      <c r="N704" s="3"/>
      <c r="O704" s="3"/>
      <c r="P704" s="3"/>
    </row>
    <row r="705" spans="1:16" x14ac:dyDescent="0.25">
      <c r="A705" t="s">
        <v>1342</v>
      </c>
      <c r="B705" t="s">
        <v>3451</v>
      </c>
      <c r="C705" t="s">
        <v>12</v>
      </c>
      <c r="D705" s="4" t="s">
        <v>3452</v>
      </c>
      <c r="E705" t="s">
        <v>50</v>
      </c>
      <c r="F705">
        <v>4</v>
      </c>
      <c r="G705" s="2">
        <v>29563</v>
      </c>
      <c r="H705" t="s">
        <v>3453</v>
      </c>
      <c r="I705" t="s">
        <v>3454</v>
      </c>
      <c r="J705" t="s">
        <v>3314</v>
      </c>
      <c r="K705" s="6" t="s">
        <v>3455</v>
      </c>
      <c r="L705" s="3">
        <v>32</v>
      </c>
      <c r="M705" s="31" t="str">
        <f>VLOOKUP(StudentTable[[#This Row],[GPA1]],LetterGrade,2)</f>
        <v>F</v>
      </c>
      <c r="N705" s="3">
        <v>43</v>
      </c>
      <c r="O705" s="3">
        <v>80</v>
      </c>
      <c r="P705" s="3">
        <v>76</v>
      </c>
    </row>
    <row r="706" spans="1:16" x14ac:dyDescent="0.25">
      <c r="A706" t="s">
        <v>3456</v>
      </c>
      <c r="B706" t="s">
        <v>3457</v>
      </c>
      <c r="C706" t="s">
        <v>21</v>
      </c>
      <c r="D706" s="4" t="s">
        <v>3458</v>
      </c>
      <c r="E706" t="s">
        <v>36</v>
      </c>
      <c r="F706">
        <v>1</v>
      </c>
      <c r="G706" s="2">
        <v>30957</v>
      </c>
      <c r="H706" t="s">
        <v>3459</v>
      </c>
      <c r="I706" t="s">
        <v>3460</v>
      </c>
      <c r="J706" t="s">
        <v>3314</v>
      </c>
      <c r="K706" s="6" t="s">
        <v>3461</v>
      </c>
      <c r="L706" s="3">
        <v>25</v>
      </c>
      <c r="M706" s="31" t="str">
        <f>VLOOKUP(StudentTable[[#This Row],[GPA1]],LetterGrade,2)</f>
        <v>F</v>
      </c>
      <c r="N706" s="3"/>
      <c r="O706" s="3"/>
      <c r="P706" s="3"/>
    </row>
    <row r="707" spans="1:16" x14ac:dyDescent="0.25">
      <c r="A707" t="s">
        <v>3462</v>
      </c>
      <c r="B707" t="s">
        <v>3463</v>
      </c>
      <c r="C707" t="s">
        <v>21</v>
      </c>
      <c r="D707" s="4" t="s">
        <v>3464</v>
      </c>
      <c r="E707" t="s">
        <v>63</v>
      </c>
      <c r="F707">
        <v>2</v>
      </c>
      <c r="G707" s="2">
        <v>32138</v>
      </c>
      <c r="H707" t="s">
        <v>3465</v>
      </c>
      <c r="I707" t="s">
        <v>2674</v>
      </c>
      <c r="J707" t="s">
        <v>3314</v>
      </c>
      <c r="K707" s="6" t="s">
        <v>3466</v>
      </c>
      <c r="L707" s="3">
        <v>34</v>
      </c>
      <c r="M707" s="31" t="str">
        <f>VLOOKUP(StudentTable[[#This Row],[GPA1]],LetterGrade,2)</f>
        <v>F</v>
      </c>
      <c r="N707" s="3">
        <v>80</v>
      </c>
      <c r="O707" s="3"/>
      <c r="P707" s="3"/>
    </row>
    <row r="708" spans="1:16" x14ac:dyDescent="0.25">
      <c r="A708" t="s">
        <v>533</v>
      </c>
      <c r="B708" t="s">
        <v>3467</v>
      </c>
      <c r="C708" t="s">
        <v>21</v>
      </c>
      <c r="D708" s="4" t="s">
        <v>3468</v>
      </c>
      <c r="E708" t="s">
        <v>14</v>
      </c>
      <c r="F708">
        <v>1</v>
      </c>
      <c r="G708" s="2">
        <v>31173</v>
      </c>
      <c r="H708" t="s">
        <v>3469</v>
      </c>
      <c r="I708" t="s">
        <v>3324</v>
      </c>
      <c r="J708" t="s">
        <v>3314</v>
      </c>
      <c r="K708" s="6" t="s">
        <v>3470</v>
      </c>
      <c r="L708" s="3">
        <v>37</v>
      </c>
      <c r="M708" s="31" t="str">
        <f>VLOOKUP(StudentTable[[#This Row],[GPA1]],LetterGrade,2)</f>
        <v>F</v>
      </c>
      <c r="N708" s="3"/>
      <c r="O708" s="3"/>
      <c r="P708" s="3"/>
    </row>
    <row r="709" spans="1:16" x14ac:dyDescent="0.25">
      <c r="A709" t="s">
        <v>3471</v>
      </c>
      <c r="B709" t="s">
        <v>1132</v>
      </c>
      <c r="C709" t="s">
        <v>21</v>
      </c>
      <c r="D709" s="4" t="s">
        <v>3472</v>
      </c>
      <c r="E709" t="s">
        <v>50</v>
      </c>
      <c r="F709">
        <v>4</v>
      </c>
      <c r="G709" s="2">
        <v>30287</v>
      </c>
      <c r="H709" t="s">
        <v>3473</v>
      </c>
      <c r="I709" t="s">
        <v>3347</v>
      </c>
      <c r="J709" t="s">
        <v>3314</v>
      </c>
      <c r="K709" s="6" t="s">
        <v>3474</v>
      </c>
      <c r="L709" s="3">
        <v>65</v>
      </c>
      <c r="M709" s="31" t="str">
        <f>VLOOKUP(StudentTable[[#This Row],[GPA1]],LetterGrade,2)</f>
        <v>D</v>
      </c>
      <c r="N709" s="3">
        <v>70</v>
      </c>
      <c r="O709" s="3">
        <v>52</v>
      </c>
      <c r="P709" s="3">
        <v>94</v>
      </c>
    </row>
    <row r="710" spans="1:16" x14ac:dyDescent="0.25">
      <c r="A710" t="s">
        <v>3475</v>
      </c>
      <c r="B710" t="s">
        <v>1029</v>
      </c>
      <c r="C710" t="s">
        <v>21</v>
      </c>
      <c r="D710" s="4" t="s">
        <v>3476</v>
      </c>
      <c r="E710" t="s">
        <v>63</v>
      </c>
      <c r="F710">
        <v>1</v>
      </c>
      <c r="G710" s="2">
        <v>33184</v>
      </c>
      <c r="H710" t="s">
        <v>3477</v>
      </c>
      <c r="I710" t="s">
        <v>3324</v>
      </c>
      <c r="J710" t="s">
        <v>3314</v>
      </c>
      <c r="K710" s="6" t="s">
        <v>3325</v>
      </c>
      <c r="L710" s="3">
        <v>64</v>
      </c>
      <c r="M710" s="31" t="str">
        <f>VLOOKUP(StudentTable[[#This Row],[GPA1]],LetterGrade,2)</f>
        <v>D</v>
      </c>
      <c r="N710" s="3"/>
      <c r="O710" s="3"/>
      <c r="P710" s="3"/>
    </row>
    <row r="711" spans="1:16" x14ac:dyDescent="0.25">
      <c r="A711" t="s">
        <v>1332</v>
      </c>
      <c r="B711" t="s">
        <v>151</v>
      </c>
      <c r="C711" t="s">
        <v>12</v>
      </c>
      <c r="D711" s="4" t="s">
        <v>3478</v>
      </c>
      <c r="E711" t="s">
        <v>63</v>
      </c>
      <c r="F711">
        <v>4</v>
      </c>
      <c r="G711" s="2">
        <v>33398</v>
      </c>
      <c r="H711" t="s">
        <v>3479</v>
      </c>
      <c r="I711" t="s">
        <v>3480</v>
      </c>
      <c r="J711" t="s">
        <v>3314</v>
      </c>
      <c r="K711" s="6" t="s">
        <v>3481</v>
      </c>
      <c r="L711" s="3">
        <v>56</v>
      </c>
      <c r="M711" s="31" t="str">
        <f>VLOOKUP(StudentTable[[#This Row],[GPA1]],LetterGrade,2)</f>
        <v>F</v>
      </c>
      <c r="N711" s="3">
        <v>62</v>
      </c>
      <c r="O711" s="3">
        <v>64</v>
      </c>
      <c r="P711" s="3">
        <v>67</v>
      </c>
    </row>
    <row r="712" spans="1:16" x14ac:dyDescent="0.25">
      <c r="A712" t="s">
        <v>3482</v>
      </c>
      <c r="B712" t="s">
        <v>262</v>
      </c>
      <c r="C712" t="s">
        <v>12</v>
      </c>
      <c r="D712" s="4" t="s">
        <v>3483</v>
      </c>
      <c r="E712" t="s">
        <v>63</v>
      </c>
      <c r="F712">
        <v>4</v>
      </c>
      <c r="G712" s="2">
        <v>33682</v>
      </c>
      <c r="H712" t="s">
        <v>3484</v>
      </c>
      <c r="I712" t="s">
        <v>3485</v>
      </c>
      <c r="J712" t="s">
        <v>3314</v>
      </c>
      <c r="K712" s="6" t="s">
        <v>3486</v>
      </c>
      <c r="L712" s="3">
        <v>16</v>
      </c>
      <c r="M712" s="31" t="str">
        <f>VLOOKUP(StudentTable[[#This Row],[GPA1]],LetterGrade,2)</f>
        <v>F</v>
      </c>
      <c r="N712" s="3">
        <v>97</v>
      </c>
      <c r="O712" s="3">
        <v>57</v>
      </c>
      <c r="P712" s="3">
        <v>86</v>
      </c>
    </row>
    <row r="713" spans="1:16" x14ac:dyDescent="0.25">
      <c r="A713" t="s">
        <v>2396</v>
      </c>
      <c r="B713" t="s">
        <v>3487</v>
      </c>
      <c r="C713" t="s">
        <v>21</v>
      </c>
      <c r="D713" s="4" t="s">
        <v>3488</v>
      </c>
      <c r="E713" t="s">
        <v>23</v>
      </c>
      <c r="F713">
        <v>2</v>
      </c>
      <c r="G713" s="2">
        <v>33034</v>
      </c>
      <c r="H713" t="s">
        <v>3489</v>
      </c>
      <c r="I713" t="s">
        <v>3490</v>
      </c>
      <c r="J713" t="s">
        <v>3314</v>
      </c>
      <c r="K713" s="6" t="s">
        <v>3491</v>
      </c>
      <c r="L713" s="3">
        <v>49</v>
      </c>
      <c r="M713" s="31" t="str">
        <f>VLOOKUP(StudentTable[[#This Row],[GPA1]],LetterGrade,2)</f>
        <v>F</v>
      </c>
      <c r="N713" s="3">
        <v>60</v>
      </c>
      <c r="O713" s="3"/>
      <c r="P713" s="3"/>
    </row>
    <row r="714" spans="1:16" x14ac:dyDescent="0.25">
      <c r="A714" t="s">
        <v>2324</v>
      </c>
      <c r="B714" t="s">
        <v>3492</v>
      </c>
      <c r="C714" t="s">
        <v>21</v>
      </c>
      <c r="D714" s="4" t="s">
        <v>3493</v>
      </c>
      <c r="E714" t="s">
        <v>50</v>
      </c>
      <c r="F714">
        <v>2</v>
      </c>
      <c r="G714" s="2">
        <v>30378</v>
      </c>
      <c r="H714" t="s">
        <v>3494</v>
      </c>
      <c r="I714" t="s">
        <v>3495</v>
      </c>
      <c r="J714" t="s">
        <v>3314</v>
      </c>
      <c r="K714" s="6" t="s">
        <v>3496</v>
      </c>
      <c r="L714" s="3">
        <v>32</v>
      </c>
      <c r="M714" s="31" t="str">
        <f>VLOOKUP(StudentTable[[#This Row],[GPA1]],LetterGrade,2)</f>
        <v>F</v>
      </c>
      <c r="N714" s="3">
        <v>68</v>
      </c>
      <c r="O714" s="3"/>
      <c r="P714" s="3"/>
    </row>
    <row r="715" spans="1:16" x14ac:dyDescent="0.25">
      <c r="A715" t="s">
        <v>3497</v>
      </c>
      <c r="B715" t="s">
        <v>136</v>
      </c>
      <c r="C715" t="s">
        <v>21</v>
      </c>
      <c r="D715" s="4" t="s">
        <v>3498</v>
      </c>
      <c r="E715" t="s">
        <v>23</v>
      </c>
      <c r="F715">
        <v>3</v>
      </c>
      <c r="G715" s="2">
        <v>33393</v>
      </c>
      <c r="H715" t="s">
        <v>3499</v>
      </c>
      <c r="I715" t="s">
        <v>3485</v>
      </c>
      <c r="J715" t="s">
        <v>3314</v>
      </c>
      <c r="K715" s="6" t="s">
        <v>3486</v>
      </c>
      <c r="L715" s="3">
        <v>76</v>
      </c>
      <c r="M715" s="31" t="str">
        <f>VLOOKUP(StudentTable[[#This Row],[GPA1]],LetterGrade,2)</f>
        <v>C</v>
      </c>
      <c r="N715" s="3">
        <v>67</v>
      </c>
      <c r="O715" s="3">
        <v>86</v>
      </c>
      <c r="P715" s="3"/>
    </row>
    <row r="716" spans="1:16" x14ac:dyDescent="0.25">
      <c r="A716" t="s">
        <v>3500</v>
      </c>
      <c r="B716" t="s">
        <v>3501</v>
      </c>
      <c r="C716" t="s">
        <v>21</v>
      </c>
      <c r="D716" s="4" t="s">
        <v>3502</v>
      </c>
      <c r="E716" t="s">
        <v>23</v>
      </c>
      <c r="F716">
        <v>1</v>
      </c>
      <c r="G716" s="2">
        <v>29336</v>
      </c>
      <c r="H716" t="s">
        <v>3503</v>
      </c>
      <c r="I716" t="s">
        <v>3324</v>
      </c>
      <c r="J716" t="s">
        <v>3314</v>
      </c>
      <c r="K716" s="6" t="s">
        <v>3325</v>
      </c>
      <c r="L716" s="3">
        <v>90</v>
      </c>
      <c r="M716" s="31" t="str">
        <f>VLOOKUP(StudentTable[[#This Row],[GPA1]],LetterGrade,2)</f>
        <v>A</v>
      </c>
      <c r="N716" s="3"/>
      <c r="O716" s="3"/>
      <c r="P716" s="3"/>
    </row>
    <row r="717" spans="1:16" x14ac:dyDescent="0.25">
      <c r="A717" t="s">
        <v>3504</v>
      </c>
      <c r="B717" t="s">
        <v>729</v>
      </c>
      <c r="C717" t="s">
        <v>12</v>
      </c>
      <c r="D717" s="4" t="s">
        <v>3505</v>
      </c>
      <c r="E717" t="s">
        <v>63</v>
      </c>
      <c r="F717">
        <v>4</v>
      </c>
      <c r="G717" s="2">
        <v>31224</v>
      </c>
      <c r="H717" t="s">
        <v>3506</v>
      </c>
      <c r="I717" t="s">
        <v>3507</v>
      </c>
      <c r="J717" t="s">
        <v>3314</v>
      </c>
      <c r="K717" s="6" t="s">
        <v>3508</v>
      </c>
      <c r="L717" s="3">
        <v>70</v>
      </c>
      <c r="M717" s="31" t="str">
        <f>VLOOKUP(StudentTable[[#This Row],[GPA1]],LetterGrade,2)</f>
        <v>C</v>
      </c>
      <c r="N717" s="3">
        <v>97</v>
      </c>
      <c r="O717" s="3">
        <v>99</v>
      </c>
      <c r="P717" s="3">
        <v>73</v>
      </c>
    </row>
    <row r="718" spans="1:16" x14ac:dyDescent="0.25">
      <c r="A718" t="s">
        <v>3509</v>
      </c>
      <c r="B718" t="s">
        <v>213</v>
      </c>
      <c r="C718" t="s">
        <v>12</v>
      </c>
      <c r="D718" s="4" t="s">
        <v>3510</v>
      </c>
      <c r="E718" t="s">
        <v>14</v>
      </c>
      <c r="F718">
        <v>4</v>
      </c>
      <c r="G718" s="2">
        <v>33480</v>
      </c>
      <c r="H718" t="s">
        <v>3511</v>
      </c>
      <c r="I718" t="s">
        <v>3512</v>
      </c>
      <c r="J718" t="s">
        <v>3314</v>
      </c>
      <c r="K718" s="6" t="s">
        <v>3513</v>
      </c>
      <c r="L718" s="3">
        <v>93</v>
      </c>
      <c r="M718" s="31" t="str">
        <f>VLOOKUP(StudentTable[[#This Row],[GPA1]],LetterGrade,2)</f>
        <v>A</v>
      </c>
      <c r="N718" s="3">
        <v>71</v>
      </c>
      <c r="O718" s="3">
        <v>50</v>
      </c>
      <c r="P718" s="3">
        <v>79</v>
      </c>
    </row>
    <row r="719" spans="1:16" x14ac:dyDescent="0.25">
      <c r="A719" t="s">
        <v>3514</v>
      </c>
      <c r="B719" t="s">
        <v>296</v>
      </c>
      <c r="C719" t="s">
        <v>12</v>
      </c>
      <c r="D719" s="4" t="s">
        <v>3515</v>
      </c>
      <c r="E719" t="s">
        <v>36</v>
      </c>
      <c r="F719">
        <v>1</v>
      </c>
      <c r="G719" s="2">
        <v>32282</v>
      </c>
      <c r="H719" t="s">
        <v>3516</v>
      </c>
      <c r="I719" t="s">
        <v>590</v>
      </c>
      <c r="J719" t="s">
        <v>3314</v>
      </c>
      <c r="K719" s="6" t="s">
        <v>3339</v>
      </c>
      <c r="L719" s="3">
        <v>46</v>
      </c>
      <c r="M719" s="31" t="str">
        <f>VLOOKUP(StudentTable[[#This Row],[GPA1]],LetterGrade,2)</f>
        <v>F</v>
      </c>
      <c r="N719" s="3"/>
      <c r="O719" s="3"/>
      <c r="P719" s="3"/>
    </row>
    <row r="720" spans="1:16" x14ac:dyDescent="0.25">
      <c r="A720" t="s">
        <v>2330</v>
      </c>
      <c r="B720" t="s">
        <v>2716</v>
      </c>
      <c r="C720" t="s">
        <v>21</v>
      </c>
      <c r="D720" s="4" t="s">
        <v>3517</v>
      </c>
      <c r="E720" t="s">
        <v>36</v>
      </c>
      <c r="F720">
        <v>4</v>
      </c>
      <c r="G720" s="2">
        <v>30324</v>
      </c>
      <c r="H720" t="s">
        <v>3518</v>
      </c>
      <c r="I720" t="s">
        <v>3324</v>
      </c>
      <c r="J720" t="s">
        <v>3314</v>
      </c>
      <c r="K720" s="6" t="s">
        <v>3325</v>
      </c>
      <c r="L720" s="3">
        <v>97</v>
      </c>
      <c r="M720" s="31" t="str">
        <f>VLOOKUP(StudentTable[[#This Row],[GPA1]],LetterGrade,2)</f>
        <v>A</v>
      </c>
      <c r="N720" s="3">
        <v>95</v>
      </c>
      <c r="O720" s="3">
        <v>94</v>
      </c>
      <c r="P720" s="3">
        <v>94</v>
      </c>
    </row>
    <row r="721" spans="1:16" x14ac:dyDescent="0.25">
      <c r="A721" t="s">
        <v>3519</v>
      </c>
      <c r="B721" t="s">
        <v>1413</v>
      </c>
      <c r="C721" t="s">
        <v>12</v>
      </c>
      <c r="D721" s="4" t="s">
        <v>3520</v>
      </c>
      <c r="E721" t="s">
        <v>14</v>
      </c>
      <c r="F721">
        <v>4</v>
      </c>
      <c r="G721" s="2">
        <v>33743</v>
      </c>
      <c r="H721" t="s">
        <v>3521</v>
      </c>
      <c r="I721" t="s">
        <v>3522</v>
      </c>
      <c r="J721" t="s">
        <v>3314</v>
      </c>
      <c r="K721" s="6" t="s">
        <v>3523</v>
      </c>
      <c r="L721" s="3">
        <v>95</v>
      </c>
      <c r="M721" s="31" t="str">
        <f>VLOOKUP(StudentTable[[#This Row],[GPA1]],LetterGrade,2)</f>
        <v>A</v>
      </c>
      <c r="N721" s="3">
        <v>54</v>
      </c>
      <c r="O721" s="3">
        <v>74</v>
      </c>
      <c r="P721" s="3">
        <v>99</v>
      </c>
    </row>
    <row r="722" spans="1:16" x14ac:dyDescent="0.25">
      <c r="A722" t="s">
        <v>1769</v>
      </c>
      <c r="B722" t="s">
        <v>3524</v>
      </c>
      <c r="C722" t="s">
        <v>21</v>
      </c>
      <c r="D722" s="4" t="s">
        <v>3525</v>
      </c>
      <c r="E722" t="s">
        <v>50</v>
      </c>
      <c r="F722">
        <v>4</v>
      </c>
      <c r="G722" s="2">
        <v>30623</v>
      </c>
      <c r="H722" t="s">
        <v>3526</v>
      </c>
      <c r="I722" t="s">
        <v>3324</v>
      </c>
      <c r="J722" t="s">
        <v>3314</v>
      </c>
      <c r="K722" s="6" t="s">
        <v>3527</v>
      </c>
      <c r="L722" s="3">
        <v>26</v>
      </c>
      <c r="M722" s="31" t="str">
        <f>VLOOKUP(StudentTable[[#This Row],[GPA1]],LetterGrade,2)</f>
        <v>F</v>
      </c>
      <c r="N722" s="3">
        <v>51</v>
      </c>
      <c r="O722" s="3">
        <v>61</v>
      </c>
      <c r="P722" s="3">
        <v>67</v>
      </c>
    </row>
    <row r="723" spans="1:16" x14ac:dyDescent="0.25">
      <c r="A723" t="s">
        <v>3528</v>
      </c>
      <c r="B723" t="s">
        <v>2741</v>
      </c>
      <c r="C723" t="s">
        <v>21</v>
      </c>
      <c r="D723" s="4" t="s">
        <v>3529</v>
      </c>
      <c r="E723" t="s">
        <v>23</v>
      </c>
      <c r="F723">
        <v>3</v>
      </c>
      <c r="G723" s="2">
        <v>33429</v>
      </c>
      <c r="H723" t="s">
        <v>3530</v>
      </c>
      <c r="I723" t="s">
        <v>3531</v>
      </c>
      <c r="J723" t="s">
        <v>3314</v>
      </c>
      <c r="K723" s="6" t="s">
        <v>3532</v>
      </c>
      <c r="L723" s="3">
        <v>55</v>
      </c>
      <c r="M723" s="31" t="str">
        <f>VLOOKUP(StudentTable[[#This Row],[GPA1]],LetterGrade,2)</f>
        <v>F</v>
      </c>
      <c r="N723" s="3">
        <v>68</v>
      </c>
      <c r="O723" s="3">
        <v>51</v>
      </c>
      <c r="P723" s="3"/>
    </row>
    <row r="724" spans="1:16" x14ac:dyDescent="0.25">
      <c r="A724" t="s">
        <v>668</v>
      </c>
      <c r="B724" t="s">
        <v>2255</v>
      </c>
      <c r="C724" t="s">
        <v>21</v>
      </c>
      <c r="D724" s="4" t="s">
        <v>3533</v>
      </c>
      <c r="E724" t="s">
        <v>14</v>
      </c>
      <c r="F724">
        <v>4</v>
      </c>
      <c r="G724" s="2">
        <v>30556</v>
      </c>
      <c r="H724" t="s">
        <v>3534</v>
      </c>
      <c r="I724" t="s">
        <v>590</v>
      </c>
      <c r="J724" t="s">
        <v>3314</v>
      </c>
      <c r="K724" s="6" t="s">
        <v>3339</v>
      </c>
      <c r="L724" s="3">
        <v>59</v>
      </c>
      <c r="M724" s="31" t="str">
        <f>VLOOKUP(StudentTable[[#This Row],[GPA1]],LetterGrade,2)</f>
        <v>F</v>
      </c>
      <c r="N724" s="3">
        <v>95</v>
      </c>
      <c r="O724" s="3">
        <v>72</v>
      </c>
      <c r="P724" s="3">
        <v>63</v>
      </c>
    </row>
    <row r="725" spans="1:16" x14ac:dyDescent="0.25">
      <c r="A725" t="s">
        <v>3535</v>
      </c>
      <c r="B725" t="s">
        <v>3536</v>
      </c>
      <c r="C725" t="s">
        <v>21</v>
      </c>
      <c r="D725" s="4" t="s">
        <v>3537</v>
      </c>
      <c r="E725" t="s">
        <v>23</v>
      </c>
      <c r="F725">
        <v>3</v>
      </c>
      <c r="G725" s="2">
        <v>29351</v>
      </c>
      <c r="H725" t="s">
        <v>3538</v>
      </c>
      <c r="I725" t="s">
        <v>3539</v>
      </c>
      <c r="J725" t="s">
        <v>3540</v>
      </c>
      <c r="K725" s="6" t="s">
        <v>3541</v>
      </c>
      <c r="L725" s="3">
        <v>95</v>
      </c>
      <c r="M725" s="31" t="str">
        <f>VLOOKUP(StudentTable[[#This Row],[GPA1]],LetterGrade,2)</f>
        <v>A</v>
      </c>
      <c r="N725" s="3">
        <v>65</v>
      </c>
      <c r="O725" s="3">
        <v>68</v>
      </c>
      <c r="P725" s="3"/>
    </row>
    <row r="726" spans="1:16" x14ac:dyDescent="0.25">
      <c r="A726" t="s">
        <v>3542</v>
      </c>
      <c r="B726" t="s">
        <v>178</v>
      </c>
      <c r="C726" t="s">
        <v>12</v>
      </c>
      <c r="D726" s="4" t="s">
        <v>3543</v>
      </c>
      <c r="E726" t="s">
        <v>36</v>
      </c>
      <c r="F726">
        <v>3</v>
      </c>
      <c r="G726" s="2">
        <v>30674</v>
      </c>
      <c r="H726" t="s">
        <v>3544</v>
      </c>
      <c r="I726" t="s">
        <v>3545</v>
      </c>
      <c r="J726" t="s">
        <v>3540</v>
      </c>
      <c r="K726" s="6" t="s">
        <v>3546</v>
      </c>
      <c r="L726" s="3">
        <v>63</v>
      </c>
      <c r="M726" s="31" t="str">
        <f>VLOOKUP(StudentTable[[#This Row],[GPA1]],LetterGrade,2)</f>
        <v>D</v>
      </c>
      <c r="N726" s="3">
        <v>46</v>
      </c>
      <c r="O726" s="3">
        <v>50</v>
      </c>
      <c r="P726" s="3"/>
    </row>
    <row r="727" spans="1:16" x14ac:dyDescent="0.25">
      <c r="A727" t="s">
        <v>3547</v>
      </c>
      <c r="B727" t="s">
        <v>3548</v>
      </c>
      <c r="C727" t="s">
        <v>21</v>
      </c>
      <c r="D727" s="4" t="s">
        <v>3549</v>
      </c>
      <c r="E727" t="s">
        <v>23</v>
      </c>
      <c r="F727">
        <v>1</v>
      </c>
      <c r="G727" s="2">
        <v>29898</v>
      </c>
      <c r="H727" t="s">
        <v>3550</v>
      </c>
      <c r="I727" t="s">
        <v>3551</v>
      </c>
      <c r="J727" t="s">
        <v>3540</v>
      </c>
      <c r="K727" s="6" t="s">
        <v>3552</v>
      </c>
      <c r="L727" s="3">
        <v>99</v>
      </c>
      <c r="M727" s="31" t="str">
        <f>VLOOKUP(StudentTable[[#This Row],[GPA1]],LetterGrade,2)</f>
        <v>A</v>
      </c>
      <c r="N727" s="3"/>
      <c r="O727" s="3"/>
      <c r="P727" s="3"/>
    </row>
    <row r="728" spans="1:16" x14ac:dyDescent="0.25">
      <c r="A728" t="s">
        <v>3553</v>
      </c>
      <c r="B728" t="s">
        <v>319</v>
      </c>
      <c r="C728" t="s">
        <v>12</v>
      </c>
      <c r="D728" s="4" t="s">
        <v>3554</v>
      </c>
      <c r="E728" t="s">
        <v>23</v>
      </c>
      <c r="F728">
        <v>3</v>
      </c>
      <c r="G728" s="2">
        <v>32221</v>
      </c>
      <c r="H728" t="s">
        <v>3555</v>
      </c>
      <c r="I728" t="s">
        <v>3545</v>
      </c>
      <c r="J728" t="s">
        <v>3540</v>
      </c>
      <c r="K728" s="6" t="s">
        <v>3556</v>
      </c>
      <c r="L728" s="3">
        <v>90</v>
      </c>
      <c r="M728" s="31" t="str">
        <f>VLOOKUP(StudentTable[[#This Row],[GPA1]],LetterGrade,2)</f>
        <v>A</v>
      </c>
      <c r="N728" s="3">
        <v>64</v>
      </c>
      <c r="O728" s="3">
        <v>88</v>
      </c>
      <c r="P728" s="3"/>
    </row>
    <row r="729" spans="1:16" x14ac:dyDescent="0.25">
      <c r="A729" t="s">
        <v>3557</v>
      </c>
      <c r="B729" t="s">
        <v>3558</v>
      </c>
      <c r="C729" t="s">
        <v>12</v>
      </c>
      <c r="D729" s="4" t="s">
        <v>3559</v>
      </c>
      <c r="E729" t="s">
        <v>36</v>
      </c>
      <c r="F729">
        <v>4</v>
      </c>
      <c r="G729" s="2">
        <v>30546</v>
      </c>
      <c r="H729" t="s">
        <v>3560</v>
      </c>
      <c r="I729" t="s">
        <v>3545</v>
      </c>
      <c r="J729" t="s">
        <v>3540</v>
      </c>
      <c r="K729" s="6" t="s">
        <v>3556</v>
      </c>
      <c r="L729" s="3">
        <v>17</v>
      </c>
      <c r="M729" s="31" t="str">
        <f>VLOOKUP(StudentTable[[#This Row],[GPA1]],LetterGrade,2)</f>
        <v>F</v>
      </c>
      <c r="N729" s="3">
        <v>49</v>
      </c>
      <c r="O729" s="3">
        <v>99</v>
      </c>
      <c r="P729" s="3">
        <v>79</v>
      </c>
    </row>
    <row r="730" spans="1:16" x14ac:dyDescent="0.25">
      <c r="A730" t="s">
        <v>3561</v>
      </c>
      <c r="B730" t="s">
        <v>3562</v>
      </c>
      <c r="C730" t="s">
        <v>12</v>
      </c>
      <c r="D730" s="4" t="s">
        <v>3563</v>
      </c>
      <c r="E730" t="s">
        <v>50</v>
      </c>
      <c r="F730">
        <v>1</v>
      </c>
      <c r="G730" s="2">
        <v>30007</v>
      </c>
      <c r="H730" t="s">
        <v>3564</v>
      </c>
      <c r="I730" t="s">
        <v>3545</v>
      </c>
      <c r="J730" t="s">
        <v>3540</v>
      </c>
      <c r="K730" s="6" t="s">
        <v>3556</v>
      </c>
      <c r="L730" s="3">
        <v>19</v>
      </c>
      <c r="M730" s="31" t="str">
        <f>VLOOKUP(StudentTable[[#This Row],[GPA1]],LetterGrade,2)</f>
        <v>F</v>
      </c>
      <c r="N730" s="3"/>
      <c r="O730" s="3"/>
      <c r="P730" s="3"/>
    </row>
    <row r="731" spans="1:16" x14ac:dyDescent="0.25">
      <c r="A731" t="s">
        <v>3565</v>
      </c>
      <c r="B731" t="s">
        <v>3566</v>
      </c>
      <c r="C731" t="s">
        <v>21</v>
      </c>
      <c r="D731" s="4" t="s">
        <v>3567</v>
      </c>
      <c r="E731" t="s">
        <v>14</v>
      </c>
      <c r="F731">
        <v>2</v>
      </c>
      <c r="G731" s="2">
        <v>29734</v>
      </c>
      <c r="H731" t="s">
        <v>3568</v>
      </c>
      <c r="I731" t="s">
        <v>3569</v>
      </c>
      <c r="J731" t="s">
        <v>3570</v>
      </c>
      <c r="K731" s="6" t="s">
        <v>3571</v>
      </c>
      <c r="L731" s="3">
        <v>93</v>
      </c>
      <c r="M731" s="31" t="str">
        <f>VLOOKUP(StudentTable[[#This Row],[GPA1]],LetterGrade,2)</f>
        <v>A</v>
      </c>
      <c r="N731" s="3">
        <v>88</v>
      </c>
      <c r="O731" s="3"/>
      <c r="P731" s="3"/>
    </row>
    <row r="732" spans="1:16" x14ac:dyDescent="0.25">
      <c r="A732" t="s">
        <v>3572</v>
      </c>
      <c r="B732" t="s">
        <v>2022</v>
      </c>
      <c r="C732" t="s">
        <v>12</v>
      </c>
      <c r="D732" s="4" t="s">
        <v>3573</v>
      </c>
      <c r="E732" t="s">
        <v>14</v>
      </c>
      <c r="F732">
        <v>2</v>
      </c>
      <c r="G732" s="2">
        <v>32695</v>
      </c>
      <c r="H732" t="s">
        <v>3574</v>
      </c>
      <c r="I732" t="s">
        <v>853</v>
      </c>
      <c r="J732" t="s">
        <v>3575</v>
      </c>
      <c r="K732" s="6" t="s">
        <v>3576</v>
      </c>
      <c r="L732" s="3">
        <v>78</v>
      </c>
      <c r="M732" s="31" t="str">
        <f>VLOOKUP(StudentTable[[#This Row],[GPA1]],LetterGrade,2)</f>
        <v>C</v>
      </c>
      <c r="N732" s="3">
        <v>62</v>
      </c>
      <c r="O732" s="3"/>
      <c r="P732" s="3"/>
    </row>
    <row r="733" spans="1:16" x14ac:dyDescent="0.25">
      <c r="A733" t="s">
        <v>533</v>
      </c>
      <c r="B733" t="s">
        <v>100</v>
      </c>
      <c r="C733" t="s">
        <v>12</v>
      </c>
      <c r="D733" s="4" t="s">
        <v>3577</v>
      </c>
      <c r="E733" t="s">
        <v>36</v>
      </c>
      <c r="F733">
        <v>1</v>
      </c>
      <c r="G733" s="2">
        <v>33281</v>
      </c>
      <c r="H733" t="s">
        <v>3578</v>
      </c>
      <c r="I733" t="s">
        <v>3579</v>
      </c>
      <c r="J733" t="s">
        <v>3575</v>
      </c>
      <c r="K733" s="6" t="s">
        <v>3580</v>
      </c>
      <c r="L733" s="3">
        <v>18</v>
      </c>
      <c r="M733" s="31" t="str">
        <f>VLOOKUP(StudentTable[[#This Row],[GPA1]],LetterGrade,2)</f>
        <v>F</v>
      </c>
      <c r="N733" s="3"/>
      <c r="O733" s="3"/>
      <c r="P733" s="3"/>
    </row>
    <row r="734" spans="1:16" x14ac:dyDescent="0.25">
      <c r="A734" t="s">
        <v>3581</v>
      </c>
      <c r="B734" t="s">
        <v>100</v>
      </c>
      <c r="C734" t="s">
        <v>12</v>
      </c>
      <c r="D734" s="4" t="s">
        <v>3582</v>
      </c>
      <c r="E734" t="s">
        <v>50</v>
      </c>
      <c r="F734">
        <v>2</v>
      </c>
      <c r="G734" s="2">
        <v>31377</v>
      </c>
      <c r="H734" t="s">
        <v>3583</v>
      </c>
      <c r="I734" t="s">
        <v>2204</v>
      </c>
      <c r="J734" t="s">
        <v>3575</v>
      </c>
      <c r="K734" s="6" t="s">
        <v>3584</v>
      </c>
      <c r="L734" s="3">
        <v>41</v>
      </c>
      <c r="M734" s="31" t="str">
        <f>VLOOKUP(StudentTable[[#This Row],[GPA1]],LetterGrade,2)</f>
        <v>F</v>
      </c>
      <c r="N734" s="3">
        <v>69</v>
      </c>
      <c r="O734" s="3"/>
      <c r="P734" s="3"/>
    </row>
    <row r="735" spans="1:16" x14ac:dyDescent="0.25">
      <c r="A735" t="s">
        <v>1562</v>
      </c>
      <c r="B735" t="s">
        <v>3585</v>
      </c>
      <c r="C735" t="s">
        <v>12</v>
      </c>
      <c r="D735" s="4" t="s">
        <v>3586</v>
      </c>
      <c r="E735" t="s">
        <v>14</v>
      </c>
      <c r="F735">
        <v>3</v>
      </c>
      <c r="G735" s="2">
        <v>33776</v>
      </c>
      <c r="H735" t="s">
        <v>3587</v>
      </c>
      <c r="I735" t="s">
        <v>3588</v>
      </c>
      <c r="J735" t="s">
        <v>3130</v>
      </c>
      <c r="K735" s="6" t="s">
        <v>3589</v>
      </c>
      <c r="L735" s="3">
        <v>38</v>
      </c>
      <c r="M735" s="31" t="str">
        <f>VLOOKUP(StudentTable[[#This Row],[GPA1]],LetterGrade,2)</f>
        <v>F</v>
      </c>
      <c r="N735" s="3">
        <v>52</v>
      </c>
      <c r="O735" s="3">
        <v>84</v>
      </c>
      <c r="P735" s="3"/>
    </row>
    <row r="736" spans="1:16" x14ac:dyDescent="0.25">
      <c r="A736" t="s">
        <v>3590</v>
      </c>
      <c r="B736" t="s">
        <v>80</v>
      </c>
      <c r="C736" t="s">
        <v>21</v>
      </c>
      <c r="D736" s="4" t="s">
        <v>3591</v>
      </c>
      <c r="E736" t="s">
        <v>50</v>
      </c>
      <c r="F736">
        <v>1</v>
      </c>
      <c r="G736" s="2">
        <v>31091</v>
      </c>
      <c r="H736" t="s">
        <v>3592</v>
      </c>
      <c r="I736" t="s">
        <v>439</v>
      </c>
      <c r="J736" t="s">
        <v>2340</v>
      </c>
      <c r="K736" s="6" t="s">
        <v>2346</v>
      </c>
      <c r="L736" s="3">
        <v>65</v>
      </c>
      <c r="M736" s="31" t="str">
        <f>VLOOKUP(StudentTable[[#This Row],[GPA1]],LetterGrade,2)</f>
        <v>D</v>
      </c>
      <c r="N736" s="3"/>
      <c r="O736" s="3"/>
      <c r="P736" s="3"/>
    </row>
    <row r="737" spans="1:16" x14ac:dyDescent="0.25">
      <c r="A737" t="s">
        <v>3593</v>
      </c>
      <c r="B737" t="s">
        <v>1266</v>
      </c>
      <c r="C737" t="s">
        <v>21</v>
      </c>
      <c r="D737" s="4" t="s">
        <v>3594</v>
      </c>
      <c r="E737" t="s">
        <v>14</v>
      </c>
      <c r="F737">
        <v>2</v>
      </c>
      <c r="G737" s="2">
        <v>30348</v>
      </c>
      <c r="H737" t="s">
        <v>3595</v>
      </c>
      <c r="I737" t="s">
        <v>3596</v>
      </c>
      <c r="J737" t="s">
        <v>1205</v>
      </c>
      <c r="K737" s="6" t="s">
        <v>3597</v>
      </c>
      <c r="L737" s="3">
        <v>36</v>
      </c>
      <c r="M737" s="31" t="str">
        <f>VLOOKUP(StudentTable[[#This Row],[GPA1]],LetterGrade,2)</f>
        <v>F</v>
      </c>
      <c r="N737" s="3">
        <v>99</v>
      </c>
      <c r="O737" s="3"/>
      <c r="P737" s="3"/>
    </row>
    <row r="738" spans="1:16" x14ac:dyDescent="0.25">
      <c r="A738" t="s">
        <v>696</v>
      </c>
      <c r="B738" t="s">
        <v>3598</v>
      </c>
      <c r="C738" t="s">
        <v>12</v>
      </c>
      <c r="D738" s="4" t="s">
        <v>3599</v>
      </c>
      <c r="E738" t="s">
        <v>36</v>
      </c>
      <c r="F738">
        <v>3</v>
      </c>
      <c r="G738" s="2">
        <v>32140</v>
      </c>
      <c r="H738" t="s">
        <v>3600</v>
      </c>
      <c r="I738" t="s">
        <v>1236</v>
      </c>
      <c r="J738" t="s">
        <v>1205</v>
      </c>
      <c r="K738" s="6" t="s">
        <v>1237</v>
      </c>
      <c r="L738" s="3">
        <v>53</v>
      </c>
      <c r="M738" s="31" t="str">
        <f>VLOOKUP(StudentTable[[#This Row],[GPA1]],LetterGrade,2)</f>
        <v>F</v>
      </c>
      <c r="N738" s="3">
        <v>69</v>
      </c>
      <c r="O738" s="3">
        <v>56</v>
      </c>
      <c r="P738" s="3"/>
    </row>
    <row r="739" spans="1:16" x14ac:dyDescent="0.25">
      <c r="A739" t="s">
        <v>3601</v>
      </c>
      <c r="B739" t="s">
        <v>3602</v>
      </c>
      <c r="C739" t="s">
        <v>12</v>
      </c>
      <c r="D739" s="4" t="s">
        <v>3603</v>
      </c>
      <c r="E739" t="s">
        <v>36</v>
      </c>
      <c r="F739">
        <v>1</v>
      </c>
      <c r="G739" s="2">
        <v>31855</v>
      </c>
      <c r="H739" t="s">
        <v>3604</v>
      </c>
      <c r="I739" t="s">
        <v>3605</v>
      </c>
      <c r="J739" t="s">
        <v>1205</v>
      </c>
      <c r="K739" s="6" t="s">
        <v>3606</v>
      </c>
      <c r="L739" s="3">
        <v>62</v>
      </c>
      <c r="M739" s="31" t="str">
        <f>VLOOKUP(StudentTable[[#This Row],[GPA1]],LetterGrade,2)</f>
        <v>D</v>
      </c>
      <c r="N739" s="3"/>
      <c r="O739" s="3"/>
      <c r="P739" s="3"/>
    </row>
    <row r="740" spans="1:16" x14ac:dyDescent="0.25">
      <c r="A740" t="s">
        <v>3607</v>
      </c>
      <c r="B740" t="s">
        <v>3608</v>
      </c>
      <c r="C740" t="s">
        <v>12</v>
      </c>
      <c r="D740" s="4" t="s">
        <v>3609</v>
      </c>
      <c r="E740" t="s">
        <v>50</v>
      </c>
      <c r="F740">
        <v>1</v>
      </c>
      <c r="G740" s="2">
        <v>33557</v>
      </c>
      <c r="H740" t="s">
        <v>3610</v>
      </c>
      <c r="I740" t="s">
        <v>3611</v>
      </c>
      <c r="J740" t="s">
        <v>1205</v>
      </c>
      <c r="K740" s="6" t="s">
        <v>3612</v>
      </c>
      <c r="L740" s="3">
        <v>61</v>
      </c>
      <c r="M740" s="31" t="str">
        <f>VLOOKUP(StudentTable[[#This Row],[GPA1]],LetterGrade,2)</f>
        <v>D</v>
      </c>
      <c r="N740" s="3"/>
      <c r="O740" s="3"/>
      <c r="P740" s="3"/>
    </row>
    <row r="741" spans="1:16" x14ac:dyDescent="0.25">
      <c r="A741" t="s">
        <v>3613</v>
      </c>
      <c r="B741" t="s">
        <v>1266</v>
      </c>
      <c r="C741" t="s">
        <v>21</v>
      </c>
      <c r="D741" s="4" t="s">
        <v>3614</v>
      </c>
      <c r="E741" t="s">
        <v>23</v>
      </c>
      <c r="F741">
        <v>1</v>
      </c>
      <c r="G741" s="2">
        <v>30073</v>
      </c>
      <c r="H741" t="s">
        <v>3615</v>
      </c>
      <c r="I741" t="s">
        <v>3616</v>
      </c>
      <c r="J741" t="s">
        <v>1205</v>
      </c>
      <c r="K741" s="6" t="s">
        <v>3617</v>
      </c>
      <c r="L741" s="3">
        <v>15</v>
      </c>
      <c r="M741" s="31" t="str">
        <f>VLOOKUP(StudentTable[[#This Row],[GPA1]],LetterGrade,2)</f>
        <v>F</v>
      </c>
      <c r="N741" s="3"/>
      <c r="O741" s="3"/>
      <c r="P741" s="3"/>
    </row>
    <row r="742" spans="1:16" x14ac:dyDescent="0.25">
      <c r="A742" t="s">
        <v>3618</v>
      </c>
      <c r="B742" t="s">
        <v>2716</v>
      </c>
      <c r="C742" t="s">
        <v>21</v>
      </c>
      <c r="D742" s="4" t="s">
        <v>3619</v>
      </c>
      <c r="E742" t="s">
        <v>14</v>
      </c>
      <c r="F742">
        <v>2</v>
      </c>
      <c r="G742" s="2">
        <v>30052</v>
      </c>
      <c r="H742" t="s">
        <v>3620</v>
      </c>
      <c r="I742" t="s">
        <v>3621</v>
      </c>
      <c r="J742" t="s">
        <v>1205</v>
      </c>
      <c r="K742" s="6" t="s">
        <v>3622</v>
      </c>
      <c r="L742" s="3">
        <v>80</v>
      </c>
      <c r="M742" s="31" t="str">
        <f>VLOOKUP(StudentTable[[#This Row],[GPA1]],LetterGrade,2)</f>
        <v>B</v>
      </c>
      <c r="N742" s="3">
        <v>74</v>
      </c>
      <c r="O742" s="3"/>
      <c r="P742" s="3"/>
    </row>
    <row r="743" spans="1:16" x14ac:dyDescent="0.25">
      <c r="A743" t="s">
        <v>3623</v>
      </c>
      <c r="B743" t="s">
        <v>3624</v>
      </c>
      <c r="C743" t="s">
        <v>21</v>
      </c>
      <c r="D743" s="4" t="s">
        <v>3625</v>
      </c>
      <c r="E743" t="s">
        <v>50</v>
      </c>
      <c r="F743">
        <v>3</v>
      </c>
      <c r="G743" s="2">
        <v>30820</v>
      </c>
      <c r="H743" t="s">
        <v>3626</v>
      </c>
      <c r="I743" t="s">
        <v>3627</v>
      </c>
      <c r="J743" t="s">
        <v>1205</v>
      </c>
      <c r="K743" s="6" t="s">
        <v>3628</v>
      </c>
      <c r="L743" s="3">
        <v>74</v>
      </c>
      <c r="M743" s="31" t="str">
        <f>VLOOKUP(StudentTable[[#This Row],[GPA1]],LetterGrade,2)</f>
        <v>C</v>
      </c>
      <c r="N743" s="3">
        <v>39</v>
      </c>
      <c r="O743" s="3">
        <v>58</v>
      </c>
      <c r="P743" s="3"/>
    </row>
    <row r="744" spans="1:16" x14ac:dyDescent="0.25">
      <c r="A744" t="s">
        <v>3629</v>
      </c>
      <c r="B744" t="s">
        <v>3630</v>
      </c>
      <c r="C744" t="s">
        <v>21</v>
      </c>
      <c r="D744" s="4" t="s">
        <v>3631</v>
      </c>
      <c r="E744" t="s">
        <v>50</v>
      </c>
      <c r="F744">
        <v>2</v>
      </c>
      <c r="G744" s="2">
        <v>33214</v>
      </c>
      <c r="H744" t="s">
        <v>3632</v>
      </c>
      <c r="I744" t="s">
        <v>1231</v>
      </c>
      <c r="J744" t="s">
        <v>1205</v>
      </c>
      <c r="K744" s="6" t="s">
        <v>3633</v>
      </c>
      <c r="L744" s="3">
        <v>33</v>
      </c>
      <c r="M744" s="31" t="str">
        <f>VLOOKUP(StudentTable[[#This Row],[GPA1]],LetterGrade,2)</f>
        <v>F</v>
      </c>
      <c r="N744" s="3">
        <v>89</v>
      </c>
      <c r="O744" s="3"/>
      <c r="P744" s="3"/>
    </row>
    <row r="745" spans="1:16" x14ac:dyDescent="0.25">
      <c r="A745" t="s">
        <v>3634</v>
      </c>
      <c r="B745" t="s">
        <v>255</v>
      </c>
      <c r="C745" t="s">
        <v>21</v>
      </c>
      <c r="D745" s="4" t="s">
        <v>3635</v>
      </c>
      <c r="E745" t="s">
        <v>14</v>
      </c>
      <c r="F745">
        <v>3</v>
      </c>
      <c r="G745" s="2">
        <v>32213</v>
      </c>
      <c r="H745" t="s">
        <v>3636</v>
      </c>
      <c r="I745" t="s">
        <v>3637</v>
      </c>
      <c r="J745" t="s">
        <v>1205</v>
      </c>
      <c r="K745" s="6" t="s">
        <v>3638</v>
      </c>
      <c r="L745" s="3">
        <v>25</v>
      </c>
      <c r="M745" s="31" t="str">
        <f>VLOOKUP(StudentTable[[#This Row],[GPA1]],LetterGrade,2)</f>
        <v>F</v>
      </c>
      <c r="N745" s="3">
        <v>53</v>
      </c>
      <c r="O745" s="3">
        <v>88</v>
      </c>
      <c r="P745" s="3"/>
    </row>
    <row r="746" spans="1:16" x14ac:dyDescent="0.25">
      <c r="A746" t="s">
        <v>3639</v>
      </c>
      <c r="B746" t="s">
        <v>3640</v>
      </c>
      <c r="C746" t="s">
        <v>21</v>
      </c>
      <c r="D746" s="4" t="s">
        <v>3641</v>
      </c>
      <c r="E746" t="s">
        <v>23</v>
      </c>
      <c r="F746">
        <v>3</v>
      </c>
      <c r="G746" s="2">
        <v>31376</v>
      </c>
      <c r="H746" t="s">
        <v>3642</v>
      </c>
      <c r="I746" t="s">
        <v>3643</v>
      </c>
      <c r="J746" t="s">
        <v>1205</v>
      </c>
      <c r="K746" s="6" t="s">
        <v>3644</v>
      </c>
      <c r="L746" s="3">
        <v>60</v>
      </c>
      <c r="M746" s="31" t="str">
        <f>VLOOKUP(StudentTable[[#This Row],[GPA1]],LetterGrade,2)</f>
        <v>D</v>
      </c>
      <c r="N746" s="3">
        <v>84</v>
      </c>
      <c r="O746" s="3">
        <v>56</v>
      </c>
      <c r="P746" s="3"/>
    </row>
    <row r="747" spans="1:16" x14ac:dyDescent="0.25">
      <c r="A747" t="s">
        <v>3645</v>
      </c>
      <c r="B747" t="s">
        <v>701</v>
      </c>
      <c r="C747" t="s">
        <v>12</v>
      </c>
      <c r="D747" s="4" t="s">
        <v>3646</v>
      </c>
      <c r="E747" t="s">
        <v>36</v>
      </c>
      <c r="F747">
        <v>2</v>
      </c>
      <c r="G747" s="2">
        <v>33025</v>
      </c>
      <c r="H747" t="s">
        <v>3647</v>
      </c>
      <c r="I747" t="s">
        <v>3648</v>
      </c>
      <c r="J747" t="s">
        <v>1205</v>
      </c>
      <c r="K747" s="6" t="s">
        <v>3649</v>
      </c>
      <c r="L747" s="3">
        <v>19</v>
      </c>
      <c r="M747" s="31" t="str">
        <f>VLOOKUP(StudentTable[[#This Row],[GPA1]],LetterGrade,2)</f>
        <v>F</v>
      </c>
      <c r="N747" s="3">
        <v>39</v>
      </c>
      <c r="O747" s="3"/>
      <c r="P747" s="3"/>
    </row>
    <row r="748" spans="1:16" x14ac:dyDescent="0.25">
      <c r="A748" t="s">
        <v>1890</v>
      </c>
      <c r="B748" t="s">
        <v>3650</v>
      </c>
      <c r="C748" t="s">
        <v>12</v>
      </c>
      <c r="D748" s="4" t="s">
        <v>3651</v>
      </c>
      <c r="E748" t="s">
        <v>50</v>
      </c>
      <c r="F748">
        <v>3</v>
      </c>
      <c r="G748" s="2">
        <v>30451</v>
      </c>
      <c r="H748" t="s">
        <v>3652</v>
      </c>
      <c r="I748" t="s">
        <v>1277</v>
      </c>
      <c r="J748" t="s">
        <v>1205</v>
      </c>
      <c r="K748" s="6" t="s">
        <v>1278</v>
      </c>
      <c r="L748" s="3">
        <v>100</v>
      </c>
      <c r="M748" s="31" t="str">
        <f>VLOOKUP(StudentTable[[#This Row],[GPA1]],LetterGrade,2)</f>
        <v>A</v>
      </c>
      <c r="N748" s="3">
        <v>89</v>
      </c>
      <c r="O748" s="3">
        <v>98</v>
      </c>
      <c r="P748" s="3"/>
    </row>
    <row r="749" spans="1:16" x14ac:dyDescent="0.25">
      <c r="A749" t="s">
        <v>3653</v>
      </c>
      <c r="B749" t="s">
        <v>472</v>
      </c>
      <c r="C749" t="s">
        <v>21</v>
      </c>
      <c r="D749" s="4" t="s">
        <v>3654</v>
      </c>
      <c r="E749" t="s">
        <v>23</v>
      </c>
      <c r="F749">
        <v>1</v>
      </c>
      <c r="G749" s="2">
        <v>32270</v>
      </c>
      <c r="H749" t="s">
        <v>3655</v>
      </c>
      <c r="I749" t="s">
        <v>3656</v>
      </c>
      <c r="J749" t="s">
        <v>1205</v>
      </c>
      <c r="K749" s="6" t="s">
        <v>3657</v>
      </c>
      <c r="L749" s="3">
        <v>91</v>
      </c>
      <c r="M749" s="31" t="str">
        <f>VLOOKUP(StudentTable[[#This Row],[GPA1]],LetterGrade,2)</f>
        <v>A</v>
      </c>
      <c r="N749" s="3"/>
      <c r="O749" s="3"/>
      <c r="P749" s="3"/>
    </row>
    <row r="750" spans="1:16" x14ac:dyDescent="0.25">
      <c r="A750" t="s">
        <v>3658</v>
      </c>
      <c r="B750" t="s">
        <v>3659</v>
      </c>
      <c r="C750" t="s">
        <v>12</v>
      </c>
      <c r="D750" s="4" t="s">
        <v>3660</v>
      </c>
      <c r="E750" t="s">
        <v>14</v>
      </c>
      <c r="F750">
        <v>2</v>
      </c>
      <c r="G750" s="2">
        <v>33072</v>
      </c>
      <c r="H750" t="s">
        <v>3661</v>
      </c>
      <c r="I750" t="s">
        <v>3662</v>
      </c>
      <c r="J750" t="s">
        <v>1205</v>
      </c>
      <c r="K750" s="6" t="s">
        <v>3663</v>
      </c>
      <c r="L750" s="3">
        <v>28</v>
      </c>
      <c r="M750" s="31" t="str">
        <f>VLOOKUP(StudentTable[[#This Row],[GPA1]],LetterGrade,2)</f>
        <v>F</v>
      </c>
      <c r="N750" s="3">
        <v>42</v>
      </c>
      <c r="O750" s="3"/>
      <c r="P750" s="3"/>
    </row>
    <row r="751" spans="1:16" x14ac:dyDescent="0.25">
      <c r="A751" t="s">
        <v>3664</v>
      </c>
      <c r="B751" t="s">
        <v>3665</v>
      </c>
      <c r="C751" t="s">
        <v>21</v>
      </c>
      <c r="D751" s="4" t="s">
        <v>3666</v>
      </c>
      <c r="E751" t="s">
        <v>36</v>
      </c>
      <c r="F751">
        <v>3</v>
      </c>
      <c r="G751" s="2">
        <v>30095</v>
      </c>
      <c r="H751" t="s">
        <v>3667</v>
      </c>
      <c r="I751" t="s">
        <v>3621</v>
      </c>
      <c r="J751" t="s">
        <v>1205</v>
      </c>
      <c r="K751" s="6" t="s">
        <v>3622</v>
      </c>
      <c r="L751" s="3">
        <v>27</v>
      </c>
      <c r="M751" s="31" t="str">
        <f>VLOOKUP(StudentTable[[#This Row],[GPA1]],LetterGrade,2)</f>
        <v>F</v>
      </c>
      <c r="N751" s="3">
        <v>53</v>
      </c>
      <c r="O751" s="3">
        <v>50</v>
      </c>
      <c r="P751" s="3"/>
    </row>
    <row r="752" spans="1:16" x14ac:dyDescent="0.25">
      <c r="A752" t="s">
        <v>3645</v>
      </c>
      <c r="B752" t="s">
        <v>3668</v>
      </c>
      <c r="C752" t="s">
        <v>12</v>
      </c>
      <c r="D752" s="4" t="s">
        <v>3669</v>
      </c>
      <c r="E752" t="s">
        <v>63</v>
      </c>
      <c r="F752">
        <v>2</v>
      </c>
      <c r="G752" s="2">
        <v>29921</v>
      </c>
      <c r="H752" t="s">
        <v>3670</v>
      </c>
      <c r="I752" t="s">
        <v>3671</v>
      </c>
      <c r="J752" t="s">
        <v>1205</v>
      </c>
      <c r="K752" s="6" t="s">
        <v>3672</v>
      </c>
      <c r="L752" s="3">
        <v>16</v>
      </c>
      <c r="M752" s="31" t="str">
        <f>VLOOKUP(StudentTable[[#This Row],[GPA1]],LetterGrade,2)</f>
        <v>F</v>
      </c>
      <c r="N752" s="3">
        <v>85</v>
      </c>
      <c r="O752" s="3"/>
      <c r="P752" s="3"/>
    </row>
    <row r="753" spans="1:16" x14ac:dyDescent="0.25">
      <c r="A753" t="s">
        <v>3673</v>
      </c>
      <c r="B753" t="s">
        <v>478</v>
      </c>
      <c r="C753" t="s">
        <v>21</v>
      </c>
      <c r="D753" s="4" t="s">
        <v>3674</v>
      </c>
      <c r="E753" t="s">
        <v>50</v>
      </c>
      <c r="F753">
        <v>3</v>
      </c>
      <c r="G753" s="2">
        <v>30919</v>
      </c>
      <c r="H753" t="s">
        <v>3675</v>
      </c>
      <c r="I753" t="s">
        <v>1211</v>
      </c>
      <c r="J753" t="s">
        <v>1205</v>
      </c>
      <c r="K753" s="6" t="s">
        <v>1242</v>
      </c>
      <c r="L753" s="3">
        <v>42</v>
      </c>
      <c r="M753" s="31" t="str">
        <f>VLOOKUP(StudentTable[[#This Row],[GPA1]],LetterGrade,2)</f>
        <v>F</v>
      </c>
      <c r="N753" s="3">
        <v>43</v>
      </c>
      <c r="O753" s="3">
        <v>53</v>
      </c>
      <c r="P753" s="3"/>
    </row>
    <row r="754" spans="1:16" x14ac:dyDescent="0.25">
      <c r="A754" t="s">
        <v>3676</v>
      </c>
      <c r="B754" t="s">
        <v>3677</v>
      </c>
      <c r="C754" t="s">
        <v>21</v>
      </c>
      <c r="D754" s="4" t="s">
        <v>3678</v>
      </c>
      <c r="E754" t="s">
        <v>14</v>
      </c>
      <c r="F754">
        <v>3</v>
      </c>
      <c r="G754" s="2">
        <v>31224</v>
      </c>
      <c r="H754" t="s">
        <v>3679</v>
      </c>
      <c r="I754" t="s">
        <v>1211</v>
      </c>
      <c r="J754" t="s">
        <v>1205</v>
      </c>
      <c r="K754" s="6" t="s">
        <v>1223</v>
      </c>
      <c r="L754" s="3">
        <v>30</v>
      </c>
      <c r="M754" s="31" t="str">
        <f>VLOOKUP(StudentTable[[#This Row],[GPA1]],LetterGrade,2)</f>
        <v>F</v>
      </c>
      <c r="N754" s="3">
        <v>74</v>
      </c>
      <c r="O754" s="3">
        <v>60</v>
      </c>
      <c r="P754" s="3"/>
    </row>
    <row r="755" spans="1:16" x14ac:dyDescent="0.25">
      <c r="A755" t="s">
        <v>3680</v>
      </c>
      <c r="B755" t="s">
        <v>336</v>
      </c>
      <c r="C755" t="s">
        <v>12</v>
      </c>
      <c r="D755" s="4" t="s">
        <v>3681</v>
      </c>
      <c r="E755" t="s">
        <v>14</v>
      </c>
      <c r="F755">
        <v>3</v>
      </c>
      <c r="G755" s="2">
        <v>31980</v>
      </c>
      <c r="H755" t="s">
        <v>3682</v>
      </c>
      <c r="I755" t="s">
        <v>3683</v>
      </c>
      <c r="J755" t="s">
        <v>1205</v>
      </c>
      <c r="K755" s="6" t="s">
        <v>3684</v>
      </c>
      <c r="L755" s="3">
        <v>13</v>
      </c>
      <c r="M755" s="31" t="str">
        <f>VLOOKUP(StudentTable[[#This Row],[GPA1]],LetterGrade,2)</f>
        <v>F</v>
      </c>
      <c r="N755" s="3">
        <v>81</v>
      </c>
      <c r="O755" s="3">
        <v>87</v>
      </c>
      <c r="P755" s="3"/>
    </row>
    <row r="756" spans="1:16" x14ac:dyDescent="0.25">
      <c r="A756" t="s">
        <v>561</v>
      </c>
      <c r="B756" t="s">
        <v>327</v>
      </c>
      <c r="C756" t="s">
        <v>21</v>
      </c>
      <c r="D756" s="4" t="s">
        <v>3685</v>
      </c>
      <c r="E756" t="s">
        <v>23</v>
      </c>
      <c r="F756">
        <v>4</v>
      </c>
      <c r="G756" s="2">
        <v>31267</v>
      </c>
      <c r="H756" t="s">
        <v>3686</v>
      </c>
      <c r="I756" t="s">
        <v>3687</v>
      </c>
      <c r="J756" t="s">
        <v>1205</v>
      </c>
      <c r="K756" s="6" t="s">
        <v>3688</v>
      </c>
      <c r="L756" s="3">
        <v>79</v>
      </c>
      <c r="M756" s="31" t="str">
        <f>VLOOKUP(StudentTable[[#This Row],[GPA1]],LetterGrade,2)</f>
        <v>C</v>
      </c>
      <c r="N756" s="3">
        <v>56</v>
      </c>
      <c r="O756" s="3">
        <v>84</v>
      </c>
      <c r="P756" s="3">
        <v>61</v>
      </c>
    </row>
    <row r="757" spans="1:16" x14ac:dyDescent="0.25">
      <c r="A757" t="s">
        <v>3689</v>
      </c>
      <c r="B757" t="s">
        <v>3690</v>
      </c>
      <c r="C757" t="s">
        <v>21</v>
      </c>
      <c r="D757" s="4" t="s">
        <v>3691</v>
      </c>
      <c r="E757" t="s">
        <v>50</v>
      </c>
      <c r="F757">
        <v>2</v>
      </c>
      <c r="G757" s="2">
        <v>30372</v>
      </c>
      <c r="H757" t="s">
        <v>3692</v>
      </c>
      <c r="I757" t="s">
        <v>3693</v>
      </c>
      <c r="J757" t="s">
        <v>1205</v>
      </c>
      <c r="K757" s="6" t="s">
        <v>3694</v>
      </c>
      <c r="L757" s="3">
        <v>87</v>
      </c>
      <c r="M757" s="31" t="str">
        <f>VLOOKUP(StudentTable[[#This Row],[GPA1]],LetterGrade,2)</f>
        <v>B</v>
      </c>
      <c r="N757" s="3">
        <v>55</v>
      </c>
      <c r="O757" s="3"/>
      <c r="P757" s="3"/>
    </row>
    <row r="758" spans="1:16" x14ac:dyDescent="0.25">
      <c r="A758" t="s">
        <v>3695</v>
      </c>
      <c r="B758" t="s">
        <v>3696</v>
      </c>
      <c r="C758" t="s">
        <v>12</v>
      </c>
      <c r="D758" s="4" t="s">
        <v>3697</v>
      </c>
      <c r="E758" t="s">
        <v>23</v>
      </c>
      <c r="F758">
        <v>3</v>
      </c>
      <c r="G758" s="2">
        <v>29926</v>
      </c>
      <c r="H758" t="s">
        <v>3698</v>
      </c>
      <c r="I758" t="s">
        <v>3616</v>
      </c>
      <c r="J758" t="s">
        <v>1205</v>
      </c>
      <c r="K758" s="6" t="s">
        <v>3699</v>
      </c>
      <c r="L758" s="3">
        <v>65</v>
      </c>
      <c r="M758" s="31" t="str">
        <f>VLOOKUP(StudentTable[[#This Row],[GPA1]],LetterGrade,2)</f>
        <v>D</v>
      </c>
      <c r="N758" s="3">
        <v>72</v>
      </c>
      <c r="O758" s="3">
        <v>68</v>
      </c>
      <c r="P758" s="3"/>
    </row>
    <row r="759" spans="1:16" x14ac:dyDescent="0.25">
      <c r="A759" t="s">
        <v>849</v>
      </c>
      <c r="B759" t="s">
        <v>3700</v>
      </c>
      <c r="C759" t="s">
        <v>12</v>
      </c>
      <c r="D759" s="4" t="s">
        <v>3701</v>
      </c>
      <c r="E759" t="s">
        <v>63</v>
      </c>
      <c r="F759">
        <v>1</v>
      </c>
      <c r="G759" s="2">
        <v>33080</v>
      </c>
      <c r="H759" t="s">
        <v>3702</v>
      </c>
      <c r="I759" t="s">
        <v>3703</v>
      </c>
      <c r="J759" t="s">
        <v>1205</v>
      </c>
      <c r="K759" s="6" t="s">
        <v>3704</v>
      </c>
      <c r="L759" s="3">
        <v>64</v>
      </c>
      <c r="M759" s="31" t="str">
        <f>VLOOKUP(StudentTable[[#This Row],[GPA1]],LetterGrade,2)</f>
        <v>D</v>
      </c>
      <c r="N759" s="3"/>
      <c r="O759" s="3"/>
      <c r="P759" s="3"/>
    </row>
    <row r="760" spans="1:16" x14ac:dyDescent="0.25">
      <c r="A760" t="s">
        <v>2330</v>
      </c>
      <c r="B760" t="s">
        <v>3705</v>
      </c>
      <c r="C760" t="s">
        <v>21</v>
      </c>
      <c r="D760" s="4" t="s">
        <v>3706</v>
      </c>
      <c r="E760" t="s">
        <v>23</v>
      </c>
      <c r="F760">
        <v>1</v>
      </c>
      <c r="G760" s="2">
        <v>33417</v>
      </c>
      <c r="H760" t="s">
        <v>3707</v>
      </c>
      <c r="I760" t="s">
        <v>3146</v>
      </c>
      <c r="J760" t="s">
        <v>3136</v>
      </c>
      <c r="K760" s="6" t="s">
        <v>3147</v>
      </c>
      <c r="L760" s="3">
        <v>60</v>
      </c>
      <c r="M760" s="31" t="str">
        <f>VLOOKUP(StudentTable[[#This Row],[GPA1]],LetterGrade,2)</f>
        <v>D</v>
      </c>
      <c r="N760" s="3"/>
      <c r="O760" s="3"/>
      <c r="P760" s="3"/>
    </row>
    <row r="761" spans="1:16" x14ac:dyDescent="0.25">
      <c r="A761" t="s">
        <v>3708</v>
      </c>
      <c r="B761" t="s">
        <v>913</v>
      </c>
      <c r="C761" t="s">
        <v>12</v>
      </c>
      <c r="D761" s="4" t="s">
        <v>3709</v>
      </c>
      <c r="E761" t="s">
        <v>14</v>
      </c>
      <c r="F761">
        <v>3</v>
      </c>
      <c r="G761" s="2">
        <v>30483</v>
      </c>
      <c r="H761" t="s">
        <v>3710</v>
      </c>
      <c r="I761" t="s">
        <v>3135</v>
      </c>
      <c r="J761" t="s">
        <v>3136</v>
      </c>
      <c r="K761" s="6" t="s">
        <v>3711</v>
      </c>
      <c r="L761" s="3">
        <v>72</v>
      </c>
      <c r="M761" s="31" t="str">
        <f>VLOOKUP(StudentTable[[#This Row],[GPA1]],LetterGrade,2)</f>
        <v>C</v>
      </c>
      <c r="N761" s="3">
        <v>64</v>
      </c>
      <c r="O761" s="3">
        <v>83</v>
      </c>
      <c r="P761" s="3"/>
    </row>
    <row r="762" spans="1:16" x14ac:dyDescent="0.25">
      <c r="A762" t="s">
        <v>3712</v>
      </c>
      <c r="B762" t="s">
        <v>3713</v>
      </c>
      <c r="C762" t="s">
        <v>12</v>
      </c>
      <c r="D762" s="4" t="s">
        <v>3714</v>
      </c>
      <c r="E762" t="s">
        <v>50</v>
      </c>
      <c r="F762">
        <v>1</v>
      </c>
      <c r="G762" s="2">
        <v>33956</v>
      </c>
      <c r="H762" t="s">
        <v>3715</v>
      </c>
      <c r="I762" t="s">
        <v>3716</v>
      </c>
      <c r="J762" t="s">
        <v>3136</v>
      </c>
      <c r="K762" s="6" t="s">
        <v>3717</v>
      </c>
      <c r="L762" s="3">
        <v>47</v>
      </c>
      <c r="M762" s="31" t="str">
        <f>VLOOKUP(StudentTable[[#This Row],[GPA1]],LetterGrade,2)</f>
        <v>F</v>
      </c>
      <c r="N762" s="3"/>
      <c r="O762" s="3"/>
      <c r="P762" s="3"/>
    </row>
    <row r="763" spans="1:16" x14ac:dyDescent="0.25">
      <c r="A763" t="s">
        <v>2347</v>
      </c>
      <c r="B763" t="s">
        <v>3718</v>
      </c>
      <c r="C763" t="s">
        <v>12</v>
      </c>
      <c r="D763" s="4" t="s">
        <v>3719</v>
      </c>
      <c r="E763" t="s">
        <v>23</v>
      </c>
      <c r="F763">
        <v>3</v>
      </c>
      <c r="G763" s="2">
        <v>29284</v>
      </c>
      <c r="H763" t="s">
        <v>3720</v>
      </c>
      <c r="I763" t="s">
        <v>3146</v>
      </c>
      <c r="J763" t="s">
        <v>3136</v>
      </c>
      <c r="K763" s="6" t="s">
        <v>3721</v>
      </c>
      <c r="L763" s="3">
        <v>22</v>
      </c>
      <c r="M763" s="31" t="str">
        <f>VLOOKUP(StudentTable[[#This Row],[GPA1]],LetterGrade,2)</f>
        <v>F</v>
      </c>
      <c r="N763" s="3">
        <v>82</v>
      </c>
      <c r="O763" s="3">
        <v>94</v>
      </c>
      <c r="P763" s="3"/>
    </row>
    <row r="764" spans="1:16" x14ac:dyDescent="0.25">
      <c r="A764" t="s">
        <v>1294</v>
      </c>
      <c r="B764" t="s">
        <v>2265</v>
      </c>
      <c r="C764" t="s">
        <v>12</v>
      </c>
      <c r="D764" s="4" t="s">
        <v>3722</v>
      </c>
      <c r="E764" t="s">
        <v>14</v>
      </c>
      <c r="F764">
        <v>2</v>
      </c>
      <c r="G764" s="2">
        <v>29852</v>
      </c>
      <c r="H764" t="s">
        <v>3723</v>
      </c>
      <c r="I764" t="s">
        <v>897</v>
      </c>
      <c r="J764" t="s">
        <v>3314</v>
      </c>
      <c r="K764" s="6" t="s">
        <v>3724</v>
      </c>
      <c r="L764" s="3">
        <v>33</v>
      </c>
      <c r="M764" s="31" t="str">
        <f>VLOOKUP(StudentTable[[#This Row],[GPA1]],LetterGrade,2)</f>
        <v>F</v>
      </c>
      <c r="N764" s="3">
        <v>90</v>
      </c>
      <c r="O764" s="3"/>
      <c r="P764" s="3"/>
    </row>
    <row r="765" spans="1:16" x14ac:dyDescent="0.25">
      <c r="A765" t="s">
        <v>3725</v>
      </c>
      <c r="B765" t="s">
        <v>193</v>
      </c>
      <c r="C765" t="s">
        <v>21</v>
      </c>
      <c r="D765" s="4" t="s">
        <v>3726</v>
      </c>
      <c r="E765" t="s">
        <v>50</v>
      </c>
      <c r="F765">
        <v>2</v>
      </c>
      <c r="G765" s="2">
        <v>31316</v>
      </c>
      <c r="H765" t="s">
        <v>3727</v>
      </c>
      <c r="I765" t="s">
        <v>3324</v>
      </c>
      <c r="J765" t="s">
        <v>3314</v>
      </c>
      <c r="K765" s="6" t="s">
        <v>3325</v>
      </c>
      <c r="L765" s="3">
        <v>52</v>
      </c>
      <c r="M765" s="31" t="str">
        <f>VLOOKUP(StudentTable[[#This Row],[GPA1]],LetterGrade,2)</f>
        <v>F</v>
      </c>
      <c r="N765" s="3">
        <v>42</v>
      </c>
      <c r="O765" s="3"/>
      <c r="P765" s="3"/>
    </row>
    <row r="766" spans="1:16" x14ac:dyDescent="0.25">
      <c r="A766" t="s">
        <v>3728</v>
      </c>
      <c r="B766" t="s">
        <v>3729</v>
      </c>
      <c r="C766" t="s">
        <v>21</v>
      </c>
      <c r="D766" s="4" t="s">
        <v>3730</v>
      </c>
      <c r="E766" t="s">
        <v>14</v>
      </c>
      <c r="F766">
        <v>3</v>
      </c>
      <c r="G766" s="2">
        <v>30627</v>
      </c>
      <c r="H766" t="s">
        <v>3731</v>
      </c>
      <c r="I766" t="s">
        <v>3334</v>
      </c>
      <c r="J766" t="s">
        <v>3314</v>
      </c>
      <c r="K766" s="6" t="s">
        <v>3732</v>
      </c>
      <c r="L766" s="3">
        <v>55</v>
      </c>
      <c r="M766" s="31" t="str">
        <f>VLOOKUP(StudentTable[[#This Row],[GPA1]],LetterGrade,2)</f>
        <v>F</v>
      </c>
      <c r="N766" s="3">
        <v>98</v>
      </c>
      <c r="O766" s="3">
        <v>62</v>
      </c>
      <c r="P766" s="3"/>
    </row>
    <row r="767" spans="1:16" x14ac:dyDescent="0.25">
      <c r="A767" t="s">
        <v>151</v>
      </c>
      <c r="B767" t="s">
        <v>209</v>
      </c>
      <c r="C767" t="s">
        <v>21</v>
      </c>
      <c r="D767" s="4" t="s">
        <v>3733</v>
      </c>
      <c r="E767" t="s">
        <v>14</v>
      </c>
      <c r="F767">
        <v>1</v>
      </c>
      <c r="G767" s="2">
        <v>31750</v>
      </c>
      <c r="H767" t="s">
        <v>3734</v>
      </c>
      <c r="I767" t="s">
        <v>3324</v>
      </c>
      <c r="J767" t="s">
        <v>3314</v>
      </c>
      <c r="K767" s="6" t="s">
        <v>3325</v>
      </c>
      <c r="L767" s="3">
        <v>44</v>
      </c>
      <c r="M767" s="31" t="str">
        <f>VLOOKUP(StudentTable[[#This Row],[GPA1]],LetterGrade,2)</f>
        <v>F</v>
      </c>
      <c r="N767" s="3"/>
      <c r="O767" s="3"/>
      <c r="P767" s="3"/>
    </row>
    <row r="768" spans="1:16" x14ac:dyDescent="0.25">
      <c r="A768" t="s">
        <v>1342</v>
      </c>
      <c r="B768" t="s">
        <v>2905</v>
      </c>
      <c r="C768" t="s">
        <v>12</v>
      </c>
      <c r="D768" s="4" t="s">
        <v>3735</v>
      </c>
      <c r="E768" t="s">
        <v>63</v>
      </c>
      <c r="F768">
        <v>1</v>
      </c>
      <c r="G768" s="2">
        <v>32736</v>
      </c>
      <c r="H768" t="s">
        <v>3736</v>
      </c>
      <c r="I768" t="s">
        <v>3737</v>
      </c>
      <c r="J768" t="s">
        <v>3314</v>
      </c>
      <c r="K768" s="6" t="s">
        <v>3738</v>
      </c>
      <c r="L768" s="3">
        <v>57</v>
      </c>
      <c r="M768" s="31" t="str">
        <f>VLOOKUP(StudentTable[[#This Row],[GPA1]],LetterGrade,2)</f>
        <v>F</v>
      </c>
      <c r="N768" s="3"/>
      <c r="O768" s="3"/>
      <c r="P768" s="3"/>
    </row>
    <row r="769" spans="1:16" x14ac:dyDescent="0.25">
      <c r="A769" t="s">
        <v>3739</v>
      </c>
      <c r="B769" t="s">
        <v>3740</v>
      </c>
      <c r="C769" t="s">
        <v>21</v>
      </c>
      <c r="D769" s="4" t="s">
        <v>3741</v>
      </c>
      <c r="E769" t="s">
        <v>36</v>
      </c>
      <c r="F769">
        <v>3</v>
      </c>
      <c r="G769" s="2">
        <v>30844</v>
      </c>
      <c r="H769" t="s">
        <v>3742</v>
      </c>
      <c r="I769" t="s">
        <v>3324</v>
      </c>
      <c r="J769" t="s">
        <v>3314</v>
      </c>
      <c r="K769" s="6" t="s">
        <v>3743</v>
      </c>
      <c r="L769" s="3">
        <v>56</v>
      </c>
      <c r="M769" s="31" t="str">
        <f>VLOOKUP(StudentTable[[#This Row],[GPA1]],LetterGrade,2)</f>
        <v>F</v>
      </c>
      <c r="N769" s="3">
        <v>63</v>
      </c>
      <c r="O769" s="3">
        <v>93</v>
      </c>
      <c r="P769" s="3"/>
    </row>
    <row r="770" spans="1:16" x14ac:dyDescent="0.25">
      <c r="A770" t="s">
        <v>3744</v>
      </c>
      <c r="B770" t="s">
        <v>673</v>
      </c>
      <c r="C770" t="s">
        <v>12</v>
      </c>
      <c r="D770" s="4" t="s">
        <v>3745</v>
      </c>
      <c r="E770" t="s">
        <v>14</v>
      </c>
      <c r="F770">
        <v>1</v>
      </c>
      <c r="G770" s="2">
        <v>32458</v>
      </c>
      <c r="H770" t="s">
        <v>3746</v>
      </c>
      <c r="I770" t="s">
        <v>3747</v>
      </c>
      <c r="J770" t="s">
        <v>3314</v>
      </c>
      <c r="K770" s="6" t="s">
        <v>3748</v>
      </c>
      <c r="L770" s="3">
        <v>47</v>
      </c>
      <c r="M770" s="31" t="str">
        <f>VLOOKUP(StudentTable[[#This Row],[GPA1]],LetterGrade,2)</f>
        <v>F</v>
      </c>
      <c r="N770" s="3"/>
      <c r="O770" s="3"/>
      <c r="P770" s="3"/>
    </row>
    <row r="771" spans="1:16" x14ac:dyDescent="0.25">
      <c r="A771" t="s">
        <v>3749</v>
      </c>
      <c r="B771" t="s">
        <v>2552</v>
      </c>
      <c r="C771" t="s">
        <v>21</v>
      </c>
      <c r="D771" s="4" t="s">
        <v>3750</v>
      </c>
      <c r="E771" t="s">
        <v>14</v>
      </c>
      <c r="F771">
        <v>3</v>
      </c>
      <c r="G771" s="2">
        <v>31643</v>
      </c>
      <c r="H771" t="s">
        <v>3751</v>
      </c>
      <c r="I771" t="s">
        <v>3512</v>
      </c>
      <c r="J771" t="s">
        <v>3314</v>
      </c>
      <c r="K771" s="6" t="s">
        <v>3752</v>
      </c>
      <c r="L771" s="3">
        <v>55</v>
      </c>
      <c r="M771" s="31" t="str">
        <f>VLOOKUP(StudentTable[[#This Row],[GPA1]],LetterGrade,2)</f>
        <v>F</v>
      </c>
      <c r="N771" s="3">
        <v>96</v>
      </c>
      <c r="O771" s="3">
        <v>80</v>
      </c>
      <c r="P771" s="3"/>
    </row>
    <row r="772" spans="1:16" x14ac:dyDescent="0.25">
      <c r="A772" t="s">
        <v>3753</v>
      </c>
      <c r="B772" t="s">
        <v>3754</v>
      </c>
      <c r="C772" t="s">
        <v>12</v>
      </c>
      <c r="D772" s="4" t="s">
        <v>3755</v>
      </c>
      <c r="E772" t="s">
        <v>14</v>
      </c>
      <c r="F772">
        <v>2</v>
      </c>
      <c r="G772" s="2">
        <v>29671</v>
      </c>
      <c r="H772" t="s">
        <v>3756</v>
      </c>
      <c r="I772" t="s">
        <v>3757</v>
      </c>
      <c r="J772" t="s">
        <v>3314</v>
      </c>
      <c r="K772" s="6" t="s">
        <v>3758</v>
      </c>
      <c r="L772" s="3">
        <v>91</v>
      </c>
      <c r="M772" s="31" t="str">
        <f>VLOOKUP(StudentTable[[#This Row],[GPA1]],LetterGrade,2)</f>
        <v>A</v>
      </c>
      <c r="N772" s="3">
        <v>37</v>
      </c>
      <c r="O772" s="3"/>
      <c r="P772" s="3"/>
    </row>
    <row r="773" spans="1:16" x14ac:dyDescent="0.25">
      <c r="A773" t="s">
        <v>1385</v>
      </c>
      <c r="B773" t="s">
        <v>296</v>
      </c>
      <c r="C773" t="s">
        <v>12</v>
      </c>
      <c r="D773" s="4" t="s">
        <v>3759</v>
      </c>
      <c r="E773" t="s">
        <v>23</v>
      </c>
      <c r="F773">
        <v>4</v>
      </c>
      <c r="G773" s="2">
        <v>31589</v>
      </c>
      <c r="H773" t="s">
        <v>3760</v>
      </c>
      <c r="I773" t="s">
        <v>3324</v>
      </c>
      <c r="J773" t="s">
        <v>3314</v>
      </c>
      <c r="K773" s="6" t="s">
        <v>3325</v>
      </c>
      <c r="L773" s="3">
        <v>72</v>
      </c>
      <c r="M773" s="31" t="str">
        <f>VLOOKUP(StudentTable[[#This Row],[GPA1]],LetterGrade,2)</f>
        <v>C</v>
      </c>
      <c r="N773" s="3">
        <v>77</v>
      </c>
      <c r="O773" s="3">
        <v>72</v>
      </c>
      <c r="P773" s="3">
        <v>65</v>
      </c>
    </row>
    <row r="774" spans="1:16" x14ac:dyDescent="0.25">
      <c r="A774" t="s">
        <v>429</v>
      </c>
      <c r="B774" t="s">
        <v>3761</v>
      </c>
      <c r="C774" t="s">
        <v>21</v>
      </c>
      <c r="D774" s="4" t="s">
        <v>3762</v>
      </c>
      <c r="E774" t="s">
        <v>14</v>
      </c>
      <c r="F774">
        <v>4</v>
      </c>
      <c r="G774" s="2">
        <v>29813</v>
      </c>
      <c r="H774" t="s">
        <v>3763</v>
      </c>
      <c r="I774" t="s">
        <v>3402</v>
      </c>
      <c r="J774" t="s">
        <v>3314</v>
      </c>
      <c r="K774" s="6" t="s">
        <v>3403</v>
      </c>
      <c r="L774" s="3">
        <v>54</v>
      </c>
      <c r="M774" s="31" t="str">
        <f>VLOOKUP(StudentTable[[#This Row],[GPA1]],LetterGrade,2)</f>
        <v>F</v>
      </c>
      <c r="N774" s="3">
        <v>40</v>
      </c>
      <c r="O774" s="3">
        <v>89</v>
      </c>
      <c r="P774" s="3">
        <v>98</v>
      </c>
    </row>
    <row r="775" spans="1:16" x14ac:dyDescent="0.25">
      <c r="A775" t="s">
        <v>3764</v>
      </c>
      <c r="B775" t="s">
        <v>827</v>
      </c>
      <c r="C775" t="s">
        <v>21</v>
      </c>
      <c r="D775" s="4" t="s">
        <v>3765</v>
      </c>
      <c r="E775" t="s">
        <v>50</v>
      </c>
      <c r="F775">
        <v>4</v>
      </c>
      <c r="G775" s="2">
        <v>29253</v>
      </c>
      <c r="H775" t="s">
        <v>3766</v>
      </c>
      <c r="I775" t="s">
        <v>3490</v>
      </c>
      <c r="J775" t="s">
        <v>3314</v>
      </c>
      <c r="K775" s="6" t="s">
        <v>3767</v>
      </c>
      <c r="L775" s="3">
        <v>66</v>
      </c>
      <c r="M775" s="31" t="str">
        <f>VLOOKUP(StudentTable[[#This Row],[GPA1]],LetterGrade,2)</f>
        <v>D</v>
      </c>
      <c r="N775" s="3">
        <v>100</v>
      </c>
      <c r="O775" s="3">
        <v>95</v>
      </c>
      <c r="P775" s="3">
        <v>90</v>
      </c>
    </row>
    <row r="776" spans="1:16" x14ac:dyDescent="0.25">
      <c r="A776" t="s">
        <v>3768</v>
      </c>
      <c r="B776" t="s">
        <v>3769</v>
      </c>
      <c r="C776" t="s">
        <v>21</v>
      </c>
      <c r="D776" s="4" t="s">
        <v>3770</v>
      </c>
      <c r="E776" t="s">
        <v>50</v>
      </c>
      <c r="F776">
        <v>4</v>
      </c>
      <c r="G776" s="2">
        <v>31767</v>
      </c>
      <c r="H776" t="s">
        <v>3771</v>
      </c>
      <c r="I776" t="s">
        <v>3772</v>
      </c>
      <c r="J776" t="s">
        <v>3314</v>
      </c>
      <c r="K776" s="6" t="s">
        <v>3773</v>
      </c>
      <c r="L776" s="3">
        <v>25</v>
      </c>
      <c r="M776" s="31" t="str">
        <f>VLOOKUP(StudentTable[[#This Row],[GPA1]],LetterGrade,2)</f>
        <v>F</v>
      </c>
      <c r="N776" s="3">
        <v>84</v>
      </c>
      <c r="O776" s="3">
        <v>56</v>
      </c>
      <c r="P776" s="3">
        <v>68</v>
      </c>
    </row>
    <row r="777" spans="1:16" x14ac:dyDescent="0.25">
      <c r="A777" t="s">
        <v>3774</v>
      </c>
      <c r="B777" t="s">
        <v>3775</v>
      </c>
      <c r="C777" t="s">
        <v>21</v>
      </c>
      <c r="D777" s="4" t="s">
        <v>3776</v>
      </c>
      <c r="E777" t="s">
        <v>36</v>
      </c>
      <c r="F777">
        <v>3</v>
      </c>
      <c r="G777" s="2">
        <v>31215</v>
      </c>
      <c r="H777" t="s">
        <v>3777</v>
      </c>
      <c r="I777" t="s">
        <v>3778</v>
      </c>
      <c r="J777" t="s">
        <v>3314</v>
      </c>
      <c r="K777" s="6" t="s">
        <v>3779</v>
      </c>
      <c r="L777" s="3">
        <v>16</v>
      </c>
      <c r="M777" s="31" t="str">
        <f>VLOOKUP(StudentTable[[#This Row],[GPA1]],LetterGrade,2)</f>
        <v>F</v>
      </c>
      <c r="N777" s="3">
        <v>57</v>
      </c>
      <c r="O777" s="3">
        <v>79</v>
      </c>
      <c r="P777" s="3"/>
    </row>
    <row r="778" spans="1:16" x14ac:dyDescent="0.25">
      <c r="A778" t="s">
        <v>679</v>
      </c>
      <c r="B778" t="s">
        <v>3780</v>
      </c>
      <c r="C778" t="s">
        <v>21</v>
      </c>
      <c r="D778" s="4" t="s">
        <v>3781</v>
      </c>
      <c r="E778" t="s">
        <v>63</v>
      </c>
      <c r="F778">
        <v>2</v>
      </c>
      <c r="G778" s="2">
        <v>30734</v>
      </c>
      <c r="H778" t="s">
        <v>3782</v>
      </c>
      <c r="I778" t="s">
        <v>3783</v>
      </c>
      <c r="J778" t="s">
        <v>3314</v>
      </c>
      <c r="K778" s="6" t="s">
        <v>3784</v>
      </c>
      <c r="L778" s="3">
        <v>14</v>
      </c>
      <c r="M778" s="31" t="str">
        <f>VLOOKUP(StudentTable[[#This Row],[GPA1]],LetterGrade,2)</f>
        <v>F</v>
      </c>
      <c r="N778" s="3">
        <v>78</v>
      </c>
      <c r="O778" s="3"/>
      <c r="P778" s="3"/>
    </row>
    <row r="779" spans="1:16" x14ac:dyDescent="0.25">
      <c r="A779" t="s">
        <v>1448</v>
      </c>
      <c r="B779" t="s">
        <v>3785</v>
      </c>
      <c r="C779" t="s">
        <v>21</v>
      </c>
      <c r="D779" s="4" t="s">
        <v>3786</v>
      </c>
      <c r="E779" t="s">
        <v>36</v>
      </c>
      <c r="F779">
        <v>1</v>
      </c>
      <c r="G779" s="2">
        <v>29292</v>
      </c>
      <c r="H779" t="s">
        <v>3787</v>
      </c>
      <c r="I779" t="s">
        <v>3788</v>
      </c>
      <c r="J779" t="s">
        <v>3314</v>
      </c>
      <c r="K779" s="6" t="s">
        <v>3789</v>
      </c>
      <c r="L779" s="3">
        <v>31</v>
      </c>
      <c r="M779" s="31" t="str">
        <f>VLOOKUP(StudentTable[[#This Row],[GPA1]],LetterGrade,2)</f>
        <v>F</v>
      </c>
      <c r="N779" s="3"/>
      <c r="O779" s="3"/>
      <c r="P779" s="3"/>
    </row>
    <row r="780" spans="1:16" x14ac:dyDescent="0.25">
      <c r="A780" t="s">
        <v>3790</v>
      </c>
      <c r="B780" t="s">
        <v>347</v>
      </c>
      <c r="C780" t="s">
        <v>21</v>
      </c>
      <c r="D780" s="4" t="s">
        <v>3791</v>
      </c>
      <c r="E780" t="s">
        <v>23</v>
      </c>
      <c r="F780">
        <v>2</v>
      </c>
      <c r="G780" s="2">
        <v>33196</v>
      </c>
      <c r="H780" t="s">
        <v>3792</v>
      </c>
      <c r="I780" t="s">
        <v>3393</v>
      </c>
      <c r="J780" t="s">
        <v>3314</v>
      </c>
      <c r="K780" s="6" t="s">
        <v>3793</v>
      </c>
      <c r="L780" s="3">
        <v>13</v>
      </c>
      <c r="M780" s="31" t="str">
        <f>VLOOKUP(StudentTable[[#This Row],[GPA1]],LetterGrade,2)</f>
        <v>F</v>
      </c>
      <c r="N780" s="3">
        <v>37</v>
      </c>
      <c r="O780" s="3"/>
      <c r="P780" s="3"/>
    </row>
    <row r="781" spans="1:16" x14ac:dyDescent="0.25">
      <c r="A781" t="s">
        <v>2265</v>
      </c>
      <c r="B781" t="s">
        <v>1477</v>
      </c>
      <c r="C781" t="s">
        <v>12</v>
      </c>
      <c r="D781" s="4" t="s">
        <v>3794</v>
      </c>
      <c r="E781" t="s">
        <v>63</v>
      </c>
      <c r="F781">
        <v>1</v>
      </c>
      <c r="G781" s="2">
        <v>32980</v>
      </c>
      <c r="H781" t="s">
        <v>3795</v>
      </c>
      <c r="I781" t="s">
        <v>3324</v>
      </c>
      <c r="J781" t="s">
        <v>3314</v>
      </c>
      <c r="K781" s="6" t="s">
        <v>3796</v>
      </c>
      <c r="L781" s="3">
        <v>23</v>
      </c>
      <c r="M781" s="31" t="str">
        <f>VLOOKUP(StudentTable[[#This Row],[GPA1]],LetterGrade,2)</f>
        <v>F</v>
      </c>
      <c r="N781" s="3"/>
      <c r="O781" s="3"/>
      <c r="P781" s="3"/>
    </row>
    <row r="782" spans="1:16" x14ac:dyDescent="0.25">
      <c r="A782" t="s">
        <v>3797</v>
      </c>
      <c r="B782" t="s">
        <v>178</v>
      </c>
      <c r="C782" t="s">
        <v>12</v>
      </c>
      <c r="D782" s="4" t="s">
        <v>3798</v>
      </c>
      <c r="E782" t="s">
        <v>50</v>
      </c>
      <c r="F782">
        <v>3</v>
      </c>
      <c r="G782" s="2">
        <v>33264</v>
      </c>
      <c r="H782" t="s">
        <v>3799</v>
      </c>
      <c r="I782" t="s">
        <v>3800</v>
      </c>
      <c r="J782" t="s">
        <v>3314</v>
      </c>
      <c r="K782" s="6" t="s">
        <v>3801</v>
      </c>
      <c r="L782" s="3">
        <v>53</v>
      </c>
      <c r="M782" s="31" t="str">
        <f>VLOOKUP(StudentTable[[#This Row],[GPA1]],LetterGrade,2)</f>
        <v>F</v>
      </c>
      <c r="N782" s="3">
        <v>59</v>
      </c>
      <c r="O782" s="3">
        <v>50</v>
      </c>
      <c r="P782" s="3"/>
    </row>
    <row r="783" spans="1:16" x14ac:dyDescent="0.25">
      <c r="A783" t="s">
        <v>3802</v>
      </c>
      <c r="B783" t="s">
        <v>615</v>
      </c>
      <c r="C783" t="s">
        <v>12</v>
      </c>
      <c r="D783" s="4" t="s">
        <v>3803</v>
      </c>
      <c r="E783" t="s">
        <v>36</v>
      </c>
      <c r="F783">
        <v>1</v>
      </c>
      <c r="G783" s="2">
        <v>29337</v>
      </c>
      <c r="H783" t="s">
        <v>3804</v>
      </c>
      <c r="I783" t="s">
        <v>3805</v>
      </c>
      <c r="J783" t="s">
        <v>3314</v>
      </c>
      <c r="K783" s="6" t="s">
        <v>3806</v>
      </c>
      <c r="L783" s="3">
        <v>38</v>
      </c>
      <c r="M783" s="31" t="str">
        <f>VLOOKUP(StudentTable[[#This Row],[GPA1]],LetterGrade,2)</f>
        <v>F</v>
      </c>
      <c r="N783" s="3"/>
      <c r="O783" s="3"/>
      <c r="P783" s="3"/>
    </row>
    <row r="784" spans="1:16" x14ac:dyDescent="0.25">
      <c r="A784" t="s">
        <v>3807</v>
      </c>
      <c r="B784" t="s">
        <v>152</v>
      </c>
      <c r="C784" t="s">
        <v>12</v>
      </c>
      <c r="D784" s="4" t="s">
        <v>3808</v>
      </c>
      <c r="E784" t="s">
        <v>23</v>
      </c>
      <c r="F784">
        <v>3</v>
      </c>
      <c r="G784" s="2">
        <v>32915</v>
      </c>
      <c r="H784" t="s">
        <v>3809</v>
      </c>
      <c r="I784" t="s">
        <v>3485</v>
      </c>
      <c r="J784" t="s">
        <v>3314</v>
      </c>
      <c r="K784" s="6" t="s">
        <v>3810</v>
      </c>
      <c r="L784" s="3">
        <v>98</v>
      </c>
      <c r="M784" s="31" t="str">
        <f>VLOOKUP(StudentTable[[#This Row],[GPA1]],LetterGrade,2)</f>
        <v>A</v>
      </c>
      <c r="N784" s="3">
        <v>100</v>
      </c>
      <c r="O784" s="3">
        <v>71</v>
      </c>
      <c r="P784" s="3"/>
    </row>
    <row r="785" spans="1:16" x14ac:dyDescent="0.25">
      <c r="A785" t="s">
        <v>3811</v>
      </c>
      <c r="B785" t="s">
        <v>3775</v>
      </c>
      <c r="C785" t="s">
        <v>21</v>
      </c>
      <c r="D785" s="4" t="s">
        <v>3812</v>
      </c>
      <c r="E785" t="s">
        <v>50</v>
      </c>
      <c r="F785">
        <v>2</v>
      </c>
      <c r="G785" s="2">
        <v>29358</v>
      </c>
      <c r="H785" t="s">
        <v>3813</v>
      </c>
      <c r="I785" t="s">
        <v>3402</v>
      </c>
      <c r="J785" t="s">
        <v>3314</v>
      </c>
      <c r="K785" s="6" t="s">
        <v>3814</v>
      </c>
      <c r="L785" s="3">
        <v>98</v>
      </c>
      <c r="M785" s="31" t="str">
        <f>VLOOKUP(StudentTable[[#This Row],[GPA1]],LetterGrade,2)</f>
        <v>A</v>
      </c>
      <c r="N785" s="3">
        <v>58</v>
      </c>
      <c r="O785" s="3"/>
      <c r="P785" s="3"/>
    </row>
    <row r="786" spans="1:16" x14ac:dyDescent="0.25">
      <c r="A786" t="s">
        <v>346</v>
      </c>
      <c r="B786" t="s">
        <v>3815</v>
      </c>
      <c r="C786" t="s">
        <v>21</v>
      </c>
      <c r="D786" s="4" t="s">
        <v>3816</v>
      </c>
      <c r="E786" t="s">
        <v>36</v>
      </c>
      <c r="F786">
        <v>2</v>
      </c>
      <c r="G786" s="2">
        <v>32380</v>
      </c>
      <c r="H786" t="s">
        <v>3817</v>
      </c>
      <c r="I786" t="s">
        <v>3818</v>
      </c>
      <c r="J786" t="s">
        <v>3314</v>
      </c>
      <c r="K786" s="6" t="s">
        <v>3819</v>
      </c>
      <c r="L786" s="3">
        <v>28</v>
      </c>
      <c r="M786" s="31" t="str">
        <f>VLOOKUP(StudentTable[[#This Row],[GPA1]],LetterGrade,2)</f>
        <v>F</v>
      </c>
      <c r="N786" s="3">
        <v>41</v>
      </c>
      <c r="O786" s="3"/>
      <c r="P786" s="3"/>
    </row>
    <row r="787" spans="1:16" x14ac:dyDescent="0.25">
      <c r="A787" t="s">
        <v>3820</v>
      </c>
      <c r="B787" t="s">
        <v>3821</v>
      </c>
      <c r="C787" t="s">
        <v>21</v>
      </c>
      <c r="D787" s="4" t="s">
        <v>3822</v>
      </c>
      <c r="E787" t="s">
        <v>63</v>
      </c>
      <c r="F787">
        <v>1</v>
      </c>
      <c r="G787" s="2">
        <v>30129</v>
      </c>
      <c r="H787" t="s">
        <v>3823</v>
      </c>
      <c r="I787" t="s">
        <v>3824</v>
      </c>
      <c r="J787" t="s">
        <v>3314</v>
      </c>
      <c r="K787" s="6" t="s">
        <v>3825</v>
      </c>
      <c r="L787" s="3">
        <v>30</v>
      </c>
      <c r="M787" s="31" t="str">
        <f>VLOOKUP(StudentTable[[#This Row],[GPA1]],LetterGrade,2)</f>
        <v>F</v>
      </c>
      <c r="N787" s="3"/>
      <c r="O787" s="3"/>
      <c r="P787" s="3"/>
    </row>
    <row r="788" spans="1:16" x14ac:dyDescent="0.25">
      <c r="A788" t="s">
        <v>5</v>
      </c>
      <c r="B788" t="s">
        <v>1821</v>
      </c>
      <c r="C788" t="s">
        <v>12</v>
      </c>
      <c r="D788" s="4" t="s">
        <v>3826</v>
      </c>
      <c r="E788" t="s">
        <v>23</v>
      </c>
      <c r="F788">
        <v>1</v>
      </c>
      <c r="G788" s="2">
        <v>31614</v>
      </c>
      <c r="H788" t="s">
        <v>3827</v>
      </c>
      <c r="I788" t="s">
        <v>3379</v>
      </c>
      <c r="J788" t="s">
        <v>3314</v>
      </c>
      <c r="K788" s="6" t="s">
        <v>3380</v>
      </c>
      <c r="L788" s="3">
        <v>71</v>
      </c>
      <c r="M788" s="31" t="str">
        <f>VLOOKUP(StudentTable[[#This Row],[GPA1]],LetterGrade,2)</f>
        <v>C</v>
      </c>
      <c r="N788" s="3"/>
      <c r="O788" s="3"/>
      <c r="P788" s="3"/>
    </row>
    <row r="789" spans="1:16" x14ac:dyDescent="0.25">
      <c r="A789" t="s">
        <v>1385</v>
      </c>
      <c r="B789" t="s">
        <v>3828</v>
      </c>
      <c r="C789" t="s">
        <v>21</v>
      </c>
      <c r="D789" s="4" t="s">
        <v>3829</v>
      </c>
      <c r="E789" t="s">
        <v>50</v>
      </c>
      <c r="F789">
        <v>3</v>
      </c>
      <c r="G789" s="2">
        <v>32008</v>
      </c>
      <c r="H789" t="s">
        <v>3830</v>
      </c>
      <c r="I789" t="s">
        <v>3324</v>
      </c>
      <c r="J789" t="s">
        <v>3314</v>
      </c>
      <c r="K789" s="6" t="s">
        <v>3325</v>
      </c>
      <c r="L789" s="3">
        <v>86</v>
      </c>
      <c r="M789" s="31" t="str">
        <f>VLOOKUP(StudentTable[[#This Row],[GPA1]],LetterGrade,2)</f>
        <v>B</v>
      </c>
      <c r="N789" s="3">
        <v>53</v>
      </c>
      <c r="O789" s="3">
        <v>52</v>
      </c>
      <c r="P789" s="3"/>
    </row>
    <row r="790" spans="1:16" x14ac:dyDescent="0.25">
      <c r="A790" t="s">
        <v>443</v>
      </c>
      <c r="B790" t="s">
        <v>124</v>
      </c>
      <c r="C790" t="s">
        <v>12</v>
      </c>
      <c r="D790" s="4" t="s">
        <v>3831</v>
      </c>
      <c r="E790" t="s">
        <v>23</v>
      </c>
      <c r="F790">
        <v>2</v>
      </c>
      <c r="G790" s="2">
        <v>29622</v>
      </c>
      <c r="H790" t="s">
        <v>3832</v>
      </c>
      <c r="I790" t="s">
        <v>3324</v>
      </c>
      <c r="J790" t="s">
        <v>3314</v>
      </c>
      <c r="K790" s="6" t="s">
        <v>3325</v>
      </c>
      <c r="L790" s="3">
        <v>84</v>
      </c>
      <c r="M790" s="31" t="str">
        <f>VLOOKUP(StudentTable[[#This Row],[GPA1]],LetterGrade,2)</f>
        <v>B</v>
      </c>
      <c r="N790" s="3">
        <v>46</v>
      </c>
      <c r="O790" s="3"/>
      <c r="P790" s="3"/>
    </row>
    <row r="791" spans="1:16" x14ac:dyDescent="0.25">
      <c r="A791" t="s">
        <v>3833</v>
      </c>
      <c r="B791" t="s">
        <v>3834</v>
      </c>
      <c r="C791" t="s">
        <v>12</v>
      </c>
      <c r="D791" s="4" t="s">
        <v>3835</v>
      </c>
      <c r="E791" t="s">
        <v>23</v>
      </c>
      <c r="F791">
        <v>3</v>
      </c>
      <c r="G791" s="2">
        <v>33485</v>
      </c>
      <c r="H791" t="s">
        <v>3836</v>
      </c>
      <c r="I791" t="s">
        <v>3324</v>
      </c>
      <c r="J791" t="s">
        <v>3314</v>
      </c>
      <c r="K791" s="6" t="s">
        <v>3325</v>
      </c>
      <c r="L791" s="3">
        <v>100</v>
      </c>
      <c r="M791" s="31" t="str">
        <f>VLOOKUP(StudentTable[[#This Row],[GPA1]],LetterGrade,2)</f>
        <v>A</v>
      </c>
      <c r="N791" s="3">
        <v>99</v>
      </c>
      <c r="O791" s="3">
        <v>100</v>
      </c>
      <c r="P791" s="3"/>
    </row>
    <row r="792" spans="1:16" x14ac:dyDescent="0.25">
      <c r="A792" t="s">
        <v>1385</v>
      </c>
      <c r="B792" t="s">
        <v>3837</v>
      </c>
      <c r="C792" t="s">
        <v>12</v>
      </c>
      <c r="D792" s="4" t="s">
        <v>3838</v>
      </c>
      <c r="E792" t="s">
        <v>50</v>
      </c>
      <c r="F792">
        <v>4</v>
      </c>
      <c r="G792" s="2">
        <v>32230</v>
      </c>
      <c r="H792" t="s">
        <v>3839</v>
      </c>
      <c r="I792" t="s">
        <v>3840</v>
      </c>
      <c r="J792" t="s">
        <v>3314</v>
      </c>
      <c r="K792" s="6" t="s">
        <v>3841</v>
      </c>
      <c r="L792" s="3">
        <v>93</v>
      </c>
      <c r="M792" s="31" t="str">
        <f>VLOOKUP(StudentTable[[#This Row],[GPA1]],LetterGrade,2)</f>
        <v>A</v>
      </c>
      <c r="N792" s="3">
        <v>62</v>
      </c>
      <c r="O792" s="3">
        <v>51</v>
      </c>
      <c r="P792" s="3">
        <v>60</v>
      </c>
    </row>
    <row r="793" spans="1:16" x14ac:dyDescent="0.25">
      <c r="A793" t="s">
        <v>73</v>
      </c>
      <c r="B793" t="s">
        <v>249</v>
      </c>
      <c r="C793" t="s">
        <v>21</v>
      </c>
      <c r="D793" s="4" t="s">
        <v>3842</v>
      </c>
      <c r="E793" t="s">
        <v>50</v>
      </c>
      <c r="F793">
        <v>2</v>
      </c>
      <c r="G793" s="2">
        <v>32621</v>
      </c>
      <c r="H793" t="s">
        <v>3843</v>
      </c>
      <c r="I793" t="s">
        <v>3454</v>
      </c>
      <c r="J793" t="s">
        <v>3314</v>
      </c>
      <c r="K793" s="6" t="s">
        <v>3455</v>
      </c>
      <c r="L793" s="3">
        <v>69</v>
      </c>
      <c r="M793" s="31" t="str">
        <f>VLOOKUP(StudentTable[[#This Row],[GPA1]],LetterGrade,2)</f>
        <v>D</v>
      </c>
      <c r="N793" s="3">
        <v>47</v>
      </c>
      <c r="O793" s="3"/>
      <c r="P793" s="3"/>
    </row>
    <row r="794" spans="1:16" x14ac:dyDescent="0.25">
      <c r="A794" t="s">
        <v>3844</v>
      </c>
      <c r="B794" t="s">
        <v>3845</v>
      </c>
      <c r="C794" t="s">
        <v>12</v>
      </c>
      <c r="D794" s="4" t="s">
        <v>3846</v>
      </c>
      <c r="E794" t="s">
        <v>63</v>
      </c>
      <c r="F794">
        <v>3</v>
      </c>
      <c r="G794" s="2">
        <v>32272</v>
      </c>
      <c r="H794" t="s">
        <v>3847</v>
      </c>
      <c r="I794" t="s">
        <v>3334</v>
      </c>
      <c r="J794" t="s">
        <v>3314</v>
      </c>
      <c r="K794" s="6" t="s">
        <v>3848</v>
      </c>
      <c r="L794" s="3">
        <v>45</v>
      </c>
      <c r="M794" s="31" t="str">
        <f>VLOOKUP(StudentTable[[#This Row],[GPA1]],LetterGrade,2)</f>
        <v>F</v>
      </c>
      <c r="N794" s="3">
        <v>94</v>
      </c>
      <c r="O794" s="3">
        <v>57</v>
      </c>
      <c r="P794" s="3"/>
    </row>
    <row r="795" spans="1:16" x14ac:dyDescent="0.25">
      <c r="A795" t="s">
        <v>2746</v>
      </c>
      <c r="B795" t="s">
        <v>3849</v>
      </c>
      <c r="C795" t="s">
        <v>21</v>
      </c>
      <c r="D795" s="4" t="s">
        <v>3850</v>
      </c>
      <c r="E795" t="s">
        <v>63</v>
      </c>
      <c r="F795">
        <v>4</v>
      </c>
      <c r="G795" s="2">
        <v>32771</v>
      </c>
      <c r="H795" t="s">
        <v>3851</v>
      </c>
      <c r="I795" t="s">
        <v>3334</v>
      </c>
      <c r="J795" t="s">
        <v>3314</v>
      </c>
      <c r="K795" s="6" t="s">
        <v>3852</v>
      </c>
      <c r="L795" s="3">
        <v>15</v>
      </c>
      <c r="M795" s="31" t="str">
        <f>VLOOKUP(StudentTable[[#This Row],[GPA1]],LetterGrade,2)</f>
        <v>F</v>
      </c>
      <c r="N795" s="3">
        <v>67</v>
      </c>
      <c r="O795" s="3">
        <v>88</v>
      </c>
      <c r="P795" s="3">
        <v>91</v>
      </c>
    </row>
    <row r="796" spans="1:16" x14ac:dyDescent="0.25">
      <c r="A796" t="s">
        <v>3853</v>
      </c>
      <c r="B796" t="s">
        <v>1422</v>
      </c>
      <c r="C796" t="s">
        <v>12</v>
      </c>
      <c r="D796" s="4" t="s">
        <v>3854</v>
      </c>
      <c r="E796" t="s">
        <v>23</v>
      </c>
      <c r="F796">
        <v>2</v>
      </c>
      <c r="G796" s="2">
        <v>29921</v>
      </c>
      <c r="H796" t="s">
        <v>3855</v>
      </c>
      <c r="I796" t="s">
        <v>3512</v>
      </c>
      <c r="J796" t="s">
        <v>3314</v>
      </c>
      <c r="K796" s="6" t="s">
        <v>3513</v>
      </c>
      <c r="L796" s="3">
        <v>85</v>
      </c>
      <c r="M796" s="31" t="str">
        <f>VLOOKUP(StudentTable[[#This Row],[GPA1]],LetterGrade,2)</f>
        <v>B</v>
      </c>
      <c r="N796" s="3">
        <v>83</v>
      </c>
      <c r="O796" s="3"/>
      <c r="P796" s="3"/>
    </row>
    <row r="797" spans="1:16" x14ac:dyDescent="0.25">
      <c r="A797" t="s">
        <v>587</v>
      </c>
      <c r="B797" t="s">
        <v>226</v>
      </c>
      <c r="C797" t="s">
        <v>12</v>
      </c>
      <c r="D797" s="4" t="s">
        <v>3856</v>
      </c>
      <c r="E797" t="s">
        <v>63</v>
      </c>
      <c r="F797">
        <v>3</v>
      </c>
      <c r="G797" s="2">
        <v>30923</v>
      </c>
      <c r="H797" t="s">
        <v>3857</v>
      </c>
      <c r="I797" t="s">
        <v>3858</v>
      </c>
      <c r="J797" t="s">
        <v>3314</v>
      </c>
      <c r="K797" s="6" t="s">
        <v>3859</v>
      </c>
      <c r="L797" s="3">
        <v>86</v>
      </c>
      <c r="M797" s="31" t="str">
        <f>VLOOKUP(StudentTable[[#This Row],[GPA1]],LetterGrade,2)</f>
        <v>B</v>
      </c>
      <c r="N797" s="3">
        <v>66</v>
      </c>
      <c r="O797" s="3">
        <v>91</v>
      </c>
      <c r="P797" s="3"/>
    </row>
    <row r="798" spans="1:16" x14ac:dyDescent="0.25">
      <c r="A798" t="s">
        <v>3860</v>
      </c>
      <c r="B798" t="s">
        <v>1197</v>
      </c>
      <c r="C798" t="s">
        <v>12</v>
      </c>
      <c r="D798" s="4" t="s">
        <v>3861</v>
      </c>
      <c r="E798" t="s">
        <v>14</v>
      </c>
      <c r="F798">
        <v>4</v>
      </c>
      <c r="G798" s="2">
        <v>33606</v>
      </c>
      <c r="H798" t="s">
        <v>3862</v>
      </c>
      <c r="I798" t="s">
        <v>3863</v>
      </c>
      <c r="J798" t="s">
        <v>3314</v>
      </c>
      <c r="K798" s="6" t="s">
        <v>3864</v>
      </c>
      <c r="L798" s="3">
        <v>76</v>
      </c>
      <c r="M798" s="31" t="str">
        <f>VLOOKUP(StudentTable[[#This Row],[GPA1]],LetterGrade,2)</f>
        <v>C</v>
      </c>
      <c r="N798" s="3">
        <v>73</v>
      </c>
      <c r="O798" s="3">
        <v>87</v>
      </c>
      <c r="P798" s="3">
        <v>70</v>
      </c>
    </row>
    <row r="799" spans="1:16" x14ac:dyDescent="0.25">
      <c r="A799" t="s">
        <v>3865</v>
      </c>
      <c r="B799" t="s">
        <v>106</v>
      </c>
      <c r="C799" t="s">
        <v>12</v>
      </c>
      <c r="D799" s="4" t="s">
        <v>3866</v>
      </c>
      <c r="E799" t="s">
        <v>14</v>
      </c>
      <c r="F799">
        <v>2</v>
      </c>
      <c r="G799" s="2">
        <v>31478</v>
      </c>
      <c r="H799" t="s">
        <v>3867</v>
      </c>
      <c r="I799" t="s">
        <v>3454</v>
      </c>
      <c r="J799" t="s">
        <v>3314</v>
      </c>
      <c r="K799" s="6" t="s">
        <v>3455</v>
      </c>
      <c r="L799" s="3">
        <v>30</v>
      </c>
      <c r="M799" s="31" t="str">
        <f>VLOOKUP(StudentTable[[#This Row],[GPA1]],LetterGrade,2)</f>
        <v>F</v>
      </c>
      <c r="N799" s="3">
        <v>90</v>
      </c>
      <c r="O799" s="3"/>
      <c r="P799" s="3"/>
    </row>
    <row r="800" spans="1:16" x14ac:dyDescent="0.25">
      <c r="A800" t="s">
        <v>1148</v>
      </c>
      <c r="B800" t="s">
        <v>106</v>
      </c>
      <c r="C800" t="s">
        <v>12</v>
      </c>
      <c r="D800" s="4" t="s">
        <v>3868</v>
      </c>
      <c r="E800" t="s">
        <v>23</v>
      </c>
      <c r="F800">
        <v>3</v>
      </c>
      <c r="G800" s="2">
        <v>33384</v>
      </c>
      <c r="H800" t="s">
        <v>3869</v>
      </c>
      <c r="I800" t="s">
        <v>3870</v>
      </c>
      <c r="J800" t="s">
        <v>3314</v>
      </c>
      <c r="K800" s="6" t="s">
        <v>3871</v>
      </c>
      <c r="L800" s="3">
        <v>18</v>
      </c>
      <c r="M800" s="31" t="str">
        <f>VLOOKUP(StudentTable[[#This Row],[GPA1]],LetterGrade,2)</f>
        <v>F</v>
      </c>
      <c r="N800" s="3">
        <v>72</v>
      </c>
      <c r="O800" s="3">
        <v>89</v>
      </c>
      <c r="P800" s="3"/>
    </row>
    <row r="801" spans="1:16" x14ac:dyDescent="0.25">
      <c r="A801" t="s">
        <v>3872</v>
      </c>
      <c r="B801" t="s">
        <v>3501</v>
      </c>
      <c r="C801" t="s">
        <v>21</v>
      </c>
      <c r="D801" s="4" t="s">
        <v>3873</v>
      </c>
      <c r="E801" t="s">
        <v>63</v>
      </c>
      <c r="F801">
        <v>3</v>
      </c>
      <c r="G801" s="2">
        <v>32906</v>
      </c>
      <c r="H801" t="s">
        <v>3874</v>
      </c>
      <c r="I801" t="s">
        <v>3875</v>
      </c>
      <c r="J801" t="s">
        <v>3314</v>
      </c>
      <c r="K801" s="6" t="s">
        <v>3876</v>
      </c>
      <c r="L801" s="3">
        <v>48</v>
      </c>
      <c r="M801" s="31" t="str">
        <f>VLOOKUP(StudentTable[[#This Row],[GPA1]],LetterGrade,2)</f>
        <v>F</v>
      </c>
      <c r="N801" s="3">
        <v>58</v>
      </c>
      <c r="O801" s="3">
        <v>99</v>
      </c>
      <c r="P801" s="3"/>
    </row>
    <row r="802" spans="1:16" x14ac:dyDescent="0.25">
      <c r="A802" t="s">
        <v>3877</v>
      </c>
      <c r="B802" t="s">
        <v>3878</v>
      </c>
      <c r="C802" t="s">
        <v>21</v>
      </c>
      <c r="D802" s="4" t="s">
        <v>3879</v>
      </c>
      <c r="E802" t="s">
        <v>63</v>
      </c>
      <c r="F802">
        <v>2</v>
      </c>
      <c r="G802" s="2">
        <v>33166</v>
      </c>
      <c r="H802" t="s">
        <v>3880</v>
      </c>
      <c r="I802" t="s">
        <v>3881</v>
      </c>
      <c r="J802" t="s">
        <v>3314</v>
      </c>
      <c r="K802" s="6" t="s">
        <v>3882</v>
      </c>
      <c r="L802" s="3">
        <v>42</v>
      </c>
      <c r="M802" s="31" t="str">
        <f>VLOOKUP(StudentTable[[#This Row],[GPA1]],LetterGrade,2)</f>
        <v>F</v>
      </c>
      <c r="N802" s="3">
        <v>51</v>
      </c>
      <c r="O802" s="3"/>
      <c r="P802" s="3"/>
    </row>
    <row r="803" spans="1:16" x14ac:dyDescent="0.25">
      <c r="A803" t="s">
        <v>3883</v>
      </c>
      <c r="B803" t="s">
        <v>3884</v>
      </c>
      <c r="C803" t="s">
        <v>21</v>
      </c>
      <c r="D803" s="4" t="s">
        <v>3885</v>
      </c>
      <c r="E803" t="s">
        <v>63</v>
      </c>
      <c r="F803">
        <v>3</v>
      </c>
      <c r="G803" s="2">
        <v>32860</v>
      </c>
      <c r="H803" t="s">
        <v>3886</v>
      </c>
      <c r="I803" t="s">
        <v>3324</v>
      </c>
      <c r="J803" t="s">
        <v>3314</v>
      </c>
      <c r="K803" s="6" t="s">
        <v>3325</v>
      </c>
      <c r="L803" s="3">
        <v>94</v>
      </c>
      <c r="M803" s="31" t="str">
        <f>VLOOKUP(StudentTable[[#This Row],[GPA1]],LetterGrade,2)</f>
        <v>A</v>
      </c>
      <c r="N803" s="3">
        <v>91</v>
      </c>
      <c r="O803" s="3">
        <v>59</v>
      </c>
      <c r="P803" s="3"/>
    </row>
    <row r="804" spans="1:16" x14ac:dyDescent="0.25">
      <c r="A804" t="s">
        <v>3887</v>
      </c>
      <c r="B804" t="s">
        <v>718</v>
      </c>
      <c r="C804" t="s">
        <v>12</v>
      </c>
      <c r="D804" s="4" t="s">
        <v>3888</v>
      </c>
      <c r="E804" t="s">
        <v>14</v>
      </c>
      <c r="F804">
        <v>4</v>
      </c>
      <c r="G804" s="2">
        <v>31207</v>
      </c>
      <c r="H804" t="s">
        <v>3889</v>
      </c>
      <c r="I804" t="s">
        <v>3454</v>
      </c>
      <c r="J804" t="s">
        <v>3314</v>
      </c>
      <c r="K804" s="6" t="s">
        <v>3455</v>
      </c>
      <c r="L804" s="3">
        <v>0</v>
      </c>
      <c r="M804" s="31" t="str">
        <f>VLOOKUP(StudentTable[[#This Row],[GPA1]],LetterGrade,2)</f>
        <v>F</v>
      </c>
      <c r="N804" s="3">
        <v>64</v>
      </c>
      <c r="O804" s="3">
        <v>52</v>
      </c>
      <c r="P804" s="3">
        <v>67</v>
      </c>
    </row>
    <row r="805" spans="1:16" x14ac:dyDescent="0.25">
      <c r="A805" t="s">
        <v>3890</v>
      </c>
      <c r="B805" t="s">
        <v>178</v>
      </c>
      <c r="C805" t="s">
        <v>12</v>
      </c>
      <c r="D805" s="4" t="s">
        <v>3891</v>
      </c>
      <c r="E805" t="s">
        <v>50</v>
      </c>
      <c r="F805">
        <v>1</v>
      </c>
      <c r="G805" s="2">
        <v>31235</v>
      </c>
      <c r="H805" t="s">
        <v>3892</v>
      </c>
      <c r="I805" t="s">
        <v>3454</v>
      </c>
      <c r="J805" t="s">
        <v>3314</v>
      </c>
      <c r="K805" s="6" t="s">
        <v>3455</v>
      </c>
      <c r="L805" s="3">
        <v>51</v>
      </c>
      <c r="M805" s="31" t="str">
        <f>VLOOKUP(StudentTable[[#This Row],[GPA1]],LetterGrade,2)</f>
        <v>F</v>
      </c>
      <c r="N805" s="3"/>
      <c r="O805" s="3"/>
      <c r="P805" s="3"/>
    </row>
    <row r="806" spans="1:16" x14ac:dyDescent="0.25">
      <c r="A806" t="s">
        <v>3893</v>
      </c>
      <c r="B806" t="s">
        <v>3894</v>
      </c>
      <c r="C806" t="s">
        <v>21</v>
      </c>
      <c r="D806" s="4" t="s">
        <v>3895</v>
      </c>
      <c r="E806" t="s">
        <v>23</v>
      </c>
      <c r="F806">
        <v>3</v>
      </c>
      <c r="G806" s="2">
        <v>29247</v>
      </c>
      <c r="H806" t="s">
        <v>3896</v>
      </c>
      <c r="I806" t="s">
        <v>3393</v>
      </c>
      <c r="J806" t="s">
        <v>3314</v>
      </c>
      <c r="K806" s="6" t="s">
        <v>3897</v>
      </c>
      <c r="L806" s="3">
        <v>17</v>
      </c>
      <c r="M806" s="31" t="str">
        <f>VLOOKUP(StudentTable[[#This Row],[GPA1]],LetterGrade,2)</f>
        <v>F</v>
      </c>
      <c r="N806" s="3">
        <v>69</v>
      </c>
      <c r="O806" s="3">
        <v>61</v>
      </c>
      <c r="P806" s="3"/>
    </row>
    <row r="807" spans="1:16" x14ac:dyDescent="0.25">
      <c r="A807" t="s">
        <v>3898</v>
      </c>
      <c r="B807" t="s">
        <v>1174</v>
      </c>
      <c r="C807" t="s">
        <v>12</v>
      </c>
      <c r="D807" s="4" t="s">
        <v>3899</v>
      </c>
      <c r="E807" t="s">
        <v>14</v>
      </c>
      <c r="F807">
        <v>4</v>
      </c>
      <c r="G807" s="2">
        <v>31816</v>
      </c>
      <c r="H807" t="s">
        <v>3900</v>
      </c>
      <c r="I807" t="s">
        <v>3875</v>
      </c>
      <c r="J807" t="s">
        <v>3314</v>
      </c>
      <c r="K807" s="6" t="s">
        <v>3876</v>
      </c>
      <c r="L807" s="3">
        <v>17</v>
      </c>
      <c r="M807" s="31" t="str">
        <f>VLOOKUP(StudentTable[[#This Row],[GPA1]],LetterGrade,2)</f>
        <v>F</v>
      </c>
      <c r="N807" s="3">
        <v>87</v>
      </c>
      <c r="O807" s="3">
        <v>91</v>
      </c>
      <c r="P807" s="3">
        <v>78</v>
      </c>
    </row>
    <row r="808" spans="1:16" x14ac:dyDescent="0.25">
      <c r="A808" t="s">
        <v>1979</v>
      </c>
      <c r="B808" t="s">
        <v>3901</v>
      </c>
      <c r="C808" t="s">
        <v>21</v>
      </c>
      <c r="D808" s="4" t="s">
        <v>3902</v>
      </c>
      <c r="E808" t="s">
        <v>23</v>
      </c>
      <c r="F808">
        <v>1</v>
      </c>
      <c r="G808" s="2">
        <v>33245</v>
      </c>
      <c r="H808" t="s">
        <v>3903</v>
      </c>
      <c r="I808" t="s">
        <v>3904</v>
      </c>
      <c r="J808" t="s">
        <v>3314</v>
      </c>
      <c r="K808" s="6" t="s">
        <v>3905</v>
      </c>
      <c r="L808" s="3">
        <v>13</v>
      </c>
      <c r="M808" s="31" t="str">
        <f>VLOOKUP(StudentTable[[#This Row],[GPA1]],LetterGrade,2)</f>
        <v>F</v>
      </c>
      <c r="N808" s="3"/>
      <c r="O808" s="3"/>
      <c r="P808" s="3"/>
    </row>
    <row r="809" spans="1:16" x14ac:dyDescent="0.25">
      <c r="A809" t="s">
        <v>3906</v>
      </c>
      <c r="B809" t="s">
        <v>1931</v>
      </c>
      <c r="C809" t="s">
        <v>21</v>
      </c>
      <c r="D809" s="4" t="s">
        <v>3907</v>
      </c>
      <c r="E809" t="s">
        <v>23</v>
      </c>
      <c r="F809">
        <v>1</v>
      </c>
      <c r="G809" s="2">
        <v>29296</v>
      </c>
      <c r="H809" t="s">
        <v>3908</v>
      </c>
      <c r="I809" t="s">
        <v>3324</v>
      </c>
      <c r="J809" t="s">
        <v>3314</v>
      </c>
      <c r="K809" s="6" t="s">
        <v>3325</v>
      </c>
      <c r="L809" s="3">
        <v>38</v>
      </c>
      <c r="M809" s="31" t="str">
        <f>VLOOKUP(StudentTable[[#This Row],[GPA1]],LetterGrade,2)</f>
        <v>F</v>
      </c>
      <c r="N809" s="3"/>
      <c r="O809" s="3"/>
      <c r="P809" s="3"/>
    </row>
    <row r="810" spans="1:16" x14ac:dyDescent="0.25">
      <c r="A810" t="s">
        <v>3909</v>
      </c>
      <c r="B810" t="s">
        <v>3598</v>
      </c>
      <c r="C810" t="s">
        <v>12</v>
      </c>
      <c r="D810" s="4" t="s">
        <v>3910</v>
      </c>
      <c r="E810" t="s">
        <v>14</v>
      </c>
      <c r="F810">
        <v>2</v>
      </c>
      <c r="G810" s="2">
        <v>33387</v>
      </c>
      <c r="H810" t="s">
        <v>3911</v>
      </c>
      <c r="I810" t="s">
        <v>3912</v>
      </c>
      <c r="J810" t="s">
        <v>3314</v>
      </c>
      <c r="K810" s="6" t="s">
        <v>3913</v>
      </c>
      <c r="L810" s="3">
        <v>82</v>
      </c>
      <c r="M810" s="31" t="str">
        <f>VLOOKUP(StudentTable[[#This Row],[GPA1]],LetterGrade,2)</f>
        <v>B</v>
      </c>
      <c r="N810" s="3">
        <v>52</v>
      </c>
      <c r="O810" s="3"/>
      <c r="P810" s="3"/>
    </row>
    <row r="811" spans="1:16" x14ac:dyDescent="0.25">
      <c r="A811" t="s">
        <v>3914</v>
      </c>
      <c r="B811" t="s">
        <v>729</v>
      </c>
      <c r="C811" t="s">
        <v>12</v>
      </c>
      <c r="D811" s="4" t="s">
        <v>3915</v>
      </c>
      <c r="E811" t="s">
        <v>50</v>
      </c>
      <c r="F811">
        <v>1</v>
      </c>
      <c r="G811" s="2">
        <v>31851</v>
      </c>
      <c r="H811" t="s">
        <v>3916</v>
      </c>
      <c r="I811" t="s">
        <v>3412</v>
      </c>
      <c r="J811" t="s">
        <v>3314</v>
      </c>
      <c r="K811" s="6" t="s">
        <v>3917</v>
      </c>
      <c r="L811" s="3">
        <v>26</v>
      </c>
      <c r="M811" s="31" t="str">
        <f>VLOOKUP(StudentTable[[#This Row],[GPA1]],LetterGrade,2)</f>
        <v>F</v>
      </c>
      <c r="N811" s="3"/>
      <c r="O811" s="3"/>
      <c r="P811" s="3"/>
    </row>
    <row r="812" spans="1:16" x14ac:dyDescent="0.25">
      <c r="A812" t="s">
        <v>3918</v>
      </c>
      <c r="B812" t="s">
        <v>136</v>
      </c>
      <c r="C812" t="s">
        <v>21</v>
      </c>
      <c r="D812" s="4" t="s">
        <v>3919</v>
      </c>
      <c r="E812" t="s">
        <v>14</v>
      </c>
      <c r="F812">
        <v>2</v>
      </c>
      <c r="G812" s="2">
        <v>30897</v>
      </c>
      <c r="H812" t="s">
        <v>3920</v>
      </c>
      <c r="I812" t="s">
        <v>3921</v>
      </c>
      <c r="J812" t="s">
        <v>3314</v>
      </c>
      <c r="K812" s="6" t="s">
        <v>3922</v>
      </c>
      <c r="L812" s="3">
        <v>36</v>
      </c>
      <c r="M812" s="31" t="str">
        <f>VLOOKUP(StudentTable[[#This Row],[GPA1]],LetterGrade,2)</f>
        <v>F</v>
      </c>
      <c r="N812" s="3">
        <v>88</v>
      </c>
      <c r="O812" s="3"/>
      <c r="P812" s="3"/>
    </row>
    <row r="813" spans="1:16" x14ac:dyDescent="0.25">
      <c r="A813" t="s">
        <v>3923</v>
      </c>
      <c r="B813" t="s">
        <v>2458</v>
      </c>
      <c r="C813" t="s">
        <v>21</v>
      </c>
      <c r="D813" s="4" t="s">
        <v>3924</v>
      </c>
      <c r="E813" t="s">
        <v>50</v>
      </c>
      <c r="F813">
        <v>1</v>
      </c>
      <c r="G813" s="2">
        <v>32676</v>
      </c>
      <c r="H813" t="s">
        <v>3925</v>
      </c>
      <c r="I813" t="s">
        <v>3324</v>
      </c>
      <c r="J813" t="s">
        <v>3314</v>
      </c>
      <c r="K813" s="6" t="s">
        <v>3325</v>
      </c>
      <c r="L813" s="3">
        <v>39</v>
      </c>
      <c r="M813" s="31" t="str">
        <f>VLOOKUP(StudentTable[[#This Row],[GPA1]],LetterGrade,2)</f>
        <v>F</v>
      </c>
      <c r="N813" s="3"/>
      <c r="O813" s="3"/>
      <c r="P813" s="3"/>
    </row>
    <row r="814" spans="1:16" x14ac:dyDescent="0.25">
      <c r="A814" t="s">
        <v>2168</v>
      </c>
      <c r="B814" t="s">
        <v>2270</v>
      </c>
      <c r="C814" t="s">
        <v>21</v>
      </c>
      <c r="D814" s="4" t="s">
        <v>3926</v>
      </c>
      <c r="E814" t="s">
        <v>50</v>
      </c>
      <c r="F814">
        <v>4</v>
      </c>
      <c r="G814" s="2">
        <v>33047</v>
      </c>
      <c r="H814" t="s">
        <v>3927</v>
      </c>
      <c r="I814" t="s">
        <v>3928</v>
      </c>
      <c r="J814" t="s">
        <v>3314</v>
      </c>
      <c r="K814" s="6" t="s">
        <v>3929</v>
      </c>
      <c r="L814" s="3">
        <v>96</v>
      </c>
      <c r="M814" s="31" t="str">
        <f>VLOOKUP(StudentTable[[#This Row],[GPA1]],LetterGrade,2)</f>
        <v>A</v>
      </c>
      <c r="N814" s="3">
        <v>56</v>
      </c>
      <c r="O814" s="3">
        <v>95</v>
      </c>
      <c r="P814" s="3">
        <v>94</v>
      </c>
    </row>
    <row r="815" spans="1:16" x14ac:dyDescent="0.25">
      <c r="A815" t="s">
        <v>3930</v>
      </c>
      <c r="B815" t="s">
        <v>3931</v>
      </c>
      <c r="C815" t="s">
        <v>21</v>
      </c>
      <c r="D815" s="4" t="s">
        <v>3932</v>
      </c>
      <c r="E815" t="s">
        <v>23</v>
      </c>
      <c r="F815">
        <v>4</v>
      </c>
      <c r="G815" s="2">
        <v>32930</v>
      </c>
      <c r="H815" t="s">
        <v>3933</v>
      </c>
      <c r="I815" t="s">
        <v>3800</v>
      </c>
      <c r="J815" t="s">
        <v>3314</v>
      </c>
      <c r="K815" s="6" t="s">
        <v>3801</v>
      </c>
      <c r="L815" s="3">
        <v>36</v>
      </c>
      <c r="M815" s="31" t="str">
        <f>VLOOKUP(StudentTable[[#This Row],[GPA1]],LetterGrade,2)</f>
        <v>F</v>
      </c>
      <c r="N815" s="3">
        <v>53</v>
      </c>
      <c r="O815" s="3">
        <v>85</v>
      </c>
      <c r="P815" s="3">
        <v>77</v>
      </c>
    </row>
    <row r="816" spans="1:16" x14ac:dyDescent="0.25">
      <c r="A816" t="s">
        <v>3390</v>
      </c>
      <c r="B816" t="s">
        <v>3934</v>
      </c>
      <c r="C816" t="s">
        <v>21</v>
      </c>
      <c r="D816" s="4" t="s">
        <v>3935</v>
      </c>
      <c r="E816" t="s">
        <v>14</v>
      </c>
      <c r="F816">
        <v>2</v>
      </c>
      <c r="G816" s="2">
        <v>31011</v>
      </c>
      <c r="H816" t="s">
        <v>3936</v>
      </c>
      <c r="I816" t="s">
        <v>2631</v>
      </c>
      <c r="J816" t="s">
        <v>2549</v>
      </c>
      <c r="K816" s="6" t="s">
        <v>3937</v>
      </c>
      <c r="L816" s="3">
        <v>49</v>
      </c>
      <c r="M816" s="31" t="str">
        <f>VLOOKUP(StudentTable[[#This Row],[GPA1]],LetterGrade,2)</f>
        <v>F</v>
      </c>
      <c r="N816" s="3">
        <v>43</v>
      </c>
      <c r="O816" s="3"/>
      <c r="P816" s="3"/>
    </row>
    <row r="817" spans="1:16" x14ac:dyDescent="0.25">
      <c r="A817" t="s">
        <v>3938</v>
      </c>
      <c r="B817" t="s">
        <v>3939</v>
      </c>
      <c r="C817" t="s">
        <v>21</v>
      </c>
      <c r="D817" s="4" t="s">
        <v>3940</v>
      </c>
      <c r="E817" t="s">
        <v>63</v>
      </c>
      <c r="F817">
        <v>2</v>
      </c>
      <c r="G817" s="2">
        <v>32597</v>
      </c>
      <c r="H817" t="s">
        <v>3941</v>
      </c>
      <c r="I817" t="s">
        <v>2548</v>
      </c>
      <c r="J817" t="s">
        <v>2549</v>
      </c>
      <c r="K817" s="6" t="s">
        <v>3942</v>
      </c>
      <c r="L817" s="3">
        <v>36</v>
      </c>
      <c r="M817" s="31" t="str">
        <f>VLOOKUP(StudentTable[[#This Row],[GPA1]],LetterGrade,2)</f>
        <v>F</v>
      </c>
      <c r="N817" s="3">
        <v>79</v>
      </c>
      <c r="O817" s="3"/>
      <c r="P817" s="3"/>
    </row>
    <row r="818" spans="1:16" x14ac:dyDescent="0.25">
      <c r="A818" t="s">
        <v>3547</v>
      </c>
      <c r="B818" t="s">
        <v>100</v>
      </c>
      <c r="C818" t="s">
        <v>12</v>
      </c>
      <c r="D818" s="4" t="s">
        <v>3943</v>
      </c>
      <c r="E818" t="s">
        <v>23</v>
      </c>
      <c r="F818">
        <v>2</v>
      </c>
      <c r="G818" s="2">
        <v>30416</v>
      </c>
      <c r="H818" t="s">
        <v>3944</v>
      </c>
      <c r="I818" t="s">
        <v>1126</v>
      </c>
      <c r="J818" t="s">
        <v>2549</v>
      </c>
      <c r="K818" s="6" t="s">
        <v>2605</v>
      </c>
      <c r="L818" s="3">
        <v>40</v>
      </c>
      <c r="M818" s="31" t="str">
        <f>VLOOKUP(StudentTable[[#This Row],[GPA1]],LetterGrade,2)</f>
        <v>F</v>
      </c>
      <c r="N818" s="3">
        <v>36</v>
      </c>
      <c r="O818" s="3"/>
      <c r="P818" s="3"/>
    </row>
    <row r="819" spans="1:16" x14ac:dyDescent="0.25">
      <c r="A819" t="s">
        <v>3945</v>
      </c>
      <c r="B819" t="s">
        <v>3946</v>
      </c>
      <c r="C819" t="s">
        <v>12</v>
      </c>
      <c r="D819" s="4" t="s">
        <v>3947</v>
      </c>
      <c r="E819" t="s">
        <v>36</v>
      </c>
      <c r="F819">
        <v>1</v>
      </c>
      <c r="G819" s="2">
        <v>32908</v>
      </c>
      <c r="H819" t="s">
        <v>3948</v>
      </c>
      <c r="I819" t="s">
        <v>3949</v>
      </c>
      <c r="J819" t="s">
        <v>2549</v>
      </c>
      <c r="K819" s="6" t="s">
        <v>3950</v>
      </c>
      <c r="L819" s="3">
        <v>25</v>
      </c>
      <c r="M819" s="31" t="str">
        <f>VLOOKUP(StudentTable[[#This Row],[GPA1]],LetterGrade,2)</f>
        <v>F</v>
      </c>
      <c r="N819" s="3"/>
      <c r="O819" s="3"/>
      <c r="P819" s="3"/>
    </row>
    <row r="820" spans="1:16" x14ac:dyDescent="0.25">
      <c r="A820" t="s">
        <v>3951</v>
      </c>
      <c r="B820" t="s">
        <v>3952</v>
      </c>
      <c r="C820" t="s">
        <v>12</v>
      </c>
      <c r="D820" s="4" t="s">
        <v>3953</v>
      </c>
      <c r="E820" t="s">
        <v>63</v>
      </c>
      <c r="F820">
        <v>1</v>
      </c>
      <c r="G820" s="2">
        <v>33263</v>
      </c>
      <c r="H820" t="s">
        <v>3954</v>
      </c>
      <c r="I820" t="s">
        <v>3955</v>
      </c>
      <c r="J820" t="s">
        <v>2549</v>
      </c>
      <c r="K820" s="6" t="s">
        <v>3956</v>
      </c>
      <c r="L820" s="3">
        <v>32</v>
      </c>
      <c r="M820" s="31" t="str">
        <f>VLOOKUP(StudentTable[[#This Row],[GPA1]],LetterGrade,2)</f>
        <v>F</v>
      </c>
      <c r="N820" s="3"/>
      <c r="O820" s="3"/>
      <c r="P820" s="3"/>
    </row>
    <row r="821" spans="1:16" x14ac:dyDescent="0.25">
      <c r="A821" t="s">
        <v>243</v>
      </c>
      <c r="B821" t="s">
        <v>1248</v>
      </c>
      <c r="C821" t="s">
        <v>21</v>
      </c>
      <c r="D821" s="4" t="s">
        <v>3957</v>
      </c>
      <c r="E821" t="s">
        <v>23</v>
      </c>
      <c r="F821">
        <v>2</v>
      </c>
      <c r="G821" s="2">
        <v>32249</v>
      </c>
      <c r="H821" t="s">
        <v>3958</v>
      </c>
      <c r="I821" t="s">
        <v>2548</v>
      </c>
      <c r="J821" t="s">
        <v>2549</v>
      </c>
      <c r="K821" s="6" t="s">
        <v>3959</v>
      </c>
      <c r="L821" s="3">
        <v>72</v>
      </c>
      <c r="M821" s="31" t="str">
        <f>VLOOKUP(StudentTable[[#This Row],[GPA1]],LetterGrade,2)</f>
        <v>C</v>
      </c>
      <c r="N821" s="3">
        <v>36</v>
      </c>
      <c r="O821" s="3"/>
      <c r="P821" s="3"/>
    </row>
    <row r="822" spans="1:16" x14ac:dyDescent="0.25">
      <c r="A822" t="s">
        <v>3960</v>
      </c>
      <c r="B822" t="s">
        <v>3961</v>
      </c>
      <c r="C822" t="s">
        <v>21</v>
      </c>
      <c r="D822" s="4" t="s">
        <v>3962</v>
      </c>
      <c r="E822" t="s">
        <v>14</v>
      </c>
      <c r="F822">
        <v>4</v>
      </c>
      <c r="G822" s="2">
        <v>32631</v>
      </c>
      <c r="H822" t="s">
        <v>3963</v>
      </c>
      <c r="I822" t="s">
        <v>2631</v>
      </c>
      <c r="J822" t="s">
        <v>2549</v>
      </c>
      <c r="K822" s="6" t="s">
        <v>2697</v>
      </c>
      <c r="L822" s="3">
        <v>81</v>
      </c>
      <c r="M822" s="31" t="str">
        <f>VLOOKUP(StudentTable[[#This Row],[GPA1]],LetterGrade,2)</f>
        <v>B</v>
      </c>
      <c r="N822" s="3">
        <v>95</v>
      </c>
      <c r="O822" s="3">
        <v>59</v>
      </c>
      <c r="P822" s="3">
        <v>69</v>
      </c>
    </row>
    <row r="823" spans="1:16" x14ac:dyDescent="0.25">
      <c r="A823" t="s">
        <v>2303</v>
      </c>
      <c r="B823" t="s">
        <v>3964</v>
      </c>
      <c r="C823" t="s">
        <v>21</v>
      </c>
      <c r="D823" s="4" t="s">
        <v>3965</v>
      </c>
      <c r="E823" t="s">
        <v>36</v>
      </c>
      <c r="F823">
        <v>2</v>
      </c>
      <c r="G823" s="2">
        <v>33315</v>
      </c>
      <c r="H823" t="s">
        <v>3966</v>
      </c>
      <c r="I823" t="s">
        <v>2613</v>
      </c>
      <c r="J823" t="s">
        <v>2549</v>
      </c>
      <c r="K823" s="6" t="s">
        <v>2659</v>
      </c>
      <c r="L823" s="3">
        <v>82</v>
      </c>
      <c r="M823" s="31" t="str">
        <f>VLOOKUP(StudentTable[[#This Row],[GPA1]],LetterGrade,2)</f>
        <v>B</v>
      </c>
      <c r="N823" s="3">
        <v>39</v>
      </c>
      <c r="O823" s="3"/>
      <c r="P823" s="3"/>
    </row>
    <row r="824" spans="1:16" x14ac:dyDescent="0.25">
      <c r="A824" t="s">
        <v>3967</v>
      </c>
      <c r="B824" t="s">
        <v>302</v>
      </c>
      <c r="C824" t="s">
        <v>12</v>
      </c>
      <c r="D824" s="4" t="s">
        <v>3968</v>
      </c>
      <c r="E824" t="s">
        <v>63</v>
      </c>
      <c r="F824">
        <v>4</v>
      </c>
      <c r="G824" s="2">
        <v>30993</v>
      </c>
      <c r="H824" t="s">
        <v>3969</v>
      </c>
      <c r="I824" t="s">
        <v>2582</v>
      </c>
      <c r="J824" t="s">
        <v>2549</v>
      </c>
      <c r="K824" s="6" t="s">
        <v>2583</v>
      </c>
      <c r="L824" s="3">
        <v>55</v>
      </c>
      <c r="M824" s="31" t="str">
        <f>VLOOKUP(StudentTable[[#This Row],[GPA1]],LetterGrade,2)</f>
        <v>F</v>
      </c>
      <c r="N824" s="3">
        <v>39</v>
      </c>
      <c r="O824" s="3">
        <v>65</v>
      </c>
      <c r="P824" s="3">
        <v>70</v>
      </c>
    </row>
    <row r="825" spans="1:16" x14ac:dyDescent="0.25">
      <c r="A825" t="s">
        <v>592</v>
      </c>
      <c r="B825" t="s">
        <v>434</v>
      </c>
      <c r="C825" t="s">
        <v>12</v>
      </c>
      <c r="D825" s="4" t="s">
        <v>3970</v>
      </c>
      <c r="E825" t="s">
        <v>36</v>
      </c>
      <c r="F825">
        <v>3</v>
      </c>
      <c r="G825" s="2">
        <v>30739</v>
      </c>
      <c r="H825" t="s">
        <v>3971</v>
      </c>
      <c r="I825" t="s">
        <v>2613</v>
      </c>
      <c r="J825" t="s">
        <v>2549</v>
      </c>
      <c r="K825" s="6" t="s">
        <v>2614</v>
      </c>
      <c r="L825" s="3">
        <v>80</v>
      </c>
      <c r="M825" s="31" t="str">
        <f>VLOOKUP(StudentTable[[#This Row],[GPA1]],LetterGrade,2)</f>
        <v>B</v>
      </c>
      <c r="N825" s="3">
        <v>44</v>
      </c>
      <c r="O825" s="3">
        <v>90</v>
      </c>
      <c r="P825" s="3"/>
    </row>
    <row r="826" spans="1:16" x14ac:dyDescent="0.25">
      <c r="A826" t="s">
        <v>3972</v>
      </c>
      <c r="B826" t="s">
        <v>3973</v>
      </c>
      <c r="C826" t="s">
        <v>21</v>
      </c>
      <c r="D826" s="4" t="s">
        <v>3974</v>
      </c>
      <c r="E826" t="s">
        <v>23</v>
      </c>
      <c r="F826">
        <v>3</v>
      </c>
      <c r="G826" s="2">
        <v>32947</v>
      </c>
      <c r="H826" t="s">
        <v>3975</v>
      </c>
      <c r="I826" t="s">
        <v>2631</v>
      </c>
      <c r="J826" t="s">
        <v>2549</v>
      </c>
      <c r="K826" s="6" t="s">
        <v>3976</v>
      </c>
      <c r="L826" s="3">
        <v>38</v>
      </c>
      <c r="M826" s="31" t="str">
        <f>VLOOKUP(StudentTable[[#This Row],[GPA1]],LetterGrade,2)</f>
        <v>F</v>
      </c>
      <c r="N826" s="3">
        <v>98</v>
      </c>
      <c r="O826" s="3">
        <v>61</v>
      </c>
      <c r="P826" s="3"/>
    </row>
    <row r="827" spans="1:16" x14ac:dyDescent="0.25">
      <c r="A827" t="s">
        <v>897</v>
      </c>
      <c r="B827" t="s">
        <v>396</v>
      </c>
      <c r="C827" t="s">
        <v>12</v>
      </c>
      <c r="D827" s="4" t="s">
        <v>3977</v>
      </c>
      <c r="E827" t="s">
        <v>36</v>
      </c>
      <c r="F827">
        <v>2</v>
      </c>
      <c r="G827" s="2">
        <v>31621</v>
      </c>
      <c r="H827" t="s">
        <v>3978</v>
      </c>
      <c r="I827" t="s">
        <v>3979</v>
      </c>
      <c r="J827" t="s">
        <v>2549</v>
      </c>
      <c r="K827" s="6" t="s">
        <v>3980</v>
      </c>
      <c r="L827" s="3">
        <v>31</v>
      </c>
      <c r="M827" s="31" t="str">
        <f>VLOOKUP(StudentTable[[#This Row],[GPA1]],LetterGrade,2)</f>
        <v>F</v>
      </c>
      <c r="N827" s="3">
        <v>64</v>
      </c>
      <c r="O827" s="3"/>
      <c r="P827" s="3"/>
    </row>
    <row r="828" spans="1:16" x14ac:dyDescent="0.25">
      <c r="A828" t="s">
        <v>289</v>
      </c>
      <c r="B828" t="s">
        <v>3981</v>
      </c>
      <c r="C828" t="s">
        <v>12</v>
      </c>
      <c r="D828" s="4" t="s">
        <v>3982</v>
      </c>
      <c r="E828" t="s">
        <v>23</v>
      </c>
      <c r="F828">
        <v>2</v>
      </c>
      <c r="G828" s="2">
        <v>33303</v>
      </c>
      <c r="H828" t="s">
        <v>3983</v>
      </c>
      <c r="I828" t="s">
        <v>2038</v>
      </c>
      <c r="J828" t="s">
        <v>2549</v>
      </c>
      <c r="K828" s="6" t="s">
        <v>3984</v>
      </c>
      <c r="L828" s="3">
        <v>12</v>
      </c>
      <c r="M828" s="31" t="str">
        <f>VLOOKUP(StudentTable[[#This Row],[GPA1]],LetterGrade,2)</f>
        <v>F</v>
      </c>
      <c r="N828" s="3">
        <v>90</v>
      </c>
      <c r="O828" s="3"/>
      <c r="P828" s="3"/>
    </row>
    <row r="829" spans="1:16" x14ac:dyDescent="0.25">
      <c r="A829" t="s">
        <v>3985</v>
      </c>
      <c r="B829" t="s">
        <v>493</v>
      </c>
      <c r="C829" t="s">
        <v>21</v>
      </c>
      <c r="D829" s="4" t="s">
        <v>3986</v>
      </c>
      <c r="E829" t="s">
        <v>36</v>
      </c>
      <c r="F829">
        <v>2</v>
      </c>
      <c r="G829" s="2">
        <v>29591</v>
      </c>
      <c r="H829" t="s">
        <v>3987</v>
      </c>
      <c r="I829" t="s">
        <v>2548</v>
      </c>
      <c r="J829" t="s">
        <v>2549</v>
      </c>
      <c r="K829" s="6" t="s">
        <v>2550</v>
      </c>
      <c r="L829" s="3">
        <v>41</v>
      </c>
      <c r="M829" s="31" t="str">
        <f>VLOOKUP(StudentTable[[#This Row],[GPA1]],LetterGrade,2)</f>
        <v>F</v>
      </c>
      <c r="N829" s="3">
        <v>84</v>
      </c>
      <c r="O829" s="3"/>
      <c r="P829" s="3"/>
    </row>
    <row r="830" spans="1:16" x14ac:dyDescent="0.25">
      <c r="A830" t="s">
        <v>3988</v>
      </c>
      <c r="B830" t="s">
        <v>302</v>
      </c>
      <c r="C830" t="s">
        <v>12</v>
      </c>
      <c r="D830" s="4" t="s">
        <v>3989</v>
      </c>
      <c r="E830" t="s">
        <v>23</v>
      </c>
      <c r="F830">
        <v>4</v>
      </c>
      <c r="G830" s="2">
        <v>32689</v>
      </c>
      <c r="H830" t="s">
        <v>3990</v>
      </c>
      <c r="I830" t="s">
        <v>2548</v>
      </c>
      <c r="J830" t="s">
        <v>2549</v>
      </c>
      <c r="K830" s="6" t="s">
        <v>3991</v>
      </c>
      <c r="L830" s="3">
        <v>44</v>
      </c>
      <c r="M830" s="31" t="str">
        <f>VLOOKUP(StudentTable[[#This Row],[GPA1]],LetterGrade,2)</f>
        <v>F</v>
      </c>
      <c r="N830" s="3">
        <v>97</v>
      </c>
      <c r="O830" s="3">
        <v>96</v>
      </c>
      <c r="P830" s="3">
        <v>95</v>
      </c>
    </row>
    <row r="831" spans="1:16" x14ac:dyDescent="0.25">
      <c r="A831" t="s">
        <v>1385</v>
      </c>
      <c r="B831" t="s">
        <v>1115</v>
      </c>
      <c r="C831" t="s">
        <v>21</v>
      </c>
      <c r="D831" s="4" t="s">
        <v>3992</v>
      </c>
      <c r="E831" t="s">
        <v>63</v>
      </c>
      <c r="F831">
        <v>2</v>
      </c>
      <c r="G831" s="2">
        <v>32598</v>
      </c>
      <c r="H831" t="s">
        <v>3993</v>
      </c>
      <c r="I831" t="s">
        <v>2582</v>
      </c>
      <c r="J831" t="s">
        <v>2549</v>
      </c>
      <c r="K831" s="6" t="s">
        <v>3994</v>
      </c>
      <c r="L831" s="3">
        <v>56</v>
      </c>
      <c r="M831" s="31" t="str">
        <f>VLOOKUP(StudentTable[[#This Row],[GPA1]],LetterGrade,2)</f>
        <v>F</v>
      </c>
      <c r="N831" s="3">
        <v>65</v>
      </c>
      <c r="O831" s="3"/>
      <c r="P831" s="3"/>
    </row>
    <row r="832" spans="1:16" x14ac:dyDescent="0.25">
      <c r="A832" t="s">
        <v>3995</v>
      </c>
      <c r="B832" t="s">
        <v>2805</v>
      </c>
      <c r="C832" t="s">
        <v>21</v>
      </c>
      <c r="D832" s="4" t="s">
        <v>3996</v>
      </c>
      <c r="E832" t="s">
        <v>23</v>
      </c>
      <c r="F832">
        <v>2</v>
      </c>
      <c r="G832" s="2">
        <v>33515</v>
      </c>
      <c r="H832" t="s">
        <v>3997</v>
      </c>
      <c r="I832" t="s">
        <v>3998</v>
      </c>
      <c r="J832" t="s">
        <v>2549</v>
      </c>
      <c r="K832" s="6" t="s">
        <v>3999</v>
      </c>
      <c r="L832" s="3">
        <v>60</v>
      </c>
      <c r="M832" s="31" t="str">
        <f>VLOOKUP(StudentTable[[#This Row],[GPA1]],LetterGrade,2)</f>
        <v>D</v>
      </c>
      <c r="N832" s="3">
        <v>95</v>
      </c>
      <c r="O832" s="3"/>
      <c r="P832" s="3"/>
    </row>
    <row r="833" spans="1:16" x14ac:dyDescent="0.25">
      <c r="A833" t="s">
        <v>4000</v>
      </c>
      <c r="B833" t="s">
        <v>255</v>
      </c>
      <c r="C833" t="s">
        <v>21</v>
      </c>
      <c r="D833" s="4" t="s">
        <v>4001</v>
      </c>
      <c r="E833" t="s">
        <v>23</v>
      </c>
      <c r="F833">
        <v>1</v>
      </c>
      <c r="G833" s="2">
        <v>31835</v>
      </c>
      <c r="H833" t="s">
        <v>4002</v>
      </c>
      <c r="I833" t="s">
        <v>1126</v>
      </c>
      <c r="J833" t="s">
        <v>2549</v>
      </c>
      <c r="K833" s="6" t="s">
        <v>4003</v>
      </c>
      <c r="L833" s="3">
        <v>54</v>
      </c>
      <c r="M833" s="31" t="str">
        <f>VLOOKUP(StudentTable[[#This Row],[GPA1]],LetterGrade,2)</f>
        <v>F</v>
      </c>
      <c r="N833" s="3"/>
      <c r="O833" s="3"/>
      <c r="P833" s="3"/>
    </row>
    <row r="834" spans="1:16" x14ac:dyDescent="0.25">
      <c r="A834" t="s">
        <v>4004</v>
      </c>
      <c r="B834" t="s">
        <v>147</v>
      </c>
      <c r="C834" t="s">
        <v>21</v>
      </c>
      <c r="D834" s="4" t="s">
        <v>4005</v>
      </c>
      <c r="E834" t="s">
        <v>23</v>
      </c>
      <c r="F834">
        <v>2</v>
      </c>
      <c r="G834" s="2">
        <v>31463</v>
      </c>
      <c r="H834" t="s">
        <v>4006</v>
      </c>
      <c r="I834" t="s">
        <v>2631</v>
      </c>
      <c r="J834" t="s">
        <v>2549</v>
      </c>
      <c r="K834" s="6" t="s">
        <v>4007</v>
      </c>
      <c r="L834" s="3">
        <v>83</v>
      </c>
      <c r="M834" s="31" t="str">
        <f>VLOOKUP(StudentTable[[#This Row],[GPA1]],LetterGrade,2)</f>
        <v>B</v>
      </c>
      <c r="N834" s="3">
        <v>51</v>
      </c>
      <c r="O834" s="3"/>
      <c r="P834" s="3"/>
    </row>
    <row r="835" spans="1:16" x14ac:dyDescent="0.25">
      <c r="A835" t="s">
        <v>4008</v>
      </c>
      <c r="B835" t="s">
        <v>4009</v>
      </c>
      <c r="C835" t="s">
        <v>21</v>
      </c>
      <c r="D835" s="4" t="s">
        <v>4010</v>
      </c>
      <c r="E835" t="s">
        <v>14</v>
      </c>
      <c r="F835">
        <v>4</v>
      </c>
      <c r="G835" s="2">
        <v>30817</v>
      </c>
      <c r="H835" t="s">
        <v>4011</v>
      </c>
      <c r="I835" t="s">
        <v>2599</v>
      </c>
      <c r="J835" t="s">
        <v>2549</v>
      </c>
      <c r="K835" s="6" t="s">
        <v>4012</v>
      </c>
      <c r="L835" s="3">
        <v>47</v>
      </c>
      <c r="M835" s="31" t="str">
        <f>VLOOKUP(StudentTable[[#This Row],[GPA1]],LetterGrade,2)</f>
        <v>F</v>
      </c>
      <c r="N835" s="3">
        <v>51</v>
      </c>
      <c r="O835" s="3">
        <v>76</v>
      </c>
      <c r="P835" s="3">
        <v>87</v>
      </c>
    </row>
    <row r="836" spans="1:16" x14ac:dyDescent="0.25">
      <c r="A836" t="s">
        <v>4013</v>
      </c>
      <c r="B836" t="s">
        <v>302</v>
      </c>
      <c r="C836" t="s">
        <v>12</v>
      </c>
      <c r="D836" s="4" t="s">
        <v>4014</v>
      </c>
      <c r="E836" t="s">
        <v>36</v>
      </c>
      <c r="F836">
        <v>2</v>
      </c>
      <c r="G836" s="2">
        <v>31100</v>
      </c>
      <c r="H836" t="s">
        <v>4015</v>
      </c>
      <c r="I836" t="s">
        <v>2613</v>
      </c>
      <c r="J836" t="s">
        <v>2549</v>
      </c>
      <c r="K836" s="6" t="s">
        <v>2659</v>
      </c>
      <c r="L836" s="3">
        <v>77</v>
      </c>
      <c r="M836" s="31" t="str">
        <f>VLOOKUP(StudentTable[[#This Row],[GPA1]],LetterGrade,2)</f>
        <v>C</v>
      </c>
      <c r="N836" s="3">
        <v>43</v>
      </c>
      <c r="O836" s="3"/>
      <c r="P836" s="3"/>
    </row>
    <row r="837" spans="1:16" x14ac:dyDescent="0.25">
      <c r="A837" t="s">
        <v>4016</v>
      </c>
      <c r="B837" t="s">
        <v>4017</v>
      </c>
      <c r="C837" t="s">
        <v>21</v>
      </c>
      <c r="D837" s="4" t="s">
        <v>4018</v>
      </c>
      <c r="E837" t="s">
        <v>50</v>
      </c>
      <c r="F837">
        <v>2</v>
      </c>
      <c r="G837" s="2">
        <v>33832</v>
      </c>
      <c r="H837" t="s">
        <v>4019</v>
      </c>
      <c r="I837" t="s">
        <v>4020</v>
      </c>
      <c r="J837" t="s">
        <v>2549</v>
      </c>
      <c r="K837" s="6" t="s">
        <v>4021</v>
      </c>
      <c r="L837" s="3">
        <v>97</v>
      </c>
      <c r="M837" s="31" t="str">
        <f>VLOOKUP(StudentTable[[#This Row],[GPA1]],LetterGrade,2)</f>
        <v>A</v>
      </c>
      <c r="N837" s="3">
        <v>74</v>
      </c>
      <c r="O837" s="3"/>
      <c r="P837" s="3"/>
    </row>
    <row r="838" spans="1:16" x14ac:dyDescent="0.25">
      <c r="A838" t="s">
        <v>4022</v>
      </c>
      <c r="B838" t="s">
        <v>466</v>
      </c>
      <c r="C838" t="s">
        <v>12</v>
      </c>
      <c r="D838" s="4" t="s">
        <v>4023</v>
      </c>
      <c r="E838" t="s">
        <v>50</v>
      </c>
      <c r="F838">
        <v>1</v>
      </c>
      <c r="G838" s="2">
        <v>31559</v>
      </c>
      <c r="H838" t="s">
        <v>4024</v>
      </c>
      <c r="I838" t="s">
        <v>2548</v>
      </c>
      <c r="J838" t="s">
        <v>2549</v>
      </c>
      <c r="K838" s="6" t="s">
        <v>4025</v>
      </c>
      <c r="L838" s="3">
        <v>95</v>
      </c>
      <c r="M838" s="31" t="str">
        <f>VLOOKUP(StudentTable[[#This Row],[GPA1]],LetterGrade,2)</f>
        <v>A</v>
      </c>
      <c r="N838" s="3"/>
      <c r="O838" s="3"/>
      <c r="P838" s="3"/>
    </row>
    <row r="839" spans="1:16" x14ac:dyDescent="0.25">
      <c r="A839" t="s">
        <v>2910</v>
      </c>
      <c r="B839" t="s">
        <v>136</v>
      </c>
      <c r="C839" t="s">
        <v>21</v>
      </c>
      <c r="D839" s="4" t="s">
        <v>4026</v>
      </c>
      <c r="E839" t="s">
        <v>23</v>
      </c>
      <c r="F839">
        <v>1</v>
      </c>
      <c r="G839" s="2">
        <v>30271</v>
      </c>
      <c r="H839" t="s">
        <v>4027</v>
      </c>
      <c r="I839" t="s">
        <v>4028</v>
      </c>
      <c r="J839" t="s">
        <v>2549</v>
      </c>
      <c r="K839" s="6" t="s">
        <v>4029</v>
      </c>
      <c r="L839" s="3">
        <v>31</v>
      </c>
      <c r="M839" s="31" t="str">
        <f>VLOOKUP(StudentTable[[#This Row],[GPA1]],LetterGrade,2)</f>
        <v>F</v>
      </c>
      <c r="N839" s="3"/>
      <c r="O839" s="3"/>
      <c r="P839" s="3"/>
    </row>
    <row r="840" spans="1:16" x14ac:dyDescent="0.25">
      <c r="A840" t="s">
        <v>638</v>
      </c>
      <c r="B840" t="s">
        <v>4030</v>
      </c>
      <c r="C840" t="s">
        <v>12</v>
      </c>
      <c r="D840" s="4" t="s">
        <v>4031</v>
      </c>
      <c r="E840" t="s">
        <v>14</v>
      </c>
      <c r="F840">
        <v>3</v>
      </c>
      <c r="G840" s="2">
        <v>32025</v>
      </c>
      <c r="H840" t="s">
        <v>4032</v>
      </c>
      <c r="I840" t="s">
        <v>2548</v>
      </c>
      <c r="J840" t="s">
        <v>2549</v>
      </c>
      <c r="K840" s="6" t="s">
        <v>2623</v>
      </c>
      <c r="L840" s="3">
        <v>81</v>
      </c>
      <c r="M840" s="31" t="str">
        <f>VLOOKUP(StudentTable[[#This Row],[GPA1]],LetterGrade,2)</f>
        <v>B</v>
      </c>
      <c r="N840" s="3">
        <v>46</v>
      </c>
      <c r="O840" s="3">
        <v>80</v>
      </c>
      <c r="P840" s="3"/>
    </row>
    <row r="841" spans="1:16" x14ac:dyDescent="0.25">
      <c r="A841" t="s">
        <v>1522</v>
      </c>
      <c r="B841" t="s">
        <v>4033</v>
      </c>
      <c r="C841" t="s">
        <v>21</v>
      </c>
      <c r="D841" s="4" t="s">
        <v>4034</v>
      </c>
      <c r="E841" t="s">
        <v>50</v>
      </c>
      <c r="F841">
        <v>1</v>
      </c>
      <c r="G841" s="2">
        <v>30202</v>
      </c>
      <c r="H841" t="s">
        <v>4035</v>
      </c>
      <c r="I841" t="s">
        <v>4036</v>
      </c>
      <c r="J841" t="s">
        <v>2549</v>
      </c>
      <c r="K841" s="6" t="s">
        <v>4037</v>
      </c>
      <c r="L841" s="3">
        <v>31</v>
      </c>
      <c r="M841" s="31" t="str">
        <f>VLOOKUP(StudentTable[[#This Row],[GPA1]],LetterGrade,2)</f>
        <v>F</v>
      </c>
      <c r="N841" s="3"/>
      <c r="O841" s="3"/>
      <c r="P841" s="3"/>
    </row>
    <row r="842" spans="1:16" x14ac:dyDescent="0.25">
      <c r="A842" t="s">
        <v>4038</v>
      </c>
      <c r="B842" t="s">
        <v>905</v>
      </c>
      <c r="C842" t="s">
        <v>12</v>
      </c>
      <c r="D842" s="4" t="s">
        <v>4039</v>
      </c>
      <c r="E842" t="s">
        <v>23</v>
      </c>
      <c r="F842">
        <v>4</v>
      </c>
      <c r="G842" s="2">
        <v>31198</v>
      </c>
      <c r="H842" t="s">
        <v>4040</v>
      </c>
      <c r="I842" t="s">
        <v>4041</v>
      </c>
      <c r="J842" t="s">
        <v>2549</v>
      </c>
      <c r="K842" s="6" t="s">
        <v>4042</v>
      </c>
      <c r="L842" s="3">
        <v>54</v>
      </c>
      <c r="M842" s="31" t="str">
        <f>VLOOKUP(StudentTable[[#This Row],[GPA1]],LetterGrade,2)</f>
        <v>F</v>
      </c>
      <c r="N842" s="3">
        <v>42</v>
      </c>
      <c r="O842" s="3">
        <v>85</v>
      </c>
      <c r="P842" s="3">
        <v>99</v>
      </c>
    </row>
    <row r="843" spans="1:16" x14ac:dyDescent="0.25">
      <c r="A843" t="s">
        <v>4043</v>
      </c>
      <c r="B843" t="s">
        <v>302</v>
      </c>
      <c r="C843" t="s">
        <v>12</v>
      </c>
      <c r="D843" s="4" t="s">
        <v>4044</v>
      </c>
      <c r="E843" t="s">
        <v>63</v>
      </c>
      <c r="F843">
        <v>4</v>
      </c>
      <c r="G843" s="2">
        <v>29961</v>
      </c>
      <c r="H843" t="s">
        <v>4045</v>
      </c>
      <c r="I843" t="s">
        <v>4046</v>
      </c>
      <c r="J843" t="s">
        <v>2549</v>
      </c>
      <c r="K843" s="6" t="s">
        <v>4047</v>
      </c>
      <c r="L843" s="3">
        <v>10</v>
      </c>
      <c r="M843" s="31" t="str">
        <f>VLOOKUP(StudentTable[[#This Row],[GPA1]],LetterGrade,2)</f>
        <v>F</v>
      </c>
      <c r="N843" s="3">
        <v>97</v>
      </c>
      <c r="O843" s="3">
        <v>72</v>
      </c>
      <c r="P843" s="3">
        <v>83</v>
      </c>
    </row>
    <row r="844" spans="1:16" x14ac:dyDescent="0.25">
      <c r="A844" t="s">
        <v>4048</v>
      </c>
      <c r="B844" t="s">
        <v>4049</v>
      </c>
      <c r="C844" t="s">
        <v>12</v>
      </c>
      <c r="D844" s="4" t="s">
        <v>4050</v>
      </c>
      <c r="E844" t="s">
        <v>36</v>
      </c>
      <c r="F844">
        <v>2</v>
      </c>
      <c r="G844" s="2">
        <v>31190</v>
      </c>
      <c r="H844" t="s">
        <v>4051</v>
      </c>
      <c r="I844" t="s">
        <v>2613</v>
      </c>
      <c r="J844" t="s">
        <v>2549</v>
      </c>
      <c r="K844" s="6" t="s">
        <v>4052</v>
      </c>
      <c r="L844" s="3">
        <v>39</v>
      </c>
      <c r="M844" s="31" t="str">
        <f>VLOOKUP(StudentTable[[#This Row],[GPA1]],LetterGrade,2)</f>
        <v>F</v>
      </c>
      <c r="N844" s="3">
        <v>71</v>
      </c>
      <c r="O844" s="3"/>
      <c r="P844" s="3"/>
    </row>
    <row r="845" spans="1:16" x14ac:dyDescent="0.25">
      <c r="A845" t="s">
        <v>622</v>
      </c>
      <c r="B845" t="s">
        <v>4053</v>
      </c>
      <c r="C845" t="s">
        <v>21</v>
      </c>
      <c r="D845" s="4" t="s">
        <v>4054</v>
      </c>
      <c r="E845" t="s">
        <v>14</v>
      </c>
      <c r="F845">
        <v>1</v>
      </c>
      <c r="G845" s="2">
        <v>33659</v>
      </c>
      <c r="H845" t="s">
        <v>4055</v>
      </c>
      <c r="I845" t="s">
        <v>3359</v>
      </c>
      <c r="J845" t="s">
        <v>2549</v>
      </c>
      <c r="K845" s="6" t="s">
        <v>4056</v>
      </c>
      <c r="L845" s="3">
        <v>98</v>
      </c>
      <c r="M845" s="31" t="str">
        <f>VLOOKUP(StudentTable[[#This Row],[GPA1]],LetterGrade,2)</f>
        <v>A</v>
      </c>
      <c r="N845" s="3"/>
      <c r="O845" s="3"/>
      <c r="P845" s="3"/>
    </row>
    <row r="846" spans="1:16" x14ac:dyDescent="0.25">
      <c r="A846" t="s">
        <v>4057</v>
      </c>
      <c r="B846" t="s">
        <v>553</v>
      </c>
      <c r="C846" t="s">
        <v>12</v>
      </c>
      <c r="D846" s="4" t="s">
        <v>4058</v>
      </c>
      <c r="E846" t="s">
        <v>36</v>
      </c>
      <c r="F846">
        <v>4</v>
      </c>
      <c r="G846" s="2">
        <v>29874</v>
      </c>
      <c r="H846" t="s">
        <v>4059</v>
      </c>
      <c r="I846" t="s">
        <v>3003</v>
      </c>
      <c r="J846" t="s">
        <v>2549</v>
      </c>
      <c r="K846" s="6" t="s">
        <v>4060</v>
      </c>
      <c r="L846" s="3">
        <v>66</v>
      </c>
      <c r="M846" s="31" t="str">
        <f>VLOOKUP(StudentTable[[#This Row],[GPA1]],LetterGrade,2)</f>
        <v>D</v>
      </c>
      <c r="N846" s="3">
        <v>55</v>
      </c>
      <c r="O846" s="3">
        <v>59</v>
      </c>
      <c r="P846" s="3">
        <v>65</v>
      </c>
    </row>
    <row r="847" spans="1:16" x14ac:dyDescent="0.25">
      <c r="A847" t="s">
        <v>4061</v>
      </c>
      <c r="B847" t="s">
        <v>2255</v>
      </c>
      <c r="C847" t="s">
        <v>21</v>
      </c>
      <c r="D847" s="4" t="s">
        <v>4062</v>
      </c>
      <c r="E847" t="s">
        <v>36</v>
      </c>
      <c r="F847">
        <v>4</v>
      </c>
      <c r="G847" s="2">
        <v>31778</v>
      </c>
      <c r="H847" t="s">
        <v>4063</v>
      </c>
      <c r="I847" t="s">
        <v>2674</v>
      </c>
      <c r="J847" t="s">
        <v>2549</v>
      </c>
      <c r="K847" s="6" t="s">
        <v>2675</v>
      </c>
      <c r="L847" s="3">
        <v>52</v>
      </c>
      <c r="M847" s="31" t="str">
        <f>VLOOKUP(StudentTable[[#This Row],[GPA1]],LetterGrade,2)</f>
        <v>F</v>
      </c>
      <c r="N847" s="3">
        <v>52</v>
      </c>
      <c r="O847" s="3">
        <v>80</v>
      </c>
      <c r="P847" s="3">
        <v>79</v>
      </c>
    </row>
    <row r="848" spans="1:16" x14ac:dyDescent="0.25">
      <c r="A848" t="s">
        <v>4064</v>
      </c>
      <c r="B848" t="s">
        <v>1931</v>
      </c>
      <c r="C848" t="s">
        <v>21</v>
      </c>
      <c r="D848" s="4" t="s">
        <v>4065</v>
      </c>
      <c r="E848" t="s">
        <v>36</v>
      </c>
      <c r="F848">
        <v>2</v>
      </c>
      <c r="G848" s="2">
        <v>30821</v>
      </c>
      <c r="H848" t="s">
        <v>4066</v>
      </c>
      <c r="I848" t="s">
        <v>2631</v>
      </c>
      <c r="J848" t="s">
        <v>2549</v>
      </c>
      <c r="K848" s="6" t="s">
        <v>4007</v>
      </c>
      <c r="L848" s="3">
        <v>20</v>
      </c>
      <c r="M848" s="31" t="str">
        <f>VLOOKUP(StudentTable[[#This Row],[GPA1]],LetterGrade,2)</f>
        <v>F</v>
      </c>
      <c r="N848" s="3">
        <v>47</v>
      </c>
      <c r="O848" s="3"/>
      <c r="P848" s="3"/>
    </row>
    <row r="849" spans="1:16" x14ac:dyDescent="0.25">
      <c r="A849" t="s">
        <v>326</v>
      </c>
      <c r="B849" t="s">
        <v>4067</v>
      </c>
      <c r="C849" t="s">
        <v>21</v>
      </c>
      <c r="D849" s="4" t="s">
        <v>4068</v>
      </c>
      <c r="E849" t="s">
        <v>23</v>
      </c>
      <c r="F849">
        <v>2</v>
      </c>
      <c r="G849" s="2">
        <v>33624</v>
      </c>
      <c r="H849" t="s">
        <v>4069</v>
      </c>
      <c r="I849" t="s">
        <v>2613</v>
      </c>
      <c r="J849" t="s">
        <v>2549</v>
      </c>
      <c r="K849" s="6" t="s">
        <v>2614</v>
      </c>
      <c r="L849" s="3">
        <v>36</v>
      </c>
      <c r="M849" s="31" t="str">
        <f>VLOOKUP(StudentTable[[#This Row],[GPA1]],LetterGrade,2)</f>
        <v>F</v>
      </c>
      <c r="N849" s="3">
        <v>76</v>
      </c>
      <c r="O849" s="3"/>
      <c r="P849" s="3"/>
    </row>
    <row r="850" spans="1:16" x14ac:dyDescent="0.25">
      <c r="A850" t="s">
        <v>3945</v>
      </c>
      <c r="B850" t="s">
        <v>4070</v>
      </c>
      <c r="C850" t="s">
        <v>21</v>
      </c>
      <c r="D850" s="4" t="s">
        <v>4071</v>
      </c>
      <c r="E850" t="s">
        <v>23</v>
      </c>
      <c r="F850">
        <v>2</v>
      </c>
      <c r="G850" s="2">
        <v>29638</v>
      </c>
      <c r="H850" t="s">
        <v>4072</v>
      </c>
      <c r="I850" t="s">
        <v>3121</v>
      </c>
      <c r="J850" t="s">
        <v>2549</v>
      </c>
      <c r="K850" s="6" t="s">
        <v>4073</v>
      </c>
      <c r="L850" s="3">
        <v>95</v>
      </c>
      <c r="M850" s="31" t="str">
        <f>VLOOKUP(StudentTable[[#This Row],[GPA1]],LetterGrade,2)</f>
        <v>A</v>
      </c>
      <c r="N850" s="3">
        <v>42</v>
      </c>
      <c r="O850" s="3"/>
      <c r="P850" s="3"/>
    </row>
    <row r="851" spans="1:16" x14ac:dyDescent="0.25">
      <c r="A851" t="s">
        <v>4074</v>
      </c>
      <c r="B851" t="s">
        <v>718</v>
      </c>
      <c r="C851" t="s">
        <v>12</v>
      </c>
      <c r="D851" s="4" t="s">
        <v>4075</v>
      </c>
      <c r="E851" t="s">
        <v>63</v>
      </c>
      <c r="F851">
        <v>3</v>
      </c>
      <c r="G851" s="2">
        <v>31163</v>
      </c>
      <c r="H851" t="s">
        <v>4076</v>
      </c>
      <c r="I851" t="s">
        <v>2599</v>
      </c>
      <c r="J851" t="s">
        <v>2549</v>
      </c>
      <c r="K851" s="6" t="s">
        <v>4012</v>
      </c>
      <c r="L851" s="3">
        <v>83</v>
      </c>
      <c r="M851" s="31" t="str">
        <f>VLOOKUP(StudentTable[[#This Row],[GPA1]],LetterGrade,2)</f>
        <v>B</v>
      </c>
      <c r="N851" s="3">
        <v>73</v>
      </c>
      <c r="O851" s="3">
        <v>66</v>
      </c>
      <c r="P851" s="3"/>
    </row>
    <row r="852" spans="1:16" x14ac:dyDescent="0.25">
      <c r="A852" t="s">
        <v>73</v>
      </c>
      <c r="B852" t="s">
        <v>1647</v>
      </c>
      <c r="C852" t="s">
        <v>21</v>
      </c>
      <c r="D852" s="4" t="s">
        <v>4077</v>
      </c>
      <c r="E852" t="s">
        <v>14</v>
      </c>
      <c r="F852">
        <v>1</v>
      </c>
      <c r="G852" s="2">
        <v>32486</v>
      </c>
      <c r="H852" t="s">
        <v>4078</v>
      </c>
      <c r="I852" t="s">
        <v>4079</v>
      </c>
      <c r="J852" t="s">
        <v>3160</v>
      </c>
      <c r="K852" s="6" t="s">
        <v>4080</v>
      </c>
      <c r="L852" s="3">
        <v>70</v>
      </c>
      <c r="M852" s="31" t="str">
        <f>VLOOKUP(StudentTable[[#This Row],[GPA1]],LetterGrade,2)</f>
        <v>C</v>
      </c>
      <c r="N852" s="3"/>
      <c r="O852" s="3"/>
      <c r="P852" s="3"/>
    </row>
    <row r="853" spans="1:16" x14ac:dyDescent="0.25">
      <c r="A853" t="s">
        <v>4081</v>
      </c>
      <c r="B853" t="s">
        <v>178</v>
      </c>
      <c r="C853" t="s">
        <v>12</v>
      </c>
      <c r="D853" s="4" t="s">
        <v>4082</v>
      </c>
      <c r="E853" t="s">
        <v>50</v>
      </c>
      <c r="F853">
        <v>4</v>
      </c>
      <c r="G853" s="2">
        <v>33876</v>
      </c>
      <c r="H853" t="s">
        <v>4083</v>
      </c>
      <c r="I853" t="s">
        <v>4084</v>
      </c>
      <c r="J853" t="s">
        <v>3160</v>
      </c>
      <c r="K853" s="6" t="s">
        <v>4085</v>
      </c>
      <c r="L853" s="3">
        <v>16</v>
      </c>
      <c r="M853" s="31" t="str">
        <f>VLOOKUP(StudentTable[[#This Row],[GPA1]],LetterGrade,2)</f>
        <v>F</v>
      </c>
      <c r="N853" s="3">
        <v>78</v>
      </c>
      <c r="O853" s="3">
        <v>66</v>
      </c>
      <c r="P853" s="3">
        <v>75</v>
      </c>
    </row>
    <row r="854" spans="1:16" x14ac:dyDescent="0.25">
      <c r="A854" t="s">
        <v>4086</v>
      </c>
      <c r="B854" t="s">
        <v>308</v>
      </c>
      <c r="C854" t="s">
        <v>21</v>
      </c>
      <c r="D854" s="4" t="s">
        <v>4087</v>
      </c>
      <c r="E854" t="s">
        <v>14</v>
      </c>
      <c r="F854">
        <v>3</v>
      </c>
      <c r="G854" s="2">
        <v>33822</v>
      </c>
      <c r="H854" t="s">
        <v>4088</v>
      </c>
      <c r="I854" t="s">
        <v>4089</v>
      </c>
      <c r="J854" t="s">
        <v>3160</v>
      </c>
      <c r="K854" s="6" t="s">
        <v>4090</v>
      </c>
      <c r="L854" s="3">
        <v>80</v>
      </c>
      <c r="M854" s="31" t="str">
        <f>VLOOKUP(StudentTable[[#This Row],[GPA1]],LetterGrade,2)</f>
        <v>B</v>
      </c>
      <c r="N854" s="3">
        <v>69</v>
      </c>
      <c r="O854" s="3">
        <v>50</v>
      </c>
      <c r="P854" s="3"/>
    </row>
    <row r="855" spans="1:16" x14ac:dyDescent="0.25">
      <c r="A855" t="s">
        <v>4091</v>
      </c>
      <c r="B855" t="s">
        <v>4092</v>
      </c>
      <c r="C855" t="s">
        <v>21</v>
      </c>
      <c r="D855" s="4" t="s">
        <v>4093</v>
      </c>
      <c r="E855" t="s">
        <v>23</v>
      </c>
      <c r="F855">
        <v>2</v>
      </c>
      <c r="G855" s="2">
        <v>32536</v>
      </c>
      <c r="H855" t="s">
        <v>4094</v>
      </c>
      <c r="I855" t="s">
        <v>3077</v>
      </c>
      <c r="J855" t="s">
        <v>3078</v>
      </c>
      <c r="K855" s="6" t="s">
        <v>3103</v>
      </c>
      <c r="L855" s="3">
        <v>69</v>
      </c>
      <c r="M855" s="31" t="str">
        <f>VLOOKUP(StudentTable[[#This Row],[GPA1]],LetterGrade,2)</f>
        <v>D</v>
      </c>
      <c r="N855" s="3">
        <v>56</v>
      </c>
      <c r="O855" s="3"/>
      <c r="P855" s="3"/>
    </row>
    <row r="856" spans="1:16" x14ac:dyDescent="0.25">
      <c r="A856" t="s">
        <v>4095</v>
      </c>
      <c r="B856" t="s">
        <v>409</v>
      </c>
      <c r="C856" t="s">
        <v>12</v>
      </c>
      <c r="D856" s="4" t="s">
        <v>4096</v>
      </c>
      <c r="E856" t="s">
        <v>36</v>
      </c>
      <c r="F856">
        <v>4</v>
      </c>
      <c r="G856" s="2">
        <v>33478</v>
      </c>
      <c r="H856" t="s">
        <v>4097</v>
      </c>
      <c r="I856" t="s">
        <v>3077</v>
      </c>
      <c r="J856" t="s">
        <v>3078</v>
      </c>
      <c r="K856" s="6" t="s">
        <v>4098</v>
      </c>
      <c r="L856" s="3">
        <v>60</v>
      </c>
      <c r="M856" s="31" t="str">
        <f>VLOOKUP(StudentTable[[#This Row],[GPA1]],LetterGrade,2)</f>
        <v>D</v>
      </c>
      <c r="N856" s="3">
        <v>96</v>
      </c>
      <c r="O856" s="3">
        <v>80</v>
      </c>
      <c r="P856" s="3">
        <v>85</v>
      </c>
    </row>
    <row r="857" spans="1:16" x14ac:dyDescent="0.25">
      <c r="A857" t="s">
        <v>4099</v>
      </c>
      <c r="B857" t="s">
        <v>262</v>
      </c>
      <c r="C857" t="s">
        <v>12</v>
      </c>
      <c r="D857" s="4" t="s">
        <v>4100</v>
      </c>
      <c r="E857" t="s">
        <v>14</v>
      </c>
      <c r="F857">
        <v>4</v>
      </c>
      <c r="G857" s="2">
        <v>30406</v>
      </c>
      <c r="H857" t="s">
        <v>4101</v>
      </c>
      <c r="I857" t="s">
        <v>3118</v>
      </c>
      <c r="J857" t="s">
        <v>3078</v>
      </c>
      <c r="K857" s="6" t="s">
        <v>4102</v>
      </c>
      <c r="L857" s="3">
        <v>48</v>
      </c>
      <c r="M857" s="31" t="str">
        <f>VLOOKUP(StudentTable[[#This Row],[GPA1]],LetterGrade,2)</f>
        <v>F</v>
      </c>
      <c r="N857" s="3">
        <v>90</v>
      </c>
      <c r="O857" s="3">
        <v>69</v>
      </c>
      <c r="P857" s="3">
        <v>94</v>
      </c>
    </row>
    <row r="858" spans="1:16" x14ac:dyDescent="0.25">
      <c r="A858" t="s">
        <v>4103</v>
      </c>
      <c r="B858" t="s">
        <v>2000</v>
      </c>
      <c r="C858" t="s">
        <v>21</v>
      </c>
      <c r="D858" s="4" t="s">
        <v>4104</v>
      </c>
      <c r="E858" t="s">
        <v>63</v>
      </c>
      <c r="F858">
        <v>4</v>
      </c>
      <c r="G858" s="2">
        <v>30091</v>
      </c>
      <c r="H858" t="s">
        <v>4105</v>
      </c>
      <c r="I858" t="s">
        <v>3089</v>
      </c>
      <c r="J858" t="s">
        <v>3078</v>
      </c>
      <c r="K858" s="6" t="s">
        <v>3090</v>
      </c>
      <c r="L858" s="3">
        <v>45</v>
      </c>
      <c r="M858" s="31" t="str">
        <f>VLOOKUP(StudentTable[[#This Row],[GPA1]],LetterGrade,2)</f>
        <v>F</v>
      </c>
      <c r="N858" s="3">
        <v>72</v>
      </c>
      <c r="O858" s="3">
        <v>95</v>
      </c>
      <c r="P858" s="3">
        <v>83</v>
      </c>
    </row>
    <row r="859" spans="1:16" x14ac:dyDescent="0.25">
      <c r="A859" t="s">
        <v>4106</v>
      </c>
      <c r="B859" t="s">
        <v>178</v>
      </c>
      <c r="C859" t="s">
        <v>12</v>
      </c>
      <c r="D859" s="4" t="s">
        <v>4107</v>
      </c>
      <c r="E859" t="s">
        <v>50</v>
      </c>
      <c r="F859">
        <v>3</v>
      </c>
      <c r="G859" s="2">
        <v>33127</v>
      </c>
      <c r="H859" t="s">
        <v>4108</v>
      </c>
      <c r="I859" t="s">
        <v>3118</v>
      </c>
      <c r="J859" t="s">
        <v>3078</v>
      </c>
      <c r="K859" s="6" t="s">
        <v>4109</v>
      </c>
      <c r="L859" s="3">
        <v>13</v>
      </c>
      <c r="M859" s="31" t="str">
        <f>VLOOKUP(StudentTable[[#This Row],[GPA1]],LetterGrade,2)</f>
        <v>F</v>
      </c>
      <c r="N859" s="3">
        <v>45</v>
      </c>
      <c r="O859" s="3">
        <v>50</v>
      </c>
      <c r="P859" s="3"/>
    </row>
    <row r="860" spans="1:16" x14ac:dyDescent="0.25">
      <c r="A860" t="s">
        <v>1060</v>
      </c>
      <c r="B860" t="s">
        <v>4110</v>
      </c>
      <c r="C860" t="s">
        <v>21</v>
      </c>
      <c r="D860" s="4" t="s">
        <v>4111</v>
      </c>
      <c r="E860" t="s">
        <v>23</v>
      </c>
      <c r="F860">
        <v>2</v>
      </c>
      <c r="G860" s="2">
        <v>30594</v>
      </c>
      <c r="H860" t="s">
        <v>4112</v>
      </c>
      <c r="I860" t="s">
        <v>3094</v>
      </c>
      <c r="J860" t="s">
        <v>3078</v>
      </c>
      <c r="K860" s="6" t="s">
        <v>4113</v>
      </c>
      <c r="L860" s="3">
        <v>44</v>
      </c>
      <c r="M860" s="31" t="str">
        <f>VLOOKUP(StudentTable[[#This Row],[GPA1]],LetterGrade,2)</f>
        <v>F</v>
      </c>
      <c r="N860" s="3">
        <v>41</v>
      </c>
      <c r="O860" s="3"/>
      <c r="P860" s="3"/>
    </row>
    <row r="861" spans="1:16" x14ac:dyDescent="0.25">
      <c r="A861" t="s">
        <v>4114</v>
      </c>
      <c r="B861" t="s">
        <v>4115</v>
      </c>
      <c r="C861" t="s">
        <v>21</v>
      </c>
      <c r="D861" s="4" t="s">
        <v>4116</v>
      </c>
      <c r="E861" t="s">
        <v>63</v>
      </c>
      <c r="F861">
        <v>4</v>
      </c>
      <c r="G861" s="2">
        <v>30704</v>
      </c>
      <c r="H861" t="s">
        <v>4117</v>
      </c>
      <c r="I861" t="s">
        <v>3077</v>
      </c>
      <c r="J861" t="s">
        <v>3078</v>
      </c>
      <c r="K861" s="6" t="s">
        <v>3103</v>
      </c>
      <c r="L861" s="3">
        <v>66</v>
      </c>
      <c r="M861" s="31" t="str">
        <f>VLOOKUP(StudentTable[[#This Row],[GPA1]],LetterGrade,2)</f>
        <v>D</v>
      </c>
      <c r="N861" s="3">
        <v>70</v>
      </c>
      <c r="O861" s="3">
        <v>58</v>
      </c>
      <c r="P861" s="3">
        <v>78</v>
      </c>
    </row>
    <row r="862" spans="1:16" x14ac:dyDescent="0.25">
      <c r="A862" t="s">
        <v>4118</v>
      </c>
      <c r="B862" t="s">
        <v>4119</v>
      </c>
      <c r="C862" t="s">
        <v>12</v>
      </c>
      <c r="D862" s="4" t="s">
        <v>4120</v>
      </c>
      <c r="E862" t="s">
        <v>14</v>
      </c>
      <c r="F862">
        <v>1</v>
      </c>
      <c r="G862" s="2">
        <v>32703</v>
      </c>
      <c r="H862" t="s">
        <v>4121</v>
      </c>
      <c r="I862" t="s">
        <v>1086</v>
      </c>
      <c r="J862" t="s">
        <v>1058</v>
      </c>
      <c r="K862" s="6" t="s">
        <v>1087</v>
      </c>
      <c r="L862" s="3">
        <v>57</v>
      </c>
      <c r="M862" s="31" t="str">
        <f>VLOOKUP(StudentTable[[#This Row],[GPA1]],LetterGrade,2)</f>
        <v>F</v>
      </c>
      <c r="N862" s="3"/>
      <c r="O862" s="3"/>
      <c r="P862" s="3"/>
    </row>
    <row r="863" spans="1:16" x14ac:dyDescent="0.25">
      <c r="A863" t="s">
        <v>4122</v>
      </c>
      <c r="B863" t="s">
        <v>653</v>
      </c>
      <c r="C863" t="s">
        <v>12</v>
      </c>
      <c r="D863" s="4" t="s">
        <v>4123</v>
      </c>
      <c r="E863" t="s">
        <v>36</v>
      </c>
      <c r="F863">
        <v>4</v>
      </c>
      <c r="G863" s="2">
        <v>32294</v>
      </c>
      <c r="H863" t="s">
        <v>4124</v>
      </c>
      <c r="I863" t="s">
        <v>4125</v>
      </c>
      <c r="J863" t="s">
        <v>1058</v>
      </c>
      <c r="K863" s="6" t="s">
        <v>4126</v>
      </c>
      <c r="L863" s="3">
        <v>13</v>
      </c>
      <c r="M863" s="31" t="str">
        <f>VLOOKUP(StudentTable[[#This Row],[GPA1]],LetterGrade,2)</f>
        <v>F</v>
      </c>
      <c r="N863" s="3">
        <v>38</v>
      </c>
      <c r="O863" s="3">
        <v>65</v>
      </c>
      <c r="P863" s="3">
        <v>100</v>
      </c>
    </row>
    <row r="864" spans="1:16" x14ac:dyDescent="0.25">
      <c r="A864" t="s">
        <v>4127</v>
      </c>
      <c r="B864" t="s">
        <v>996</v>
      </c>
      <c r="C864" t="s">
        <v>21</v>
      </c>
      <c r="D864" s="4" t="s">
        <v>4128</v>
      </c>
      <c r="E864" t="s">
        <v>36</v>
      </c>
      <c r="F864">
        <v>2</v>
      </c>
      <c r="G864" s="2">
        <v>33322</v>
      </c>
      <c r="H864" t="s">
        <v>4385</v>
      </c>
      <c r="I864" t="s">
        <v>4386</v>
      </c>
      <c r="J864" t="s">
        <v>1205</v>
      </c>
      <c r="K864" s="6" t="s">
        <v>4387</v>
      </c>
      <c r="L864" s="3">
        <v>33</v>
      </c>
      <c r="M864" s="31" t="str">
        <f>VLOOKUP(StudentTable[[#This Row],[GPA1]],LetterGrade,2)</f>
        <v>F</v>
      </c>
      <c r="N864" s="3">
        <v>99</v>
      </c>
      <c r="O864" s="3"/>
      <c r="P864" s="3"/>
    </row>
    <row r="865" spans="1:16" x14ac:dyDescent="0.25">
      <c r="A865" t="s">
        <v>4132</v>
      </c>
      <c r="B865" t="s">
        <v>4133</v>
      </c>
      <c r="C865" t="s">
        <v>21</v>
      </c>
      <c r="D865" s="4" t="s">
        <v>4134</v>
      </c>
      <c r="E865" t="s">
        <v>36</v>
      </c>
      <c r="F865">
        <v>1</v>
      </c>
      <c r="G865" s="2">
        <v>31824</v>
      </c>
      <c r="H865" t="s">
        <v>4135</v>
      </c>
      <c r="I865" t="s">
        <v>4136</v>
      </c>
      <c r="J865" t="s">
        <v>1058</v>
      </c>
      <c r="K865" s="6" t="s">
        <v>4137</v>
      </c>
      <c r="L865" s="3">
        <v>59</v>
      </c>
      <c r="M865" s="31" t="str">
        <f>VLOOKUP(StudentTable[[#This Row],[GPA1]],LetterGrade,2)</f>
        <v>F</v>
      </c>
      <c r="N865" s="3"/>
      <c r="O865" s="3"/>
      <c r="P865" s="3"/>
    </row>
    <row r="866" spans="1:16" x14ac:dyDescent="0.25">
      <c r="A866" t="s">
        <v>4138</v>
      </c>
      <c r="B866" t="s">
        <v>1050</v>
      </c>
      <c r="C866" t="s">
        <v>21</v>
      </c>
      <c r="D866" s="4" t="s">
        <v>4139</v>
      </c>
      <c r="E866" t="s">
        <v>23</v>
      </c>
      <c r="F866">
        <v>1</v>
      </c>
      <c r="G866" s="2">
        <v>29893</v>
      </c>
      <c r="H866" t="s">
        <v>4140</v>
      </c>
      <c r="I866" t="s">
        <v>1118</v>
      </c>
      <c r="J866" t="s">
        <v>1058</v>
      </c>
      <c r="K866" s="6" t="s">
        <v>1119</v>
      </c>
      <c r="L866" s="3">
        <v>24</v>
      </c>
      <c r="M866" s="31" t="str">
        <f>VLOOKUP(StudentTable[[#This Row],[GPA1]],LetterGrade,2)</f>
        <v>F</v>
      </c>
      <c r="N866" s="3"/>
      <c r="O866" s="3"/>
      <c r="P866" s="3"/>
    </row>
    <row r="867" spans="1:16" x14ac:dyDescent="0.25">
      <c r="A867" t="s">
        <v>4141</v>
      </c>
      <c r="B867" t="s">
        <v>1647</v>
      </c>
      <c r="C867" t="s">
        <v>21</v>
      </c>
      <c r="D867" s="4" t="s">
        <v>4142</v>
      </c>
      <c r="E867" t="s">
        <v>63</v>
      </c>
      <c r="F867">
        <v>3</v>
      </c>
      <c r="G867" s="2">
        <v>33191</v>
      </c>
      <c r="H867" t="s">
        <v>4143</v>
      </c>
      <c r="I867" t="s">
        <v>4144</v>
      </c>
      <c r="J867" t="s">
        <v>1058</v>
      </c>
      <c r="K867" s="6" t="s">
        <v>4145</v>
      </c>
      <c r="L867" s="3">
        <v>56</v>
      </c>
      <c r="M867" s="31" t="str">
        <f>VLOOKUP(StudentTable[[#This Row],[GPA1]],LetterGrade,2)</f>
        <v>F</v>
      </c>
      <c r="N867" s="3">
        <v>94</v>
      </c>
      <c r="O867" s="3">
        <v>62</v>
      </c>
      <c r="P867" s="3"/>
    </row>
    <row r="868" spans="1:16" x14ac:dyDescent="0.25">
      <c r="A868" t="s">
        <v>4146</v>
      </c>
      <c r="B868" t="s">
        <v>198</v>
      </c>
      <c r="C868" t="s">
        <v>12</v>
      </c>
      <c r="D868" s="4" t="s">
        <v>4147</v>
      </c>
      <c r="E868" t="s">
        <v>14</v>
      </c>
      <c r="F868">
        <v>4</v>
      </c>
      <c r="G868" s="2">
        <v>32935</v>
      </c>
      <c r="H868" t="s">
        <v>4148</v>
      </c>
      <c r="I868" t="s">
        <v>1086</v>
      </c>
      <c r="J868" t="s">
        <v>1058</v>
      </c>
      <c r="K868" s="6" t="s">
        <v>1087</v>
      </c>
      <c r="L868" s="3">
        <v>68</v>
      </c>
      <c r="M868" s="31" t="str">
        <f>VLOOKUP(StudentTable[[#This Row],[GPA1]],LetterGrade,2)</f>
        <v>D</v>
      </c>
      <c r="N868" s="3">
        <v>48</v>
      </c>
      <c r="O868" s="3">
        <v>50</v>
      </c>
      <c r="P868" s="3">
        <v>86</v>
      </c>
    </row>
    <row r="869" spans="1:16" x14ac:dyDescent="0.25">
      <c r="A869" t="s">
        <v>4149</v>
      </c>
      <c r="B869" t="s">
        <v>540</v>
      </c>
      <c r="C869" t="s">
        <v>21</v>
      </c>
      <c r="D869" s="4" t="s">
        <v>4150</v>
      </c>
      <c r="E869" t="s">
        <v>63</v>
      </c>
      <c r="F869">
        <v>1</v>
      </c>
      <c r="G869" s="2">
        <v>29452</v>
      </c>
      <c r="H869" t="s">
        <v>4151</v>
      </c>
      <c r="I869" t="s">
        <v>4152</v>
      </c>
      <c r="J869" t="s">
        <v>2438</v>
      </c>
      <c r="K869" s="6" t="s">
        <v>4153</v>
      </c>
      <c r="L869" s="3">
        <v>32</v>
      </c>
      <c r="M869" s="31" t="str">
        <f>VLOOKUP(StudentTable[[#This Row],[GPA1]],LetterGrade,2)</f>
        <v>F</v>
      </c>
      <c r="N869" s="3"/>
      <c r="O869" s="3"/>
      <c r="P869" s="3"/>
    </row>
    <row r="870" spans="1:16" x14ac:dyDescent="0.25">
      <c r="A870" t="s">
        <v>1131</v>
      </c>
      <c r="B870" t="s">
        <v>262</v>
      </c>
      <c r="C870" t="s">
        <v>12</v>
      </c>
      <c r="D870" s="4" t="s">
        <v>4154</v>
      </c>
      <c r="E870" t="s">
        <v>23</v>
      </c>
      <c r="F870">
        <v>3</v>
      </c>
      <c r="G870" s="2">
        <v>32010</v>
      </c>
      <c r="H870" t="s">
        <v>4155</v>
      </c>
      <c r="I870" t="s">
        <v>2437</v>
      </c>
      <c r="J870" t="s">
        <v>2438</v>
      </c>
      <c r="K870" s="6" t="s">
        <v>2439</v>
      </c>
      <c r="L870" s="3">
        <v>53</v>
      </c>
      <c r="M870" s="31" t="str">
        <f>VLOOKUP(StudentTable[[#This Row],[GPA1]],LetterGrade,2)</f>
        <v>F</v>
      </c>
      <c r="N870" s="3">
        <v>74</v>
      </c>
      <c r="O870" s="3">
        <v>88</v>
      </c>
      <c r="P870" s="3"/>
    </row>
    <row r="871" spans="1:16" x14ac:dyDescent="0.25">
      <c r="A871" t="s">
        <v>3462</v>
      </c>
      <c r="B871" t="s">
        <v>4156</v>
      </c>
      <c r="C871" t="s">
        <v>12</v>
      </c>
      <c r="D871" s="4" t="s">
        <v>4157</v>
      </c>
      <c r="E871" t="s">
        <v>63</v>
      </c>
      <c r="F871">
        <v>4</v>
      </c>
      <c r="G871" s="2">
        <v>30109</v>
      </c>
      <c r="H871" t="s">
        <v>4158</v>
      </c>
      <c r="I871" t="s">
        <v>4159</v>
      </c>
      <c r="J871" t="s">
        <v>2438</v>
      </c>
      <c r="K871" s="6" t="s">
        <v>4160</v>
      </c>
      <c r="L871" s="3">
        <v>11</v>
      </c>
      <c r="M871" s="31" t="str">
        <f>VLOOKUP(StudentTable[[#This Row],[GPA1]],LetterGrade,2)</f>
        <v>F</v>
      </c>
      <c r="N871" s="3">
        <v>83</v>
      </c>
      <c r="O871" s="3">
        <v>78</v>
      </c>
      <c r="P871" s="3">
        <v>100</v>
      </c>
    </row>
    <row r="872" spans="1:16" x14ac:dyDescent="0.25">
      <c r="A872" t="s">
        <v>4161</v>
      </c>
      <c r="B872" t="s">
        <v>2336</v>
      </c>
      <c r="C872" t="s">
        <v>21</v>
      </c>
      <c r="D872" s="4" t="s">
        <v>4162</v>
      </c>
      <c r="E872" t="s">
        <v>36</v>
      </c>
      <c r="F872">
        <v>2</v>
      </c>
      <c r="G872" s="2">
        <v>32205</v>
      </c>
      <c r="H872" t="s">
        <v>4163</v>
      </c>
      <c r="I872" t="s">
        <v>2437</v>
      </c>
      <c r="J872" t="s">
        <v>2438</v>
      </c>
      <c r="K872" s="6" t="s">
        <v>4164</v>
      </c>
      <c r="L872" s="3">
        <v>72</v>
      </c>
      <c r="M872" s="31" t="str">
        <f>VLOOKUP(StudentTable[[#This Row],[GPA1]],LetterGrade,2)</f>
        <v>C</v>
      </c>
      <c r="N872" s="3">
        <v>55</v>
      </c>
      <c r="O872" s="3"/>
      <c r="P872" s="3"/>
    </row>
    <row r="873" spans="1:16" x14ac:dyDescent="0.25">
      <c r="A873" t="s">
        <v>346</v>
      </c>
      <c r="B873" t="s">
        <v>1386</v>
      </c>
      <c r="C873" t="s">
        <v>21</v>
      </c>
      <c r="D873" s="4" t="s">
        <v>4165</v>
      </c>
      <c r="E873" t="s">
        <v>36</v>
      </c>
      <c r="F873">
        <v>3</v>
      </c>
      <c r="G873" s="2">
        <v>29911</v>
      </c>
      <c r="H873" t="s">
        <v>4166</v>
      </c>
      <c r="I873" t="s">
        <v>1526</v>
      </c>
      <c r="J873" t="s">
        <v>2438</v>
      </c>
      <c r="K873" s="6" t="s">
        <v>4167</v>
      </c>
      <c r="L873" s="3">
        <v>93</v>
      </c>
      <c r="M873" s="31" t="str">
        <f>VLOOKUP(StudentTable[[#This Row],[GPA1]],LetterGrade,2)</f>
        <v>A</v>
      </c>
      <c r="N873" s="3">
        <v>37</v>
      </c>
      <c r="O873" s="3">
        <v>73</v>
      </c>
      <c r="P873" s="3"/>
    </row>
    <row r="874" spans="1:16" x14ac:dyDescent="0.25">
      <c r="A874" t="s">
        <v>4168</v>
      </c>
      <c r="B874" t="s">
        <v>4169</v>
      </c>
      <c r="C874" t="s">
        <v>21</v>
      </c>
      <c r="D874" s="4" t="s">
        <v>4170</v>
      </c>
      <c r="E874" t="s">
        <v>63</v>
      </c>
      <c r="F874">
        <v>3</v>
      </c>
      <c r="G874" s="2">
        <v>31966</v>
      </c>
      <c r="H874" t="s">
        <v>4171</v>
      </c>
      <c r="I874" t="s">
        <v>2447</v>
      </c>
      <c r="J874" t="s">
        <v>2438</v>
      </c>
      <c r="K874" s="6" t="s">
        <v>4172</v>
      </c>
      <c r="L874" s="3">
        <v>98</v>
      </c>
      <c r="M874" s="31" t="str">
        <f>VLOOKUP(StudentTable[[#This Row],[GPA1]],LetterGrade,2)</f>
        <v>A</v>
      </c>
      <c r="N874" s="3">
        <v>55</v>
      </c>
      <c r="O874" s="3">
        <v>77</v>
      </c>
      <c r="P874" s="3"/>
    </row>
    <row r="875" spans="1:16" x14ac:dyDescent="0.25">
      <c r="A875" t="s">
        <v>3753</v>
      </c>
      <c r="B875" t="s">
        <v>3659</v>
      </c>
      <c r="C875" t="s">
        <v>12</v>
      </c>
      <c r="D875" s="4" t="s">
        <v>4173</v>
      </c>
      <c r="E875" t="s">
        <v>14</v>
      </c>
      <c r="F875">
        <v>1</v>
      </c>
      <c r="G875" s="2">
        <v>32131</v>
      </c>
      <c r="H875" t="s">
        <v>4174</v>
      </c>
      <c r="I875" t="s">
        <v>1526</v>
      </c>
      <c r="J875" t="s">
        <v>2438</v>
      </c>
      <c r="K875" s="6" t="s">
        <v>4167</v>
      </c>
      <c r="L875" s="3">
        <v>30</v>
      </c>
      <c r="M875" s="31" t="str">
        <f>VLOOKUP(StudentTable[[#This Row],[GPA1]],LetterGrade,2)</f>
        <v>F</v>
      </c>
      <c r="N875" s="3"/>
      <c r="O875" s="3"/>
      <c r="P875" s="3"/>
    </row>
    <row r="876" spans="1:16" x14ac:dyDescent="0.25">
      <c r="A876" t="s">
        <v>4175</v>
      </c>
      <c r="B876" t="s">
        <v>4176</v>
      </c>
      <c r="C876" t="s">
        <v>21</v>
      </c>
      <c r="D876" s="4" t="s">
        <v>4177</v>
      </c>
      <c r="E876" t="s">
        <v>36</v>
      </c>
      <c r="F876">
        <v>3</v>
      </c>
      <c r="G876" s="2">
        <v>30716</v>
      </c>
      <c r="H876" t="s">
        <v>4178</v>
      </c>
      <c r="I876" t="s">
        <v>4179</v>
      </c>
      <c r="J876" t="s">
        <v>2438</v>
      </c>
      <c r="K876" s="6" t="s">
        <v>4180</v>
      </c>
      <c r="L876" s="3">
        <v>42</v>
      </c>
      <c r="M876" s="31" t="str">
        <f>VLOOKUP(StudentTable[[#This Row],[GPA1]],LetterGrade,2)</f>
        <v>F</v>
      </c>
      <c r="N876" s="3">
        <v>96</v>
      </c>
      <c r="O876" s="3">
        <v>97</v>
      </c>
      <c r="P876" s="3"/>
    </row>
    <row r="877" spans="1:16" x14ac:dyDescent="0.25">
      <c r="A877" t="s">
        <v>4181</v>
      </c>
      <c r="B877" t="s">
        <v>1401</v>
      </c>
      <c r="C877" t="s">
        <v>21</v>
      </c>
      <c r="D877" s="4" t="s">
        <v>4182</v>
      </c>
      <c r="E877" t="s">
        <v>36</v>
      </c>
      <c r="F877">
        <v>3</v>
      </c>
      <c r="G877" s="2">
        <v>31519</v>
      </c>
      <c r="H877" t="s">
        <v>4183</v>
      </c>
      <c r="I877" t="s">
        <v>4184</v>
      </c>
      <c r="J877" t="s">
        <v>1106</v>
      </c>
      <c r="K877" s="6" t="s">
        <v>4185</v>
      </c>
      <c r="L877" s="3">
        <v>41</v>
      </c>
      <c r="M877" s="31" t="str">
        <f>VLOOKUP(StudentTable[[#This Row],[GPA1]],LetterGrade,2)</f>
        <v>F</v>
      </c>
      <c r="N877" s="3">
        <v>95</v>
      </c>
      <c r="O877" s="3">
        <v>84</v>
      </c>
      <c r="P877" s="3"/>
    </row>
    <row r="878" spans="1:16" x14ac:dyDescent="0.25">
      <c r="A878" t="s">
        <v>1729</v>
      </c>
      <c r="B878" t="s">
        <v>2270</v>
      </c>
      <c r="C878" t="s">
        <v>21</v>
      </c>
      <c r="D878" s="4" t="s">
        <v>4186</v>
      </c>
      <c r="E878" t="s">
        <v>23</v>
      </c>
      <c r="F878">
        <v>4</v>
      </c>
      <c r="G878" s="2">
        <v>30319</v>
      </c>
      <c r="H878" t="s">
        <v>4187</v>
      </c>
      <c r="I878" t="s">
        <v>4188</v>
      </c>
      <c r="J878" t="s">
        <v>1106</v>
      </c>
      <c r="K878" s="6" t="s">
        <v>4189</v>
      </c>
      <c r="L878" s="3">
        <v>52</v>
      </c>
      <c r="M878" s="31" t="str">
        <f>VLOOKUP(StudentTable[[#This Row],[GPA1]],LetterGrade,2)</f>
        <v>F</v>
      </c>
      <c r="N878" s="3">
        <v>88</v>
      </c>
      <c r="O878" s="3">
        <v>100</v>
      </c>
      <c r="P878" s="3">
        <v>76</v>
      </c>
    </row>
    <row r="879" spans="1:16" x14ac:dyDescent="0.25">
      <c r="A879" t="s">
        <v>4190</v>
      </c>
      <c r="B879" t="s">
        <v>4191</v>
      </c>
      <c r="C879" t="s">
        <v>21</v>
      </c>
      <c r="D879" s="4" t="s">
        <v>4192</v>
      </c>
      <c r="E879" t="s">
        <v>50</v>
      </c>
      <c r="F879">
        <v>2</v>
      </c>
      <c r="G879" s="2">
        <v>29370</v>
      </c>
      <c r="H879" t="s">
        <v>4193</v>
      </c>
      <c r="I879" t="s">
        <v>4194</v>
      </c>
      <c r="J879" t="s">
        <v>1106</v>
      </c>
      <c r="K879" s="6" t="s">
        <v>4195</v>
      </c>
      <c r="L879" s="3">
        <v>68</v>
      </c>
      <c r="M879" s="31" t="str">
        <f>VLOOKUP(StudentTable[[#This Row],[GPA1]],LetterGrade,2)</f>
        <v>D</v>
      </c>
      <c r="N879" s="3">
        <v>43</v>
      </c>
      <c r="O879" s="3"/>
      <c r="P879" s="3"/>
    </row>
    <row r="880" spans="1:16" x14ac:dyDescent="0.25">
      <c r="A880" t="s">
        <v>4196</v>
      </c>
      <c r="B880" t="s">
        <v>701</v>
      </c>
      <c r="C880" t="s">
        <v>12</v>
      </c>
      <c r="D880" s="4" t="s">
        <v>4197</v>
      </c>
      <c r="E880" t="s">
        <v>36</v>
      </c>
      <c r="F880">
        <v>2</v>
      </c>
      <c r="G880" s="2">
        <v>29344</v>
      </c>
      <c r="H880" t="s">
        <v>4198</v>
      </c>
      <c r="I880" t="s">
        <v>4199</v>
      </c>
      <c r="J880" t="s">
        <v>1106</v>
      </c>
      <c r="K880" s="6" t="s">
        <v>4200</v>
      </c>
      <c r="L880" s="3">
        <v>29</v>
      </c>
      <c r="M880" s="31" t="str">
        <f>VLOOKUP(StudentTable[[#This Row],[GPA1]],LetterGrade,2)</f>
        <v>F</v>
      </c>
      <c r="N880" s="3">
        <v>54</v>
      </c>
      <c r="O880" s="3"/>
      <c r="P880" s="3"/>
    </row>
    <row r="881" spans="1:16" x14ac:dyDescent="0.25">
      <c r="A881" t="s">
        <v>4201</v>
      </c>
      <c r="B881" t="s">
        <v>3169</v>
      </c>
      <c r="C881" t="s">
        <v>21</v>
      </c>
      <c r="D881" s="4" t="s">
        <v>4202</v>
      </c>
      <c r="E881" t="s">
        <v>50</v>
      </c>
      <c r="F881">
        <v>2</v>
      </c>
      <c r="G881" s="2">
        <v>29959</v>
      </c>
      <c r="H881" t="s">
        <v>4203</v>
      </c>
      <c r="I881" t="s">
        <v>4204</v>
      </c>
      <c r="J881" t="s">
        <v>1106</v>
      </c>
      <c r="K881" s="6" t="s">
        <v>4205</v>
      </c>
      <c r="L881" s="3">
        <v>45</v>
      </c>
      <c r="M881" s="31" t="str">
        <f>VLOOKUP(StudentTable[[#This Row],[GPA1]],LetterGrade,2)</f>
        <v>F</v>
      </c>
      <c r="N881" s="3">
        <v>56</v>
      </c>
      <c r="O881" s="3"/>
      <c r="P881" s="3"/>
    </row>
    <row r="882" spans="1:16" x14ac:dyDescent="0.25">
      <c r="A882" t="s">
        <v>4206</v>
      </c>
      <c r="B882" t="s">
        <v>4207</v>
      </c>
      <c r="C882" t="s">
        <v>21</v>
      </c>
      <c r="D882" s="4" t="s">
        <v>4208</v>
      </c>
      <c r="E882" t="s">
        <v>50</v>
      </c>
      <c r="F882">
        <v>1</v>
      </c>
      <c r="G882" s="2">
        <v>32400</v>
      </c>
      <c r="H882" t="s">
        <v>4209</v>
      </c>
      <c r="I882" t="s">
        <v>4210</v>
      </c>
      <c r="J882" t="s">
        <v>1106</v>
      </c>
      <c r="K882" s="6" t="s">
        <v>4211</v>
      </c>
      <c r="L882" s="3">
        <v>53</v>
      </c>
      <c r="M882" s="31" t="str">
        <f>VLOOKUP(StudentTable[[#This Row],[GPA1]],LetterGrade,2)</f>
        <v>F</v>
      </c>
      <c r="N882" s="3"/>
      <c r="O882" s="3"/>
      <c r="P882" s="3"/>
    </row>
    <row r="883" spans="1:16" x14ac:dyDescent="0.25">
      <c r="A883" t="s">
        <v>4212</v>
      </c>
      <c r="B883" t="s">
        <v>1185</v>
      </c>
      <c r="C883" t="s">
        <v>12</v>
      </c>
      <c r="D883" s="4" t="s">
        <v>4213</v>
      </c>
      <c r="E883" t="s">
        <v>36</v>
      </c>
      <c r="F883">
        <v>1</v>
      </c>
      <c r="G883" s="2">
        <v>29727</v>
      </c>
      <c r="H883" t="s">
        <v>4214</v>
      </c>
      <c r="I883" t="s">
        <v>2734</v>
      </c>
      <c r="J883" t="s">
        <v>1106</v>
      </c>
      <c r="K883" s="6" t="s">
        <v>4215</v>
      </c>
      <c r="L883" s="3">
        <v>43</v>
      </c>
      <c r="M883" s="31" t="str">
        <f>VLOOKUP(StudentTable[[#This Row],[GPA1]],LetterGrade,2)</f>
        <v>F</v>
      </c>
      <c r="N883" s="3"/>
      <c r="O883" s="3"/>
      <c r="P883" s="3"/>
    </row>
    <row r="884" spans="1:16" x14ac:dyDescent="0.25">
      <c r="A884" t="s">
        <v>2899</v>
      </c>
      <c r="B884" t="s">
        <v>487</v>
      </c>
      <c r="C884" t="s">
        <v>12</v>
      </c>
      <c r="D884" s="4" t="s">
        <v>4216</v>
      </c>
      <c r="E884" t="s">
        <v>23</v>
      </c>
      <c r="F884">
        <v>1</v>
      </c>
      <c r="G884" s="2">
        <v>30230</v>
      </c>
      <c r="H884" t="s">
        <v>4217</v>
      </c>
      <c r="I884" t="s">
        <v>1112</v>
      </c>
      <c r="J884" t="s">
        <v>1106</v>
      </c>
      <c r="K884" s="6" t="s">
        <v>1113</v>
      </c>
      <c r="L884" s="3">
        <v>22</v>
      </c>
      <c r="M884" s="31" t="str">
        <f>VLOOKUP(StudentTable[[#This Row],[GPA1]],LetterGrade,2)</f>
        <v>F</v>
      </c>
      <c r="N884" s="3"/>
      <c r="O884" s="3"/>
      <c r="P884" s="3"/>
    </row>
    <row r="885" spans="1:16" x14ac:dyDescent="0.25">
      <c r="A885" t="s">
        <v>4218</v>
      </c>
      <c r="B885" t="s">
        <v>136</v>
      </c>
      <c r="C885" t="s">
        <v>21</v>
      </c>
      <c r="D885" s="4" t="s">
        <v>4219</v>
      </c>
      <c r="E885" t="s">
        <v>63</v>
      </c>
      <c r="F885">
        <v>2</v>
      </c>
      <c r="G885" s="2">
        <v>32388</v>
      </c>
      <c r="H885" t="s">
        <v>4220</v>
      </c>
      <c r="I885" t="s">
        <v>4221</v>
      </c>
      <c r="J885" t="s">
        <v>1106</v>
      </c>
      <c r="K885" s="6" t="s">
        <v>4222</v>
      </c>
      <c r="L885" s="3">
        <v>82</v>
      </c>
      <c r="M885" s="31" t="str">
        <f>VLOOKUP(StudentTable[[#This Row],[GPA1]],LetterGrade,2)</f>
        <v>B</v>
      </c>
      <c r="N885" s="3">
        <v>89</v>
      </c>
      <c r="O885" s="3"/>
      <c r="P885" s="3"/>
    </row>
    <row r="886" spans="1:16" x14ac:dyDescent="0.25">
      <c r="A886" t="s">
        <v>4223</v>
      </c>
      <c r="B886" t="s">
        <v>2899</v>
      </c>
      <c r="C886" t="s">
        <v>12</v>
      </c>
      <c r="D886" s="4" t="s">
        <v>4224</v>
      </c>
      <c r="E886" t="s">
        <v>50</v>
      </c>
      <c r="F886">
        <v>4</v>
      </c>
      <c r="G886" s="2">
        <v>30294</v>
      </c>
      <c r="H886" t="s">
        <v>4225</v>
      </c>
      <c r="I886" t="s">
        <v>4226</v>
      </c>
      <c r="J886" t="s">
        <v>1106</v>
      </c>
      <c r="K886" s="6" t="s">
        <v>4227</v>
      </c>
      <c r="L886" s="3">
        <v>10</v>
      </c>
      <c r="M886" s="31" t="str">
        <f>VLOOKUP(StudentTable[[#This Row],[GPA1]],LetterGrade,2)</f>
        <v>F</v>
      </c>
      <c r="N886" s="3">
        <v>35</v>
      </c>
      <c r="O886" s="3">
        <v>85</v>
      </c>
      <c r="P886" s="3">
        <v>75</v>
      </c>
    </row>
    <row r="887" spans="1:16" x14ac:dyDescent="0.25">
      <c r="A887" t="s">
        <v>881</v>
      </c>
      <c r="B887" t="s">
        <v>4228</v>
      </c>
      <c r="C887" t="s">
        <v>21</v>
      </c>
      <c r="D887" s="4" t="s">
        <v>4229</v>
      </c>
      <c r="E887" t="s">
        <v>36</v>
      </c>
      <c r="F887">
        <v>4</v>
      </c>
      <c r="G887" s="2">
        <v>32069</v>
      </c>
      <c r="H887" t="s">
        <v>4230</v>
      </c>
      <c r="I887" t="s">
        <v>4194</v>
      </c>
      <c r="J887" t="s">
        <v>1106</v>
      </c>
      <c r="K887" s="6" t="s">
        <v>4195</v>
      </c>
      <c r="L887" s="3">
        <v>61</v>
      </c>
      <c r="M887" s="31" t="str">
        <f>VLOOKUP(StudentTable[[#This Row],[GPA1]],LetterGrade,2)</f>
        <v>D</v>
      </c>
      <c r="N887" s="3">
        <v>66</v>
      </c>
      <c r="O887" s="3">
        <v>56</v>
      </c>
      <c r="P887" s="3">
        <v>98</v>
      </c>
    </row>
    <row r="888" spans="1:16" x14ac:dyDescent="0.25">
      <c r="A888" t="s">
        <v>4231</v>
      </c>
      <c r="B888" t="s">
        <v>1169</v>
      </c>
      <c r="C888" t="s">
        <v>21</v>
      </c>
      <c r="D888" s="4" t="s">
        <v>4232</v>
      </c>
      <c r="E888" t="s">
        <v>36</v>
      </c>
      <c r="F888">
        <v>1</v>
      </c>
      <c r="G888" s="2">
        <v>33132</v>
      </c>
      <c r="H888" t="s">
        <v>4233</v>
      </c>
      <c r="I888" t="s">
        <v>1188</v>
      </c>
      <c r="J888" t="s">
        <v>1106</v>
      </c>
      <c r="K888" s="6" t="s">
        <v>4234</v>
      </c>
      <c r="L888" s="3">
        <v>65</v>
      </c>
      <c r="M888" s="31" t="str">
        <f>VLOOKUP(StudentTable[[#This Row],[GPA1]],LetterGrade,2)</f>
        <v>D</v>
      </c>
      <c r="N888" s="3"/>
      <c r="O888" s="3"/>
      <c r="P888" s="3"/>
    </row>
    <row r="889" spans="1:16" x14ac:dyDescent="0.25">
      <c r="A889" t="s">
        <v>4235</v>
      </c>
      <c r="B889" t="s">
        <v>4236</v>
      </c>
      <c r="C889" t="s">
        <v>12</v>
      </c>
      <c r="D889" s="4" t="s">
        <v>4237</v>
      </c>
      <c r="E889" t="s">
        <v>50</v>
      </c>
      <c r="F889">
        <v>2</v>
      </c>
      <c r="G889" s="2">
        <v>30378</v>
      </c>
      <c r="H889" t="s">
        <v>4238</v>
      </c>
      <c r="I889" t="s">
        <v>4194</v>
      </c>
      <c r="J889" t="s">
        <v>1106</v>
      </c>
      <c r="K889" s="6" t="s">
        <v>4239</v>
      </c>
      <c r="L889" s="3">
        <v>45</v>
      </c>
      <c r="M889" s="31" t="str">
        <f>VLOOKUP(StudentTable[[#This Row],[GPA1]],LetterGrade,2)</f>
        <v>F</v>
      </c>
      <c r="N889" s="3">
        <v>39</v>
      </c>
      <c r="O889" s="3"/>
      <c r="P889" s="3"/>
    </row>
    <row r="890" spans="1:16" x14ac:dyDescent="0.25">
      <c r="A890" t="s">
        <v>93</v>
      </c>
      <c r="B890" t="s">
        <v>100</v>
      </c>
      <c r="C890" t="s">
        <v>12</v>
      </c>
      <c r="D890" s="4" t="s">
        <v>4240</v>
      </c>
      <c r="E890" t="s">
        <v>50</v>
      </c>
      <c r="F890">
        <v>4</v>
      </c>
      <c r="G890" s="2">
        <v>32286</v>
      </c>
      <c r="H890" t="s">
        <v>4241</v>
      </c>
      <c r="I890" t="s">
        <v>1828</v>
      </c>
      <c r="J890" t="s">
        <v>2420</v>
      </c>
      <c r="K890" s="6" t="s">
        <v>4242</v>
      </c>
      <c r="L890" s="3">
        <v>54</v>
      </c>
      <c r="M890" s="31" t="str">
        <f>VLOOKUP(StudentTable[[#This Row],[GPA1]],LetterGrade,2)</f>
        <v>F</v>
      </c>
      <c r="N890" s="3">
        <v>83</v>
      </c>
      <c r="O890" s="3">
        <v>90</v>
      </c>
      <c r="P890" s="3">
        <v>98</v>
      </c>
    </row>
    <row r="891" spans="1:16" x14ac:dyDescent="0.25">
      <c r="A891" t="s">
        <v>4243</v>
      </c>
      <c r="B891" t="s">
        <v>100</v>
      </c>
      <c r="C891" t="s">
        <v>12</v>
      </c>
      <c r="D891" s="4" t="s">
        <v>4244</v>
      </c>
      <c r="E891" t="s">
        <v>23</v>
      </c>
      <c r="F891">
        <v>1</v>
      </c>
      <c r="G891" s="2">
        <v>32194</v>
      </c>
      <c r="H891" t="s">
        <v>4245</v>
      </c>
      <c r="I891" t="s">
        <v>4246</v>
      </c>
      <c r="J891" t="s">
        <v>2420</v>
      </c>
      <c r="K891" s="6" t="s">
        <v>4247</v>
      </c>
      <c r="L891" s="3">
        <v>97</v>
      </c>
      <c r="M891" s="31" t="str">
        <f>VLOOKUP(StudentTable[[#This Row],[GPA1]],LetterGrade,2)</f>
        <v>A</v>
      </c>
      <c r="N891" s="3"/>
      <c r="O891" s="3"/>
      <c r="P891" s="3"/>
    </row>
    <row r="892" spans="1:16" x14ac:dyDescent="0.25">
      <c r="A892" t="s">
        <v>151</v>
      </c>
      <c r="B892" t="s">
        <v>226</v>
      </c>
      <c r="C892" t="s">
        <v>12</v>
      </c>
      <c r="D892" s="4" t="s">
        <v>4248</v>
      </c>
      <c r="E892" t="s">
        <v>63</v>
      </c>
      <c r="F892">
        <v>2</v>
      </c>
      <c r="G892" s="2">
        <v>31282</v>
      </c>
      <c r="H892" t="s">
        <v>4249</v>
      </c>
      <c r="I892" t="s">
        <v>4250</v>
      </c>
      <c r="J892" t="s">
        <v>2420</v>
      </c>
      <c r="K892" s="6" t="s">
        <v>4251</v>
      </c>
      <c r="L892" s="3">
        <v>25</v>
      </c>
      <c r="M892" s="31" t="str">
        <f>VLOOKUP(StudentTable[[#This Row],[GPA1]],LetterGrade,2)</f>
        <v>F</v>
      </c>
      <c r="N892" s="3">
        <v>69</v>
      </c>
      <c r="O892" s="3"/>
      <c r="P892" s="3"/>
    </row>
    <row r="893" spans="1:16" x14ac:dyDescent="0.25">
      <c r="A893" t="s">
        <v>4252</v>
      </c>
      <c r="B893" t="s">
        <v>4253</v>
      </c>
      <c r="C893" t="s">
        <v>21</v>
      </c>
      <c r="D893" s="4" t="s">
        <v>4254</v>
      </c>
      <c r="E893" t="s">
        <v>63</v>
      </c>
      <c r="F893">
        <v>3</v>
      </c>
      <c r="G893" s="2">
        <v>30959</v>
      </c>
      <c r="H893" t="s">
        <v>4255</v>
      </c>
      <c r="I893" t="s">
        <v>4256</v>
      </c>
      <c r="J893" t="s">
        <v>2420</v>
      </c>
      <c r="K893" s="6" t="s">
        <v>4257</v>
      </c>
      <c r="L893" s="3">
        <v>99</v>
      </c>
      <c r="M893" s="31" t="str">
        <f>VLOOKUP(StudentTable[[#This Row],[GPA1]],LetterGrade,2)</f>
        <v>A</v>
      </c>
      <c r="N893" s="3">
        <v>66</v>
      </c>
      <c r="O893" s="3">
        <v>88</v>
      </c>
      <c r="P893" s="3"/>
    </row>
    <row r="894" spans="1:16" x14ac:dyDescent="0.25">
      <c r="A894" t="s">
        <v>4258</v>
      </c>
      <c r="B894" t="s">
        <v>1320</v>
      </c>
      <c r="C894" t="s">
        <v>21</v>
      </c>
      <c r="D894" s="4" t="s">
        <v>4259</v>
      </c>
      <c r="E894" t="s">
        <v>23</v>
      </c>
      <c r="F894">
        <v>3</v>
      </c>
      <c r="G894" s="2">
        <v>32971</v>
      </c>
      <c r="H894" t="s">
        <v>4260</v>
      </c>
      <c r="I894" t="s">
        <v>2419</v>
      </c>
      <c r="J894" t="s">
        <v>2420</v>
      </c>
      <c r="K894" s="6" t="s">
        <v>4261</v>
      </c>
      <c r="L894" s="3">
        <v>42</v>
      </c>
      <c r="M894" s="31" t="str">
        <f>VLOOKUP(StudentTable[[#This Row],[GPA1]],LetterGrade,2)</f>
        <v>F</v>
      </c>
      <c r="N894" s="3">
        <v>39</v>
      </c>
      <c r="O894" s="3">
        <v>50</v>
      </c>
      <c r="P894" s="3"/>
    </row>
    <row r="895" spans="1:16" x14ac:dyDescent="0.25">
      <c r="A895" t="s">
        <v>3091</v>
      </c>
      <c r="B895" t="s">
        <v>1653</v>
      </c>
      <c r="C895" t="s">
        <v>21</v>
      </c>
      <c r="D895" s="4" t="s">
        <v>4262</v>
      </c>
      <c r="E895" t="s">
        <v>36</v>
      </c>
      <c r="F895">
        <v>1</v>
      </c>
      <c r="G895" s="2">
        <v>32711</v>
      </c>
      <c r="H895" t="s">
        <v>4263</v>
      </c>
      <c r="I895" t="s">
        <v>3193</v>
      </c>
      <c r="J895" t="s">
        <v>3182</v>
      </c>
      <c r="K895" s="6" t="s">
        <v>4264</v>
      </c>
      <c r="L895" s="3">
        <v>94</v>
      </c>
      <c r="M895" s="31" t="str">
        <f>VLOOKUP(StudentTable[[#This Row],[GPA1]],LetterGrade,2)</f>
        <v>A</v>
      </c>
      <c r="N895" s="3"/>
      <c r="O895" s="3"/>
      <c r="P895" s="3"/>
    </row>
    <row r="896" spans="1:16" x14ac:dyDescent="0.25">
      <c r="A896" t="s">
        <v>4265</v>
      </c>
      <c r="B896" t="s">
        <v>4266</v>
      </c>
      <c r="C896" t="s">
        <v>12</v>
      </c>
      <c r="D896" s="4" t="s">
        <v>4267</v>
      </c>
      <c r="E896" t="s">
        <v>50</v>
      </c>
      <c r="F896">
        <v>1</v>
      </c>
      <c r="G896" s="2">
        <v>29232</v>
      </c>
      <c r="H896" t="s">
        <v>4268</v>
      </c>
      <c r="I896" t="s">
        <v>4269</v>
      </c>
      <c r="J896" t="s">
        <v>3182</v>
      </c>
      <c r="K896" s="6" t="s">
        <v>4270</v>
      </c>
      <c r="L896" s="3">
        <v>10</v>
      </c>
      <c r="M896" s="31" t="str">
        <f>VLOOKUP(StudentTable[[#This Row],[GPA1]],LetterGrade,2)</f>
        <v>F</v>
      </c>
      <c r="N896" s="3"/>
      <c r="O896" s="3"/>
      <c r="P896" s="3"/>
    </row>
    <row r="897" spans="1:16" x14ac:dyDescent="0.25">
      <c r="A897" t="s">
        <v>4271</v>
      </c>
      <c r="B897" t="s">
        <v>136</v>
      </c>
      <c r="C897" t="s">
        <v>21</v>
      </c>
      <c r="D897" s="4" t="s">
        <v>4272</v>
      </c>
      <c r="E897" t="s">
        <v>36</v>
      </c>
      <c r="F897">
        <v>1</v>
      </c>
      <c r="G897" s="2">
        <v>30544</v>
      </c>
      <c r="H897" t="s">
        <v>4273</v>
      </c>
      <c r="I897" t="s">
        <v>3193</v>
      </c>
      <c r="J897" t="s">
        <v>3182</v>
      </c>
      <c r="K897" s="6" t="s">
        <v>4264</v>
      </c>
      <c r="L897" s="3">
        <v>37</v>
      </c>
      <c r="M897" s="31" t="str">
        <f>VLOOKUP(StudentTable[[#This Row],[GPA1]],LetterGrade,2)</f>
        <v>F</v>
      </c>
      <c r="N897" s="3"/>
      <c r="O897" s="3"/>
      <c r="P897" s="3"/>
    </row>
    <row r="898" spans="1:16" x14ac:dyDescent="0.25">
      <c r="A898" t="s">
        <v>4274</v>
      </c>
      <c r="B898" t="s">
        <v>4275</v>
      </c>
      <c r="C898" t="s">
        <v>12</v>
      </c>
      <c r="D898" s="4" t="s">
        <v>4276</v>
      </c>
      <c r="E898" t="s">
        <v>50</v>
      </c>
      <c r="F898">
        <v>2</v>
      </c>
      <c r="G898" s="2">
        <v>29393</v>
      </c>
      <c r="H898" t="s">
        <v>4277</v>
      </c>
      <c r="I898" t="s">
        <v>4278</v>
      </c>
      <c r="J898" t="s">
        <v>983</v>
      </c>
      <c r="K898" s="6" t="s">
        <v>4279</v>
      </c>
      <c r="L898" s="3">
        <v>99</v>
      </c>
      <c r="M898" s="31" t="str">
        <f>VLOOKUP(StudentTable[[#This Row],[GPA1]],LetterGrade,2)</f>
        <v>A</v>
      </c>
      <c r="N898" s="3">
        <v>53</v>
      </c>
      <c r="O898" s="3"/>
      <c r="P898" s="3"/>
    </row>
    <row r="899" spans="1:16" x14ac:dyDescent="0.25">
      <c r="A899" t="s">
        <v>3462</v>
      </c>
      <c r="B899" t="s">
        <v>673</v>
      </c>
      <c r="C899" t="s">
        <v>12</v>
      </c>
      <c r="D899" s="4" t="s">
        <v>4280</v>
      </c>
      <c r="E899" t="s">
        <v>36</v>
      </c>
      <c r="F899">
        <v>1</v>
      </c>
      <c r="G899" s="2">
        <v>32047</v>
      </c>
      <c r="H899" t="s">
        <v>4281</v>
      </c>
      <c r="I899" t="s">
        <v>4282</v>
      </c>
      <c r="J899" t="s">
        <v>983</v>
      </c>
      <c r="K899" s="6" t="s">
        <v>4283</v>
      </c>
      <c r="L899" s="3">
        <v>30</v>
      </c>
      <c r="M899" s="31" t="str">
        <f>VLOOKUP(StudentTable[[#This Row],[GPA1]],LetterGrade,2)</f>
        <v>F</v>
      </c>
      <c r="N899" s="3"/>
      <c r="O899" s="3"/>
      <c r="P899" s="3"/>
    </row>
    <row r="900" spans="1:16" x14ac:dyDescent="0.25">
      <c r="A900" t="s">
        <v>360</v>
      </c>
      <c r="B900" t="s">
        <v>2391</v>
      </c>
      <c r="C900" t="s">
        <v>21</v>
      </c>
      <c r="D900" s="4" t="s">
        <v>4284</v>
      </c>
      <c r="E900" t="s">
        <v>23</v>
      </c>
      <c r="F900">
        <v>3</v>
      </c>
      <c r="G900" s="2">
        <v>30619</v>
      </c>
      <c r="H900" t="s">
        <v>4285</v>
      </c>
      <c r="I900" t="s">
        <v>1042</v>
      </c>
      <c r="J900" t="s">
        <v>983</v>
      </c>
      <c r="K900" s="6" t="s">
        <v>4286</v>
      </c>
      <c r="L900" s="3">
        <v>88</v>
      </c>
      <c r="M900" s="31" t="str">
        <f>VLOOKUP(StudentTable[[#This Row],[GPA1]],LetterGrade,2)</f>
        <v>B</v>
      </c>
      <c r="N900" s="3">
        <v>41</v>
      </c>
      <c r="O900" s="3">
        <v>53</v>
      </c>
      <c r="P900" s="3"/>
    </row>
    <row r="901" spans="1:16" x14ac:dyDescent="0.25">
      <c r="A901" t="s">
        <v>443</v>
      </c>
      <c r="B901" t="s">
        <v>1320</v>
      </c>
      <c r="C901" t="s">
        <v>21</v>
      </c>
      <c r="D901" s="4" t="s">
        <v>4287</v>
      </c>
      <c r="E901" t="s">
        <v>36</v>
      </c>
      <c r="F901">
        <v>2</v>
      </c>
      <c r="G901" s="2">
        <v>32097</v>
      </c>
      <c r="H901" t="s">
        <v>4288</v>
      </c>
      <c r="I901" t="s">
        <v>1002</v>
      </c>
      <c r="J901" t="s">
        <v>983</v>
      </c>
      <c r="K901" s="6" t="s">
        <v>4289</v>
      </c>
      <c r="L901" s="3">
        <v>34</v>
      </c>
      <c r="M901" s="31" t="str">
        <f>VLOOKUP(StudentTable[[#This Row],[GPA1]],LetterGrade,2)</f>
        <v>F</v>
      </c>
      <c r="N901" s="3">
        <v>45</v>
      </c>
      <c r="O901" s="3"/>
      <c r="P901" s="3"/>
    </row>
    <row r="902" spans="1:16" x14ac:dyDescent="0.25">
      <c r="A902" t="s">
        <v>4290</v>
      </c>
      <c r="B902" t="s">
        <v>1671</v>
      </c>
      <c r="C902" t="s">
        <v>21</v>
      </c>
      <c r="D902" s="4" t="s">
        <v>4291</v>
      </c>
      <c r="E902" t="s">
        <v>50</v>
      </c>
      <c r="F902">
        <v>1</v>
      </c>
      <c r="G902" s="2">
        <v>32761</v>
      </c>
      <c r="H902" t="s">
        <v>4292</v>
      </c>
      <c r="I902" t="s">
        <v>1042</v>
      </c>
      <c r="J902" t="s">
        <v>983</v>
      </c>
      <c r="K902" s="6" t="s">
        <v>1043</v>
      </c>
      <c r="L902" s="3">
        <v>79</v>
      </c>
      <c r="M902" s="31" t="str">
        <f>VLOOKUP(StudentTable[[#This Row],[GPA1]],LetterGrade,2)</f>
        <v>C</v>
      </c>
      <c r="N902" s="3"/>
      <c r="O902" s="3"/>
      <c r="P902" s="3"/>
    </row>
    <row r="903" spans="1:16" x14ac:dyDescent="0.25">
      <c r="A903" t="s">
        <v>4293</v>
      </c>
      <c r="B903" t="s">
        <v>2791</v>
      </c>
      <c r="C903" t="s">
        <v>12</v>
      </c>
      <c r="D903" s="4" t="s">
        <v>4294</v>
      </c>
      <c r="E903" t="s">
        <v>50</v>
      </c>
      <c r="F903">
        <v>4</v>
      </c>
      <c r="G903" s="2">
        <v>30420</v>
      </c>
      <c r="H903" t="s">
        <v>4295</v>
      </c>
      <c r="I903" t="s">
        <v>4296</v>
      </c>
      <c r="J903" t="s">
        <v>983</v>
      </c>
      <c r="K903" s="6" t="s">
        <v>4297</v>
      </c>
      <c r="L903" s="3">
        <v>33</v>
      </c>
      <c r="M903" s="31" t="str">
        <f>VLOOKUP(StudentTable[[#This Row],[GPA1]],LetterGrade,2)</f>
        <v>F</v>
      </c>
      <c r="N903" s="3">
        <v>87</v>
      </c>
      <c r="O903" s="3">
        <v>76</v>
      </c>
      <c r="P903" s="3">
        <v>71</v>
      </c>
    </row>
    <row r="904" spans="1:16" x14ac:dyDescent="0.25">
      <c r="A904" t="s">
        <v>4298</v>
      </c>
      <c r="B904" t="s">
        <v>3783</v>
      </c>
      <c r="C904" t="s">
        <v>12</v>
      </c>
      <c r="D904" s="4" t="s">
        <v>4299</v>
      </c>
      <c r="E904" t="s">
        <v>50</v>
      </c>
      <c r="F904">
        <v>1</v>
      </c>
      <c r="G904" s="2">
        <v>32086</v>
      </c>
      <c r="H904" t="s">
        <v>4300</v>
      </c>
      <c r="I904" t="s">
        <v>4301</v>
      </c>
      <c r="J904" t="s">
        <v>983</v>
      </c>
      <c r="K904" s="6" t="s">
        <v>4302</v>
      </c>
      <c r="L904" s="3">
        <v>50</v>
      </c>
      <c r="M904" s="31" t="str">
        <f>VLOOKUP(StudentTable[[#This Row],[GPA1]],LetterGrade,2)</f>
        <v>F</v>
      </c>
      <c r="N904" s="3"/>
      <c r="O904" s="3"/>
      <c r="P904" s="3"/>
    </row>
    <row r="905" spans="1:16" x14ac:dyDescent="0.25">
      <c r="A905" t="s">
        <v>3414</v>
      </c>
      <c r="B905" t="s">
        <v>385</v>
      </c>
      <c r="C905" t="s">
        <v>21</v>
      </c>
      <c r="D905" s="4" t="s">
        <v>4303</v>
      </c>
      <c r="E905" t="s">
        <v>36</v>
      </c>
      <c r="F905">
        <v>4</v>
      </c>
      <c r="G905" s="2">
        <v>31064</v>
      </c>
      <c r="H905" t="s">
        <v>4304</v>
      </c>
      <c r="I905" t="s">
        <v>1032</v>
      </c>
      <c r="J905" t="s">
        <v>983</v>
      </c>
      <c r="K905" s="6" t="s">
        <v>1033</v>
      </c>
      <c r="L905" s="3">
        <v>94</v>
      </c>
      <c r="M905" s="31" t="str">
        <f>VLOOKUP(StudentTable[[#This Row],[GPA1]],LetterGrade,2)</f>
        <v>A</v>
      </c>
      <c r="N905" s="3">
        <v>84</v>
      </c>
      <c r="O905" s="3">
        <v>86</v>
      </c>
      <c r="P905" s="3">
        <v>91</v>
      </c>
    </row>
    <row r="906" spans="1:16" x14ac:dyDescent="0.25">
      <c r="A906" t="s">
        <v>4305</v>
      </c>
      <c r="B906" t="s">
        <v>226</v>
      </c>
      <c r="C906" t="s">
        <v>12</v>
      </c>
      <c r="D906" s="4" t="s">
        <v>4306</v>
      </c>
      <c r="E906" t="s">
        <v>63</v>
      </c>
      <c r="F906">
        <v>2</v>
      </c>
      <c r="G906" s="2">
        <v>30985</v>
      </c>
      <c r="H906" t="s">
        <v>4307</v>
      </c>
      <c r="I906" t="s">
        <v>1042</v>
      </c>
      <c r="J906" t="s">
        <v>983</v>
      </c>
      <c r="K906" s="6" t="s">
        <v>4308</v>
      </c>
      <c r="L906" s="3">
        <v>54</v>
      </c>
      <c r="M906" s="31" t="str">
        <f>VLOOKUP(StudentTable[[#This Row],[GPA1]],LetterGrade,2)</f>
        <v>F</v>
      </c>
      <c r="N906" s="3">
        <v>57</v>
      </c>
      <c r="O906" s="3"/>
      <c r="P906" s="3"/>
    </row>
    <row r="907" spans="1:16" x14ac:dyDescent="0.25">
      <c r="A907" t="s">
        <v>4309</v>
      </c>
      <c r="B907" t="s">
        <v>178</v>
      </c>
      <c r="C907" t="s">
        <v>12</v>
      </c>
      <c r="D907" s="4" t="s">
        <v>4310</v>
      </c>
      <c r="E907" t="s">
        <v>14</v>
      </c>
      <c r="F907">
        <v>3</v>
      </c>
      <c r="G907" s="2">
        <v>29941</v>
      </c>
      <c r="H907" t="s">
        <v>4129</v>
      </c>
      <c r="I907" t="s">
        <v>4130</v>
      </c>
      <c r="J907" t="s">
        <v>1058</v>
      </c>
      <c r="K907" s="6" t="s">
        <v>4387</v>
      </c>
      <c r="L907" s="3">
        <v>54</v>
      </c>
      <c r="M907" s="31" t="str">
        <f>VLOOKUP(StudentTable[[#This Row],[GPA1]],LetterGrade,2)</f>
        <v>F</v>
      </c>
      <c r="N907" s="3">
        <v>68</v>
      </c>
      <c r="O907" s="3">
        <v>50</v>
      </c>
      <c r="P907" s="3"/>
    </row>
    <row r="908" spans="1:16" x14ac:dyDescent="0.25">
      <c r="A908" t="s">
        <v>4312</v>
      </c>
      <c r="B908" t="s">
        <v>1248</v>
      </c>
      <c r="C908" t="s">
        <v>21</v>
      </c>
      <c r="D908" s="4" t="s">
        <v>4313</v>
      </c>
      <c r="E908" t="s">
        <v>63</v>
      </c>
      <c r="F908">
        <v>2</v>
      </c>
      <c r="G908" s="2">
        <v>31669</v>
      </c>
      <c r="H908" t="s">
        <v>4314</v>
      </c>
      <c r="I908" t="s">
        <v>4315</v>
      </c>
      <c r="J908" t="s">
        <v>908</v>
      </c>
      <c r="K908" s="6" t="s">
        <v>4316</v>
      </c>
      <c r="L908" s="3">
        <v>14</v>
      </c>
      <c r="M908" s="31" t="str">
        <f>VLOOKUP(StudentTable[[#This Row],[GPA1]],LetterGrade,2)</f>
        <v>F</v>
      </c>
      <c r="N908" s="3">
        <v>88</v>
      </c>
      <c r="O908" s="3"/>
      <c r="P908" s="3"/>
    </row>
    <row r="909" spans="1:16" x14ac:dyDescent="0.25">
      <c r="A909" t="s">
        <v>4317</v>
      </c>
      <c r="B909" t="s">
        <v>4318</v>
      </c>
      <c r="C909" t="s">
        <v>21</v>
      </c>
      <c r="D909" s="4" t="s">
        <v>4319</v>
      </c>
      <c r="E909" t="s">
        <v>50</v>
      </c>
      <c r="F909">
        <v>4</v>
      </c>
      <c r="G909" s="2">
        <v>31745</v>
      </c>
      <c r="H909" t="s">
        <v>4320</v>
      </c>
      <c r="I909" t="s">
        <v>1288</v>
      </c>
      <c r="J909" t="s">
        <v>908</v>
      </c>
      <c r="K909" s="6" t="s">
        <v>4321</v>
      </c>
      <c r="L909" s="3">
        <v>74</v>
      </c>
      <c r="M909" s="31" t="str">
        <f>VLOOKUP(StudentTable[[#This Row],[GPA1]],LetterGrade,2)</f>
        <v>C</v>
      </c>
      <c r="N909" s="3">
        <v>63</v>
      </c>
      <c r="O909" s="3">
        <v>94</v>
      </c>
      <c r="P909" s="3">
        <v>61</v>
      </c>
    </row>
    <row r="910" spans="1:16" x14ac:dyDescent="0.25">
      <c r="A910" t="s">
        <v>4322</v>
      </c>
      <c r="B910" t="s">
        <v>4323</v>
      </c>
      <c r="C910" t="s">
        <v>12</v>
      </c>
      <c r="D910" s="4" t="s">
        <v>4324</v>
      </c>
      <c r="E910" t="s">
        <v>23</v>
      </c>
      <c r="F910">
        <v>4</v>
      </c>
      <c r="G910" s="2">
        <v>33272</v>
      </c>
      <c r="H910" t="s">
        <v>4325</v>
      </c>
      <c r="I910" t="s">
        <v>853</v>
      </c>
      <c r="J910" t="s">
        <v>908</v>
      </c>
      <c r="K910" s="6" t="s">
        <v>912</v>
      </c>
      <c r="L910" s="3">
        <v>26</v>
      </c>
      <c r="M910" s="31" t="str">
        <f>VLOOKUP(StudentTable[[#This Row],[GPA1]],LetterGrade,2)</f>
        <v>F</v>
      </c>
      <c r="N910" s="3">
        <v>58</v>
      </c>
      <c r="O910" s="3">
        <v>97</v>
      </c>
      <c r="P910" s="3">
        <v>74</v>
      </c>
    </row>
    <row r="911" spans="1:16" x14ac:dyDescent="0.25">
      <c r="A911" t="s">
        <v>989</v>
      </c>
      <c r="B911" t="s">
        <v>3205</v>
      </c>
      <c r="C911" t="s">
        <v>12</v>
      </c>
      <c r="D911" s="4" t="s">
        <v>4326</v>
      </c>
      <c r="E911" t="s">
        <v>14</v>
      </c>
      <c r="F911">
        <v>3</v>
      </c>
      <c r="G911" s="2">
        <v>32092</v>
      </c>
      <c r="H911" t="s">
        <v>4327</v>
      </c>
      <c r="I911" t="s">
        <v>853</v>
      </c>
      <c r="J911" t="s">
        <v>908</v>
      </c>
      <c r="K911" s="6" t="s">
        <v>912</v>
      </c>
      <c r="L911" s="3">
        <v>39</v>
      </c>
      <c r="M911" s="31" t="str">
        <f>VLOOKUP(StudentTable[[#This Row],[GPA1]],LetterGrade,2)</f>
        <v>F</v>
      </c>
      <c r="N911" s="3">
        <v>65</v>
      </c>
      <c r="O911" s="3">
        <v>84</v>
      </c>
      <c r="P911" s="3"/>
    </row>
    <row r="912" spans="1:16" x14ac:dyDescent="0.25">
      <c r="A912" t="s">
        <v>4328</v>
      </c>
      <c r="B912" t="s">
        <v>4329</v>
      </c>
      <c r="C912" t="s">
        <v>12</v>
      </c>
      <c r="D912" s="4" t="s">
        <v>4330</v>
      </c>
      <c r="E912" t="s">
        <v>50</v>
      </c>
      <c r="F912">
        <v>1</v>
      </c>
      <c r="G912" s="2">
        <v>29974</v>
      </c>
      <c r="H912" t="s">
        <v>4331</v>
      </c>
      <c r="I912" t="s">
        <v>853</v>
      </c>
      <c r="J912" t="s">
        <v>908</v>
      </c>
      <c r="K912" s="6" t="s">
        <v>4332</v>
      </c>
      <c r="L912" s="3">
        <v>54</v>
      </c>
      <c r="M912" s="31" t="str">
        <f>VLOOKUP(StudentTable[[#This Row],[GPA1]],LetterGrade,2)</f>
        <v>F</v>
      </c>
      <c r="N912" s="3"/>
      <c r="O912" s="3"/>
      <c r="P912" s="3"/>
    </row>
    <row r="913" spans="1:16" x14ac:dyDescent="0.25">
      <c r="A913" t="s">
        <v>897</v>
      </c>
      <c r="B913" t="s">
        <v>178</v>
      </c>
      <c r="C913" t="s">
        <v>12</v>
      </c>
      <c r="D913" s="4" t="s">
        <v>4333</v>
      </c>
      <c r="E913" t="s">
        <v>63</v>
      </c>
      <c r="F913">
        <v>3</v>
      </c>
      <c r="G913" s="2">
        <v>30915</v>
      </c>
      <c r="H913" t="s">
        <v>4334</v>
      </c>
      <c r="I913" t="s">
        <v>2204</v>
      </c>
      <c r="J913" t="s">
        <v>908</v>
      </c>
      <c r="K913" s="6" t="s">
        <v>4335</v>
      </c>
      <c r="L913" s="3">
        <v>11</v>
      </c>
      <c r="M913" s="31" t="str">
        <f>VLOOKUP(StudentTable[[#This Row],[GPA1]],LetterGrade,2)</f>
        <v>F</v>
      </c>
      <c r="N913" s="3">
        <v>79</v>
      </c>
      <c r="O913" s="3">
        <v>68</v>
      </c>
      <c r="P913" s="3"/>
    </row>
    <row r="914" spans="1:16" x14ac:dyDescent="0.25">
      <c r="A914" t="s">
        <v>4336</v>
      </c>
      <c r="B914" t="s">
        <v>198</v>
      </c>
      <c r="C914" t="s">
        <v>12</v>
      </c>
      <c r="D914" s="4" t="s">
        <v>4337</v>
      </c>
      <c r="E914" t="s">
        <v>36</v>
      </c>
      <c r="F914">
        <v>2</v>
      </c>
      <c r="G914" s="2">
        <v>30347</v>
      </c>
      <c r="H914" t="s">
        <v>4338</v>
      </c>
      <c r="I914" t="s">
        <v>942</v>
      </c>
      <c r="J914" t="s">
        <v>908</v>
      </c>
      <c r="K914" s="6" t="s">
        <v>4339</v>
      </c>
      <c r="L914" s="3">
        <v>63</v>
      </c>
      <c r="M914" s="31" t="str">
        <f>VLOOKUP(StudentTable[[#This Row],[GPA1]],LetterGrade,2)</f>
        <v>D</v>
      </c>
      <c r="N914" s="3">
        <v>89</v>
      </c>
      <c r="O914" s="3"/>
      <c r="P914" s="3"/>
    </row>
    <row r="915" spans="1:16" x14ac:dyDescent="0.25">
      <c r="A915" t="s">
        <v>909</v>
      </c>
      <c r="B915" t="s">
        <v>3558</v>
      </c>
      <c r="C915" t="s">
        <v>21</v>
      </c>
      <c r="D915" s="4" t="s">
        <v>4340</v>
      </c>
      <c r="E915" t="s">
        <v>50</v>
      </c>
      <c r="F915">
        <v>3</v>
      </c>
      <c r="G915" s="2">
        <v>31349</v>
      </c>
      <c r="H915" t="s">
        <v>4341</v>
      </c>
      <c r="I915" t="s">
        <v>853</v>
      </c>
      <c r="J915" t="s">
        <v>908</v>
      </c>
      <c r="K915" s="6" t="s">
        <v>854</v>
      </c>
      <c r="L915" s="3">
        <v>59</v>
      </c>
      <c r="M915" s="31" t="str">
        <f>VLOOKUP(StudentTable[[#This Row],[GPA1]],LetterGrade,2)</f>
        <v>F</v>
      </c>
      <c r="N915" s="3">
        <v>84</v>
      </c>
      <c r="O915" s="3">
        <v>54</v>
      </c>
      <c r="P915" s="3"/>
    </row>
    <row r="916" spans="1:16" x14ac:dyDescent="0.25">
      <c r="A916" t="s">
        <v>4342</v>
      </c>
      <c r="B916" t="s">
        <v>578</v>
      </c>
      <c r="C916" t="s">
        <v>12</v>
      </c>
      <c r="D916" s="4" t="s">
        <v>4343</v>
      </c>
      <c r="E916" t="s">
        <v>50</v>
      </c>
      <c r="F916">
        <v>1</v>
      </c>
      <c r="G916" s="2">
        <v>29994</v>
      </c>
      <c r="H916" t="s">
        <v>4344</v>
      </c>
      <c r="I916" t="s">
        <v>4345</v>
      </c>
      <c r="J916" t="s">
        <v>908</v>
      </c>
      <c r="K916" s="6" t="s">
        <v>4346</v>
      </c>
      <c r="L916" s="3">
        <v>12</v>
      </c>
      <c r="M916" s="31" t="str">
        <f>VLOOKUP(StudentTable[[#This Row],[GPA1]],LetterGrade,2)</f>
        <v>F</v>
      </c>
      <c r="N916" s="3"/>
      <c r="O916" s="3"/>
      <c r="P916" s="3"/>
    </row>
    <row r="917" spans="1:16" x14ac:dyDescent="0.25">
      <c r="A917" t="s">
        <v>4347</v>
      </c>
      <c r="B917" t="s">
        <v>2270</v>
      </c>
      <c r="C917" t="s">
        <v>21</v>
      </c>
      <c r="D917" s="4" t="s">
        <v>4348</v>
      </c>
      <c r="E917" t="s">
        <v>36</v>
      </c>
      <c r="F917">
        <v>2</v>
      </c>
      <c r="G917" s="2">
        <v>33586</v>
      </c>
      <c r="H917" t="s">
        <v>4349</v>
      </c>
      <c r="I917" t="s">
        <v>2189</v>
      </c>
      <c r="J917" t="s">
        <v>2177</v>
      </c>
      <c r="K917" s="6" t="s">
        <v>2203</v>
      </c>
      <c r="L917" s="3">
        <v>26</v>
      </c>
      <c r="M917" s="31" t="str">
        <f>VLOOKUP(StudentTable[[#This Row],[GPA1]],LetterGrade,2)</f>
        <v>F</v>
      </c>
      <c r="N917" s="3">
        <v>84</v>
      </c>
      <c r="O917" s="3"/>
      <c r="P917" s="3"/>
    </row>
    <row r="918" spans="1:16" x14ac:dyDescent="0.25">
      <c r="A918" t="s">
        <v>4350</v>
      </c>
      <c r="B918" t="s">
        <v>151</v>
      </c>
      <c r="C918" t="s">
        <v>12</v>
      </c>
      <c r="D918" s="4" t="s">
        <v>4351</v>
      </c>
      <c r="E918" t="s">
        <v>14</v>
      </c>
      <c r="F918">
        <v>3</v>
      </c>
      <c r="G918" s="2">
        <v>33525</v>
      </c>
      <c r="H918" t="s">
        <v>4352</v>
      </c>
      <c r="I918" t="s">
        <v>4353</v>
      </c>
      <c r="J918" t="s">
        <v>2177</v>
      </c>
      <c r="K918" s="6" t="s">
        <v>4354</v>
      </c>
      <c r="L918" s="3">
        <v>85</v>
      </c>
      <c r="M918" s="31" t="str">
        <f>VLOOKUP(StudentTable[[#This Row],[GPA1]],LetterGrade,2)</f>
        <v>B</v>
      </c>
      <c r="N918" s="3">
        <v>35</v>
      </c>
      <c r="O918" s="3">
        <v>62</v>
      </c>
      <c r="P918" s="3"/>
    </row>
    <row r="919" spans="1:16" x14ac:dyDescent="0.25">
      <c r="A919" t="s">
        <v>4355</v>
      </c>
      <c r="B919" t="s">
        <v>178</v>
      </c>
      <c r="C919" t="s">
        <v>12</v>
      </c>
      <c r="D919" s="4" t="s">
        <v>4356</v>
      </c>
      <c r="E919" t="s">
        <v>50</v>
      </c>
      <c r="F919">
        <v>1</v>
      </c>
      <c r="G919" s="2">
        <v>32096</v>
      </c>
      <c r="H919" t="s">
        <v>4357</v>
      </c>
      <c r="I919" t="s">
        <v>2189</v>
      </c>
      <c r="J919" t="s">
        <v>2177</v>
      </c>
      <c r="K919" s="6" t="s">
        <v>2203</v>
      </c>
      <c r="L919" s="3">
        <v>63</v>
      </c>
      <c r="M919" s="31" t="str">
        <f>VLOOKUP(StudentTable[[#This Row],[GPA1]],LetterGrade,2)</f>
        <v>D</v>
      </c>
      <c r="N919" s="3"/>
      <c r="O919" s="3"/>
      <c r="P919" s="3"/>
    </row>
    <row r="920" spans="1:16" x14ac:dyDescent="0.25">
      <c r="A920" t="s">
        <v>135</v>
      </c>
      <c r="B920" t="s">
        <v>701</v>
      </c>
      <c r="C920" t="s">
        <v>12</v>
      </c>
      <c r="D920" s="4" t="s">
        <v>4358</v>
      </c>
      <c r="E920" t="s">
        <v>50</v>
      </c>
      <c r="F920">
        <v>4</v>
      </c>
      <c r="G920" s="2">
        <v>32694</v>
      </c>
      <c r="H920" t="s">
        <v>4359</v>
      </c>
      <c r="I920" t="s">
        <v>2207</v>
      </c>
      <c r="J920" t="s">
        <v>2177</v>
      </c>
      <c r="K920" s="6" t="s">
        <v>4360</v>
      </c>
      <c r="L920" s="3">
        <v>13</v>
      </c>
      <c r="M920" s="31" t="str">
        <f>VLOOKUP(StudentTable[[#This Row],[GPA1]],LetterGrade,2)</f>
        <v>F</v>
      </c>
      <c r="N920" s="3">
        <v>79</v>
      </c>
      <c r="O920" s="3">
        <v>95</v>
      </c>
      <c r="P920" s="3">
        <v>64</v>
      </c>
    </row>
    <row r="921" spans="1:16" x14ac:dyDescent="0.25">
      <c r="A921" t="s">
        <v>319</v>
      </c>
      <c r="B921" t="s">
        <v>440</v>
      </c>
      <c r="C921" t="s">
        <v>12</v>
      </c>
      <c r="D921" s="4" t="s">
        <v>4361</v>
      </c>
      <c r="E921" t="s">
        <v>14</v>
      </c>
      <c r="F921">
        <v>4</v>
      </c>
      <c r="G921" s="2">
        <v>33274</v>
      </c>
      <c r="H921" t="s">
        <v>4362</v>
      </c>
      <c r="I921" t="s">
        <v>607</v>
      </c>
      <c r="J921" t="s">
        <v>2177</v>
      </c>
      <c r="K921" s="6" t="s">
        <v>4363</v>
      </c>
      <c r="L921" s="3">
        <v>96</v>
      </c>
      <c r="M921" s="31" t="str">
        <f>VLOOKUP(StudentTable[[#This Row],[GPA1]],LetterGrade,2)</f>
        <v>A</v>
      </c>
      <c r="N921" s="3">
        <v>80</v>
      </c>
      <c r="O921" s="3">
        <v>60</v>
      </c>
      <c r="P921" s="3">
        <v>71</v>
      </c>
    </row>
    <row r="922" spans="1:16" x14ac:dyDescent="0.25">
      <c r="A922" t="s">
        <v>4364</v>
      </c>
      <c r="B922" t="s">
        <v>868</v>
      </c>
      <c r="C922" t="s">
        <v>12</v>
      </c>
      <c r="D922" s="4" t="s">
        <v>4365</v>
      </c>
      <c r="E922" t="s">
        <v>63</v>
      </c>
      <c r="F922">
        <v>2</v>
      </c>
      <c r="G922" s="2">
        <v>30768</v>
      </c>
      <c r="H922" t="s">
        <v>4366</v>
      </c>
      <c r="I922" t="s">
        <v>4367</v>
      </c>
      <c r="J922" t="s">
        <v>2177</v>
      </c>
      <c r="K922" s="6" t="s">
        <v>4368</v>
      </c>
      <c r="L922" s="3">
        <v>13</v>
      </c>
      <c r="M922" s="31" t="str">
        <f>VLOOKUP(StudentTable[[#This Row],[GPA1]],LetterGrade,2)</f>
        <v>F</v>
      </c>
      <c r="N922" s="3">
        <v>50</v>
      </c>
      <c r="O922" s="3"/>
      <c r="P922" s="3"/>
    </row>
    <row r="923" spans="1:16" x14ac:dyDescent="0.25">
      <c r="A923" t="s">
        <v>2168</v>
      </c>
      <c r="B923" t="s">
        <v>198</v>
      </c>
      <c r="C923" t="s">
        <v>12</v>
      </c>
      <c r="D923" s="4" t="s">
        <v>4369</v>
      </c>
      <c r="E923" t="s">
        <v>50</v>
      </c>
      <c r="F923">
        <v>4</v>
      </c>
      <c r="G923" s="2">
        <v>31965</v>
      </c>
      <c r="H923" t="s">
        <v>4370</v>
      </c>
      <c r="I923" t="s">
        <v>4353</v>
      </c>
      <c r="J923" t="s">
        <v>2177</v>
      </c>
      <c r="K923" s="6" t="s">
        <v>4371</v>
      </c>
      <c r="L923" s="3">
        <v>89</v>
      </c>
      <c r="M923" s="31" t="str">
        <f>VLOOKUP(StudentTable[[#This Row],[GPA1]],LetterGrade,2)</f>
        <v>B</v>
      </c>
      <c r="N923" s="3">
        <v>91</v>
      </c>
      <c r="O923" s="3">
        <v>61</v>
      </c>
      <c r="P923" s="3">
        <v>95</v>
      </c>
    </row>
    <row r="924" spans="1:16" x14ac:dyDescent="0.25">
      <c r="A924" t="s">
        <v>2709</v>
      </c>
      <c r="B924" t="s">
        <v>1923</v>
      </c>
      <c r="C924" t="s">
        <v>12</v>
      </c>
      <c r="D924" s="4" t="s">
        <v>4372</v>
      </c>
      <c r="E924" t="s">
        <v>63</v>
      </c>
      <c r="F924">
        <v>1</v>
      </c>
      <c r="G924" s="2">
        <v>32891</v>
      </c>
      <c r="H924" t="s">
        <v>4373</v>
      </c>
      <c r="I924" t="s">
        <v>4374</v>
      </c>
      <c r="J924" t="s">
        <v>2177</v>
      </c>
      <c r="K924" s="6" t="s">
        <v>4375</v>
      </c>
      <c r="L924" s="3">
        <v>85</v>
      </c>
      <c r="M924" s="31" t="str">
        <f>VLOOKUP(StudentTable[[#This Row],[GPA1]],LetterGrade,2)</f>
        <v>B</v>
      </c>
      <c r="N924" s="3"/>
      <c r="O924" s="3"/>
      <c r="P924" s="3"/>
    </row>
    <row r="925" spans="1:16" x14ac:dyDescent="0.25">
      <c r="A925" t="s">
        <v>4376</v>
      </c>
      <c r="B925" t="s">
        <v>4377</v>
      </c>
      <c r="C925" t="s">
        <v>12</v>
      </c>
      <c r="D925" s="4" t="s">
        <v>4378</v>
      </c>
      <c r="E925" t="s">
        <v>23</v>
      </c>
      <c r="F925">
        <v>3</v>
      </c>
      <c r="G925" s="2">
        <v>33689</v>
      </c>
      <c r="H925" t="s">
        <v>4379</v>
      </c>
      <c r="I925" t="s">
        <v>4374</v>
      </c>
      <c r="J925" t="s">
        <v>2177</v>
      </c>
      <c r="K925" s="6" t="s">
        <v>4380</v>
      </c>
      <c r="L925" s="3">
        <v>23</v>
      </c>
      <c r="M925" s="31" t="str">
        <f>VLOOKUP(StudentTable[[#This Row],[GPA1]],LetterGrade,2)</f>
        <v>F</v>
      </c>
      <c r="N925" s="3">
        <v>61</v>
      </c>
      <c r="O925" s="3">
        <v>81</v>
      </c>
      <c r="P925" s="3"/>
    </row>
    <row r="926" spans="1:16" x14ac:dyDescent="0.25">
      <c r="A926" t="s">
        <v>4381</v>
      </c>
      <c r="B926" t="s">
        <v>963</v>
      </c>
      <c r="C926" t="s">
        <v>21</v>
      </c>
      <c r="D926" s="4" t="s">
        <v>4382</v>
      </c>
      <c r="E926" t="s">
        <v>50</v>
      </c>
      <c r="F926">
        <v>2</v>
      </c>
      <c r="G926" s="2">
        <v>29339</v>
      </c>
      <c r="H926" t="s">
        <v>4383</v>
      </c>
      <c r="I926" t="s">
        <v>3146</v>
      </c>
      <c r="J926" t="s">
        <v>3136</v>
      </c>
      <c r="K926" s="6" t="s">
        <v>3721</v>
      </c>
      <c r="L926" s="3">
        <v>91</v>
      </c>
      <c r="M926" s="31" t="str">
        <f>VLOOKUP(StudentTable[[#This Row],[GPA1]],LetterGrade,2)</f>
        <v>A</v>
      </c>
      <c r="N926" s="3">
        <v>88</v>
      </c>
      <c r="O926" s="3"/>
      <c r="P926" s="3"/>
    </row>
    <row r="927" spans="1:16" x14ac:dyDescent="0.25">
      <c r="A927" t="s">
        <v>486</v>
      </c>
      <c r="B927" t="s">
        <v>2227</v>
      </c>
      <c r="C927" t="s">
        <v>21</v>
      </c>
      <c r="D927" s="4" t="s">
        <v>4384</v>
      </c>
      <c r="E927" t="s">
        <v>14</v>
      </c>
      <c r="F927">
        <v>1</v>
      </c>
      <c r="G927" s="2">
        <v>33487</v>
      </c>
      <c r="H927" t="s">
        <v>4431</v>
      </c>
      <c r="I927" t="s">
        <v>4432</v>
      </c>
      <c r="J927" t="s">
        <v>1205</v>
      </c>
      <c r="K927" s="6" t="s">
        <v>854</v>
      </c>
      <c r="L927" s="3">
        <v>57</v>
      </c>
      <c r="M927" s="31" t="str">
        <f>VLOOKUP(StudentTable[[#This Row],[GPA1]],LetterGrade,2)</f>
        <v>F</v>
      </c>
      <c r="N927" s="3"/>
      <c r="O927" s="3"/>
      <c r="P927" s="3"/>
    </row>
    <row r="928" spans="1:16" x14ac:dyDescent="0.25">
      <c r="A928" t="s">
        <v>4388</v>
      </c>
      <c r="B928" t="s">
        <v>1086</v>
      </c>
      <c r="C928" t="s">
        <v>21</v>
      </c>
      <c r="D928" s="4" t="s">
        <v>4389</v>
      </c>
      <c r="E928" t="s">
        <v>23</v>
      </c>
      <c r="F928">
        <v>4</v>
      </c>
      <c r="G928" s="2">
        <v>29977</v>
      </c>
      <c r="H928" t="s">
        <v>4390</v>
      </c>
      <c r="I928" t="s">
        <v>3616</v>
      </c>
      <c r="J928" t="s">
        <v>1205</v>
      </c>
      <c r="K928" s="6" t="s">
        <v>3617</v>
      </c>
      <c r="L928" s="3">
        <v>37</v>
      </c>
      <c r="M928" s="31" t="str">
        <f>VLOOKUP(StudentTable[[#This Row],[GPA1]],LetterGrade,2)</f>
        <v>F</v>
      </c>
      <c r="N928" s="3">
        <v>58</v>
      </c>
      <c r="O928" s="3">
        <v>83</v>
      </c>
      <c r="P928" s="3">
        <v>76</v>
      </c>
    </row>
    <row r="929" spans="1:16" x14ac:dyDescent="0.25">
      <c r="A929" t="s">
        <v>583</v>
      </c>
      <c r="B929" t="s">
        <v>1848</v>
      </c>
      <c r="C929" t="s">
        <v>21</v>
      </c>
      <c r="D929" s="4" t="s">
        <v>4391</v>
      </c>
      <c r="E929" t="s">
        <v>36</v>
      </c>
      <c r="F929">
        <v>2</v>
      </c>
      <c r="G929" s="2">
        <v>29825</v>
      </c>
      <c r="H929" t="s">
        <v>4392</v>
      </c>
      <c r="I929" t="s">
        <v>1211</v>
      </c>
      <c r="J929" t="s">
        <v>1205</v>
      </c>
      <c r="K929" s="6" t="s">
        <v>4393</v>
      </c>
      <c r="L929" s="3">
        <v>36</v>
      </c>
      <c r="M929" s="31" t="str">
        <f>VLOOKUP(StudentTable[[#This Row],[GPA1]],LetterGrade,2)</f>
        <v>F</v>
      </c>
      <c r="N929" s="3">
        <v>54</v>
      </c>
      <c r="O929" s="3"/>
      <c r="P929" s="3"/>
    </row>
    <row r="930" spans="1:16" x14ac:dyDescent="0.25">
      <c r="A930" t="s">
        <v>4394</v>
      </c>
      <c r="B930" t="s">
        <v>1369</v>
      </c>
      <c r="C930" t="s">
        <v>21</v>
      </c>
      <c r="D930" s="4" t="s">
        <v>4395</v>
      </c>
      <c r="E930" t="s">
        <v>14</v>
      </c>
      <c r="F930">
        <v>2</v>
      </c>
      <c r="G930" s="2">
        <v>30673</v>
      </c>
      <c r="H930" t="s">
        <v>4396</v>
      </c>
      <c r="I930" t="s">
        <v>1283</v>
      </c>
      <c r="J930" t="s">
        <v>1205</v>
      </c>
      <c r="K930" s="6" t="s">
        <v>1284</v>
      </c>
      <c r="L930" s="3">
        <v>61</v>
      </c>
      <c r="M930" s="31" t="str">
        <f>VLOOKUP(StudentTable[[#This Row],[GPA1]],LetterGrade,2)</f>
        <v>D</v>
      </c>
      <c r="N930" s="3">
        <v>66</v>
      </c>
      <c r="O930" s="3"/>
      <c r="P930" s="3"/>
    </row>
    <row r="931" spans="1:16" x14ac:dyDescent="0.25">
      <c r="A931" t="s">
        <v>4397</v>
      </c>
      <c r="B931" t="s">
        <v>4398</v>
      </c>
      <c r="C931" t="s">
        <v>21</v>
      </c>
      <c r="D931" s="4" t="s">
        <v>4399</v>
      </c>
      <c r="E931" t="s">
        <v>63</v>
      </c>
      <c r="F931">
        <v>2</v>
      </c>
      <c r="G931" s="2">
        <v>31915</v>
      </c>
      <c r="H931" t="s">
        <v>4400</v>
      </c>
      <c r="I931" t="s">
        <v>3616</v>
      </c>
      <c r="J931" t="s">
        <v>1205</v>
      </c>
      <c r="K931" s="6" t="s">
        <v>3699</v>
      </c>
      <c r="L931" s="3">
        <v>50</v>
      </c>
      <c r="M931" s="31" t="str">
        <f>VLOOKUP(StudentTable[[#This Row],[GPA1]],LetterGrade,2)</f>
        <v>F</v>
      </c>
      <c r="N931" s="3">
        <v>48</v>
      </c>
      <c r="O931" s="3"/>
      <c r="P931" s="3"/>
    </row>
    <row r="932" spans="1:16" x14ac:dyDescent="0.25">
      <c r="A932" t="s">
        <v>4401</v>
      </c>
      <c r="B932" t="s">
        <v>4402</v>
      </c>
      <c r="C932" t="s">
        <v>12</v>
      </c>
      <c r="D932" s="4" t="s">
        <v>4403</v>
      </c>
      <c r="E932" t="s">
        <v>23</v>
      </c>
      <c r="F932">
        <v>2</v>
      </c>
      <c r="G932" s="2">
        <v>31657</v>
      </c>
      <c r="H932" t="s">
        <v>4404</v>
      </c>
      <c r="I932" t="s">
        <v>1283</v>
      </c>
      <c r="J932" t="s">
        <v>1205</v>
      </c>
      <c r="K932" s="6" t="s">
        <v>4405</v>
      </c>
      <c r="L932" s="3">
        <v>71</v>
      </c>
      <c r="M932" s="31" t="str">
        <f>VLOOKUP(StudentTable[[#This Row],[GPA1]],LetterGrade,2)</f>
        <v>C</v>
      </c>
      <c r="N932" s="3">
        <v>44</v>
      </c>
      <c r="O932" s="3"/>
      <c r="P932" s="3"/>
    </row>
    <row r="933" spans="1:16" x14ac:dyDescent="0.25">
      <c r="A933" t="s">
        <v>4406</v>
      </c>
      <c r="B933" t="s">
        <v>653</v>
      </c>
      <c r="C933" t="s">
        <v>12</v>
      </c>
      <c r="D933" s="4" t="s">
        <v>4407</v>
      </c>
      <c r="E933" t="s">
        <v>63</v>
      </c>
      <c r="F933">
        <v>4</v>
      </c>
      <c r="G933" s="2">
        <v>31819</v>
      </c>
      <c r="H933" t="s">
        <v>4408</v>
      </c>
      <c r="I933" t="s">
        <v>4409</v>
      </c>
      <c r="J933" t="s">
        <v>1205</v>
      </c>
      <c r="K933" s="6" t="s">
        <v>4410</v>
      </c>
      <c r="L933" s="3">
        <v>79</v>
      </c>
      <c r="M933" s="31" t="str">
        <f>VLOOKUP(StudentTable[[#This Row],[GPA1]],LetterGrade,2)</f>
        <v>C</v>
      </c>
      <c r="N933" s="3">
        <v>47</v>
      </c>
      <c r="O933" s="3">
        <v>85</v>
      </c>
      <c r="P933" s="3">
        <v>86</v>
      </c>
    </row>
    <row r="934" spans="1:16" x14ac:dyDescent="0.25">
      <c r="A934" t="s">
        <v>4411</v>
      </c>
      <c r="B934" t="s">
        <v>4412</v>
      </c>
      <c r="C934" t="s">
        <v>12</v>
      </c>
      <c r="D934" s="4" t="s">
        <v>4413</v>
      </c>
      <c r="E934" t="s">
        <v>14</v>
      </c>
      <c r="F934">
        <v>1</v>
      </c>
      <c r="G934" s="2">
        <v>32645</v>
      </c>
      <c r="H934" t="s">
        <v>4414</v>
      </c>
      <c r="I934" t="s">
        <v>3616</v>
      </c>
      <c r="J934" t="s">
        <v>1205</v>
      </c>
      <c r="K934" s="6" t="s">
        <v>4415</v>
      </c>
      <c r="L934" s="3">
        <v>68</v>
      </c>
      <c r="M934" s="31" t="str">
        <f>VLOOKUP(StudentTable[[#This Row],[GPA1]],LetterGrade,2)</f>
        <v>D</v>
      </c>
      <c r="N934" s="3"/>
      <c r="O934" s="3"/>
      <c r="P934" s="3"/>
    </row>
    <row r="935" spans="1:16" x14ac:dyDescent="0.25">
      <c r="A935" t="s">
        <v>4416</v>
      </c>
      <c r="B935" t="s">
        <v>4417</v>
      </c>
      <c r="C935" t="s">
        <v>12</v>
      </c>
      <c r="D935" s="4" t="s">
        <v>4418</v>
      </c>
      <c r="E935" t="s">
        <v>23</v>
      </c>
      <c r="F935">
        <v>3</v>
      </c>
      <c r="G935" s="2">
        <v>33421</v>
      </c>
      <c r="H935" t="s">
        <v>4419</v>
      </c>
      <c r="I935" t="s">
        <v>1231</v>
      </c>
      <c r="J935" t="s">
        <v>1205</v>
      </c>
      <c r="K935" s="6" t="s">
        <v>4420</v>
      </c>
      <c r="L935" s="3">
        <v>67</v>
      </c>
      <c r="M935" s="31" t="str">
        <f>VLOOKUP(StudentTable[[#This Row],[GPA1]],LetterGrade,2)</f>
        <v>D</v>
      </c>
      <c r="N935" s="3">
        <v>86</v>
      </c>
      <c r="O935" s="3">
        <v>88</v>
      </c>
      <c r="P935" s="3"/>
    </row>
    <row r="936" spans="1:16" x14ac:dyDescent="0.25">
      <c r="A936" t="s">
        <v>833</v>
      </c>
      <c r="B936" t="s">
        <v>4421</v>
      </c>
      <c r="C936" t="s">
        <v>21</v>
      </c>
      <c r="D936" s="4" t="s">
        <v>4422</v>
      </c>
      <c r="E936" t="s">
        <v>63</v>
      </c>
      <c r="F936">
        <v>3</v>
      </c>
      <c r="G936" s="2">
        <v>31031</v>
      </c>
      <c r="H936" t="s">
        <v>4423</v>
      </c>
      <c r="I936" t="s">
        <v>3693</v>
      </c>
      <c r="J936" t="s">
        <v>1205</v>
      </c>
      <c r="K936" s="6" t="s">
        <v>4424</v>
      </c>
      <c r="L936" s="3">
        <v>27</v>
      </c>
      <c r="M936" s="31" t="str">
        <f>VLOOKUP(StudentTable[[#This Row],[GPA1]],LetterGrade,2)</f>
        <v>F</v>
      </c>
      <c r="N936" s="3">
        <v>87</v>
      </c>
      <c r="O936" s="3">
        <v>80</v>
      </c>
      <c r="P936" s="3"/>
    </row>
    <row r="937" spans="1:16" x14ac:dyDescent="0.25">
      <c r="A937" t="s">
        <v>897</v>
      </c>
      <c r="B937" t="s">
        <v>2130</v>
      </c>
      <c r="C937" t="s">
        <v>21</v>
      </c>
      <c r="D937" s="4" t="s">
        <v>4425</v>
      </c>
      <c r="E937" t="s">
        <v>14</v>
      </c>
      <c r="F937">
        <v>2</v>
      </c>
      <c r="G937" s="2">
        <v>30307</v>
      </c>
      <c r="H937" t="s">
        <v>4426</v>
      </c>
      <c r="I937" t="s">
        <v>4427</v>
      </c>
      <c r="J937" t="s">
        <v>1205</v>
      </c>
      <c r="K937" s="6" t="s">
        <v>4428</v>
      </c>
      <c r="L937" s="3">
        <v>75</v>
      </c>
      <c r="M937" s="31" t="str">
        <f>VLOOKUP(StudentTable[[#This Row],[GPA1]],LetterGrade,2)</f>
        <v>C</v>
      </c>
      <c r="N937" s="3">
        <v>41</v>
      </c>
      <c r="O937" s="3"/>
      <c r="P937" s="3"/>
    </row>
    <row r="938" spans="1:16" x14ac:dyDescent="0.25">
      <c r="A938" t="s">
        <v>4429</v>
      </c>
      <c r="B938" t="s">
        <v>868</v>
      </c>
      <c r="C938" t="s">
        <v>12</v>
      </c>
      <c r="D938" s="4" t="s">
        <v>4430</v>
      </c>
      <c r="E938" t="s">
        <v>23</v>
      </c>
      <c r="F938">
        <v>3</v>
      </c>
      <c r="G938" s="2">
        <v>32298</v>
      </c>
      <c r="H938" t="s">
        <v>329</v>
      </c>
      <c r="I938" t="s">
        <v>271</v>
      </c>
      <c r="J938" t="s">
        <v>259</v>
      </c>
      <c r="K938" s="6" t="s">
        <v>1541</v>
      </c>
      <c r="L938" s="3">
        <v>54</v>
      </c>
      <c r="M938" s="31" t="str">
        <f>VLOOKUP(StudentTable[[#This Row],[GPA1]],LetterGrade,2)</f>
        <v>F</v>
      </c>
      <c r="N938" s="3">
        <v>81</v>
      </c>
      <c r="O938" s="3">
        <v>91</v>
      </c>
      <c r="P938" s="3"/>
    </row>
    <row r="939" spans="1:16" x14ac:dyDescent="0.25">
      <c r="A939" t="s">
        <v>2087</v>
      </c>
      <c r="B939" t="s">
        <v>4433</v>
      </c>
      <c r="C939" t="s">
        <v>12</v>
      </c>
      <c r="D939" s="4" t="s">
        <v>4434</v>
      </c>
      <c r="E939" t="s">
        <v>36</v>
      </c>
      <c r="F939">
        <v>4</v>
      </c>
      <c r="G939" s="2">
        <v>31611</v>
      </c>
      <c r="H939" t="s">
        <v>4435</v>
      </c>
      <c r="I939" t="s">
        <v>1211</v>
      </c>
      <c r="J939" t="s">
        <v>1205</v>
      </c>
      <c r="K939" s="6" t="s">
        <v>1242</v>
      </c>
      <c r="L939" s="3">
        <v>95</v>
      </c>
      <c r="M939" s="31" t="str">
        <f>VLOOKUP(StudentTable[[#This Row],[GPA1]],LetterGrade,2)</f>
        <v>A</v>
      </c>
      <c r="N939" s="3">
        <v>46</v>
      </c>
      <c r="O939" s="3">
        <v>82</v>
      </c>
      <c r="P939" s="3">
        <v>77</v>
      </c>
    </row>
    <row r="940" spans="1:16" x14ac:dyDescent="0.25">
      <c r="A940" t="s">
        <v>4436</v>
      </c>
      <c r="B940" t="s">
        <v>4437</v>
      </c>
      <c r="C940" t="s">
        <v>21</v>
      </c>
      <c r="D940" s="4" t="s">
        <v>4438</v>
      </c>
      <c r="E940" t="s">
        <v>63</v>
      </c>
      <c r="F940">
        <v>4</v>
      </c>
      <c r="G940" s="2">
        <v>32712</v>
      </c>
      <c r="H940" t="s">
        <v>4439</v>
      </c>
      <c r="I940" t="s">
        <v>4440</v>
      </c>
      <c r="J940" t="s">
        <v>1205</v>
      </c>
      <c r="K940" s="6" t="s">
        <v>4441</v>
      </c>
      <c r="L940" s="3">
        <v>26</v>
      </c>
      <c r="M940" s="31" t="str">
        <f>VLOOKUP(StudentTable[[#This Row],[GPA1]],LetterGrade,2)</f>
        <v>F</v>
      </c>
      <c r="N940" s="3">
        <v>59</v>
      </c>
      <c r="O940" s="3">
        <v>81</v>
      </c>
      <c r="P940" s="3">
        <v>98</v>
      </c>
    </row>
    <row r="941" spans="1:16" x14ac:dyDescent="0.25">
      <c r="A941" t="s">
        <v>4442</v>
      </c>
      <c r="B941" t="s">
        <v>1086</v>
      </c>
      <c r="C941" t="s">
        <v>21</v>
      </c>
      <c r="D941" s="4" t="s">
        <v>4443</v>
      </c>
      <c r="E941" t="s">
        <v>36</v>
      </c>
      <c r="F941">
        <v>1</v>
      </c>
      <c r="G941" s="2">
        <v>32509</v>
      </c>
      <c r="H941" t="s">
        <v>4444</v>
      </c>
      <c r="I941" t="s">
        <v>4445</v>
      </c>
      <c r="J941" t="s">
        <v>1205</v>
      </c>
      <c r="K941" s="6" t="s">
        <v>4446</v>
      </c>
      <c r="L941" s="3">
        <v>95</v>
      </c>
      <c r="M941" s="31" t="str">
        <f>VLOOKUP(StudentTable[[#This Row],[GPA1]],LetterGrade,2)</f>
        <v>A</v>
      </c>
      <c r="N941" s="3"/>
      <c r="O941" s="3"/>
      <c r="P941" s="3"/>
    </row>
    <row r="942" spans="1:16" x14ac:dyDescent="0.25">
      <c r="A942" t="s">
        <v>533</v>
      </c>
      <c r="B942" t="s">
        <v>4447</v>
      </c>
      <c r="C942" t="s">
        <v>21</v>
      </c>
      <c r="D942" s="4" t="s">
        <v>4448</v>
      </c>
      <c r="E942" t="s">
        <v>14</v>
      </c>
      <c r="F942">
        <v>1</v>
      </c>
      <c r="G942" s="2">
        <v>30486</v>
      </c>
      <c r="H942" t="s">
        <v>4449</v>
      </c>
      <c r="I942" t="s">
        <v>4450</v>
      </c>
      <c r="J942" t="s">
        <v>1205</v>
      </c>
      <c r="K942" s="6" t="s">
        <v>4451</v>
      </c>
      <c r="L942" s="3">
        <v>37</v>
      </c>
      <c r="M942" s="31" t="str">
        <f>VLOOKUP(StudentTable[[#This Row],[GPA1]],LetterGrade,2)</f>
        <v>F</v>
      </c>
      <c r="N942" s="3"/>
      <c r="O942" s="3"/>
      <c r="P942" s="3"/>
    </row>
    <row r="943" spans="1:16" x14ac:dyDescent="0.25">
      <c r="A943" t="s">
        <v>4452</v>
      </c>
      <c r="B943" t="s">
        <v>2336</v>
      </c>
      <c r="C943" t="s">
        <v>21</v>
      </c>
      <c r="D943" s="4" t="s">
        <v>4453</v>
      </c>
      <c r="E943" t="s">
        <v>63</v>
      </c>
      <c r="F943">
        <v>4</v>
      </c>
      <c r="G943" s="2">
        <v>31787</v>
      </c>
      <c r="H943" t="s">
        <v>4454</v>
      </c>
      <c r="I943" t="s">
        <v>3616</v>
      </c>
      <c r="J943" t="s">
        <v>1205</v>
      </c>
      <c r="K943" s="6" t="s">
        <v>3699</v>
      </c>
      <c r="L943" s="3">
        <v>20</v>
      </c>
      <c r="M943" s="31" t="str">
        <f>VLOOKUP(StudentTable[[#This Row],[GPA1]],LetterGrade,2)</f>
        <v>F</v>
      </c>
      <c r="N943" s="3">
        <v>46</v>
      </c>
      <c r="O943" s="3">
        <v>61</v>
      </c>
      <c r="P943" s="3">
        <v>97</v>
      </c>
    </row>
    <row r="944" spans="1:16" x14ac:dyDescent="0.25">
      <c r="A944" t="s">
        <v>1385</v>
      </c>
      <c r="B944" t="s">
        <v>4455</v>
      </c>
      <c r="C944" t="s">
        <v>21</v>
      </c>
      <c r="D944" s="4" t="s">
        <v>4456</v>
      </c>
      <c r="E944" t="s">
        <v>36</v>
      </c>
      <c r="F944">
        <v>2</v>
      </c>
      <c r="G944" s="2">
        <v>33942</v>
      </c>
      <c r="H944" t="s">
        <v>4457</v>
      </c>
      <c r="I944" t="s">
        <v>1231</v>
      </c>
      <c r="J944" t="s">
        <v>1205</v>
      </c>
      <c r="K944" s="6" t="s">
        <v>4420</v>
      </c>
      <c r="L944" s="3">
        <v>65</v>
      </c>
      <c r="M944" s="31" t="str">
        <f>VLOOKUP(StudentTable[[#This Row],[GPA1]],LetterGrade,2)</f>
        <v>D</v>
      </c>
      <c r="N944" s="3">
        <v>96</v>
      </c>
      <c r="O944" s="3"/>
      <c r="P944" s="3"/>
    </row>
    <row r="945" spans="1:16" x14ac:dyDescent="0.25">
      <c r="A945" t="s">
        <v>4458</v>
      </c>
      <c r="B945" t="s">
        <v>2210</v>
      </c>
      <c r="C945" t="s">
        <v>21</v>
      </c>
      <c r="D945" s="4" t="s">
        <v>4459</v>
      </c>
      <c r="E945" t="s">
        <v>50</v>
      </c>
      <c r="F945">
        <v>3</v>
      </c>
      <c r="G945" s="2">
        <v>32278</v>
      </c>
      <c r="H945" t="s">
        <v>4460</v>
      </c>
      <c r="I945" t="s">
        <v>1211</v>
      </c>
      <c r="J945" t="s">
        <v>1205</v>
      </c>
      <c r="K945" s="6" t="s">
        <v>4393</v>
      </c>
      <c r="L945" s="3">
        <v>29</v>
      </c>
      <c r="M945" s="31" t="str">
        <f>VLOOKUP(StudentTable[[#This Row],[GPA1]],LetterGrade,2)</f>
        <v>F</v>
      </c>
      <c r="N945" s="3">
        <v>61</v>
      </c>
      <c r="O945" s="3">
        <v>86</v>
      </c>
      <c r="P945" s="3"/>
    </row>
    <row r="946" spans="1:16" x14ac:dyDescent="0.25">
      <c r="A946" t="s">
        <v>243</v>
      </c>
      <c r="B946" t="s">
        <v>4461</v>
      </c>
      <c r="C946" t="s">
        <v>12</v>
      </c>
      <c r="D946" s="4" t="s">
        <v>4462</v>
      </c>
      <c r="E946" t="s">
        <v>14</v>
      </c>
      <c r="F946">
        <v>1</v>
      </c>
      <c r="G946" s="2">
        <v>29724</v>
      </c>
      <c r="H946" t="s">
        <v>4463</v>
      </c>
      <c r="I946" t="s">
        <v>4464</v>
      </c>
      <c r="J946" t="s">
        <v>1205</v>
      </c>
      <c r="K946" s="6" t="s">
        <v>4465</v>
      </c>
      <c r="L946" s="3">
        <v>41</v>
      </c>
      <c r="M946" s="31" t="str">
        <f>VLOOKUP(StudentTable[[#This Row],[GPA1]],LetterGrade,2)</f>
        <v>F</v>
      </c>
      <c r="N946" s="3"/>
      <c r="O946" s="3"/>
      <c r="P946" s="3"/>
    </row>
    <row r="947" spans="1:16" x14ac:dyDescent="0.25">
      <c r="A947" t="s">
        <v>4709</v>
      </c>
      <c r="B947">
        <f>SUBTOTAL(103,StudentTable[First Name])</f>
        <v>941</v>
      </c>
      <c r="L947" s="3">
        <f>SUBTOTAL(101,StudentTable[GPA1])</f>
        <v>54.977683315621682</v>
      </c>
      <c r="M947" s="34">
        <f>COUNTIF(StudentTable[[#Data],[LetterGrade1]],"A")</f>
        <v>109</v>
      </c>
      <c r="N947" s="3">
        <f>SUBTOTAL(101,StudentTable[GPA2])</f>
        <v>67.546218487394952</v>
      </c>
      <c r="O947" s="3">
        <f>SUBTOTAL(101,StudentTable[GPA3])</f>
        <v>74.855691056910572</v>
      </c>
      <c r="P947" s="3">
        <f>SUBTOTAL(101,StudentTable[GPA4])</f>
        <v>80.23770491803279</v>
      </c>
    </row>
  </sheetData>
  <sortState ref="A2:O951">
    <sortCondition ref="J2:J951"/>
  </sortState>
  <dataValidations count="1">
    <dataValidation type="list" allowBlank="1" showInputMessage="1" showErrorMessage="1" sqref="J6:J946">
      <formula1>StateLookup</formula1>
    </dataValidation>
  </dataValidations>
  <pageMargins left="0.7" right="0.7" top="0.75" bottom="0.75" header="0.3" footer="0.3"/>
  <pageSetup orientation="portrait" r:id="rId1"/>
  <drawing r:id="rId2"/>
  <legacy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2" sqref="A2:B6"/>
    </sheetView>
  </sheetViews>
  <sheetFormatPr defaultRowHeight="15" x14ac:dyDescent="0.25"/>
  <sheetData>
    <row r="1" spans="1:2" x14ac:dyDescent="0.25">
      <c r="A1" s="44" t="s">
        <v>4526</v>
      </c>
      <c r="B1" s="45"/>
    </row>
    <row r="2" spans="1:2" x14ac:dyDescent="0.25">
      <c r="A2" s="7">
        <v>0</v>
      </c>
      <c r="B2" s="8" t="s">
        <v>4527</v>
      </c>
    </row>
    <row r="3" spans="1:2" x14ac:dyDescent="0.25">
      <c r="A3" s="7">
        <v>60</v>
      </c>
      <c r="B3" s="8" t="s">
        <v>4528</v>
      </c>
    </row>
    <row r="4" spans="1:2" x14ac:dyDescent="0.25">
      <c r="A4" s="7">
        <v>70</v>
      </c>
      <c r="B4" s="8" t="s">
        <v>4529</v>
      </c>
    </row>
    <row r="5" spans="1:2" x14ac:dyDescent="0.25">
      <c r="A5" s="7">
        <v>80</v>
      </c>
      <c r="B5" s="8" t="s">
        <v>4530</v>
      </c>
    </row>
    <row r="6" spans="1:2" x14ac:dyDescent="0.25">
      <c r="A6" s="9">
        <v>90</v>
      </c>
      <c r="B6" s="10" t="s">
        <v>4531</v>
      </c>
    </row>
  </sheetData>
  <mergeCells count="1">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61"/>
  <sheetViews>
    <sheetView workbookViewId="0">
      <selection activeCell="G19" sqref="G19"/>
    </sheetView>
  </sheetViews>
  <sheetFormatPr defaultRowHeight="15" x14ac:dyDescent="0.25"/>
  <cols>
    <col min="1" max="1" width="5.140625" customWidth="1"/>
    <col min="2" max="2" width="10.28515625" customWidth="1"/>
    <col min="3" max="3" width="12.85546875" customWidth="1"/>
    <col min="4" max="4" width="12.5703125" customWidth="1"/>
    <col min="5" max="5" width="11.85546875" customWidth="1"/>
  </cols>
  <sheetData>
    <row r="1" spans="1:5" ht="15.75" customHeight="1" x14ac:dyDescent="0.25">
      <c r="A1" t="s">
        <v>3056</v>
      </c>
      <c r="B1" t="s">
        <v>3</v>
      </c>
      <c r="C1" t="s">
        <v>4525</v>
      </c>
      <c r="D1" t="s">
        <v>0</v>
      </c>
      <c r="E1" t="s">
        <v>1</v>
      </c>
    </row>
    <row r="2" spans="1:5" x14ac:dyDescent="0.25">
      <c r="A2">
        <v>16</v>
      </c>
      <c r="B2" s="5" t="s">
        <v>95</v>
      </c>
      <c r="C2" s="4" t="s">
        <v>4490</v>
      </c>
      <c r="D2" t="str">
        <f>INDEX(StudentTable[#Data],MATCH(Table_Faculty.accdb[[#This Row],[Student ID]],StudentTable[Student ID],0),1)</f>
        <v>Green</v>
      </c>
      <c r="E2" t="str">
        <f>INDEX(StudentTable[#Data],MATCH(Table_Faculty.accdb[[#This Row],[Student ID]],StudentTable[Student ID],0),2)</f>
        <v>Sheila</v>
      </c>
    </row>
    <row r="3" spans="1:5" x14ac:dyDescent="0.25">
      <c r="A3">
        <v>17</v>
      </c>
      <c r="B3" s="5" t="s">
        <v>1375</v>
      </c>
      <c r="C3" s="4" t="s">
        <v>4490</v>
      </c>
      <c r="D3" t="str">
        <f>INDEX(StudentTable[#Data],MATCH(Table_Faculty.accdb[[#This Row],[Student ID]],StudentTable[Student ID],0),1)</f>
        <v>Newby</v>
      </c>
      <c r="E3" t="str">
        <f>INDEX(StudentTable[#Data],MATCH(Table_Faculty.accdb[[#This Row],[Student ID]],StudentTable[Student ID],0),2)</f>
        <v>John</v>
      </c>
    </row>
    <row r="4" spans="1:5" x14ac:dyDescent="0.25">
      <c r="A4">
        <v>18</v>
      </c>
      <c r="B4" s="5" t="s">
        <v>2792</v>
      </c>
      <c r="C4" s="4" t="s">
        <v>4490</v>
      </c>
      <c r="D4" t="str">
        <f>INDEX(StudentTable[#Data],MATCH(Table_Faculty.accdb[[#This Row],[Student ID]],StudentTable[Student ID],0),1)</f>
        <v>Danielson</v>
      </c>
      <c r="E4" t="str">
        <f>INDEX(StudentTable[#Data],MATCH(Table_Faculty.accdb[[#This Row],[Student ID]],StudentTable[Student ID],0),2)</f>
        <v>Erik</v>
      </c>
    </row>
    <row r="5" spans="1:5" x14ac:dyDescent="0.25">
      <c r="A5">
        <v>19</v>
      </c>
      <c r="B5" s="5" t="s">
        <v>3957</v>
      </c>
      <c r="C5" s="4" t="s">
        <v>4490</v>
      </c>
      <c r="D5" t="str">
        <f>INDEX(StudentTable[#Data],MATCH(Table_Faculty.accdb[[#This Row],[Student ID]],StudentTable[Student ID],0),1)</f>
        <v>Young</v>
      </c>
      <c r="E5" t="str">
        <f>INDEX(StudentTable[#Data],MATCH(Table_Faculty.accdb[[#This Row],[Student ID]],StudentTable[Student ID],0),2)</f>
        <v>Elizabeth</v>
      </c>
    </row>
    <row r="6" spans="1:5" x14ac:dyDescent="0.25">
      <c r="A6">
        <v>20</v>
      </c>
      <c r="B6" s="5" t="s">
        <v>3996</v>
      </c>
      <c r="C6" s="4" t="s">
        <v>4490</v>
      </c>
      <c r="D6" t="str">
        <f>INDEX(StudentTable[#Data],MATCH(Table_Faculty.accdb[[#This Row],[Student ID]],StudentTable[Student ID],0),1)</f>
        <v>Hong</v>
      </c>
      <c r="E6" t="str">
        <f>INDEX(StudentTable[#Data],MATCH(Table_Faculty.accdb[[#This Row],[Student ID]],StudentTable[Student ID],0),2)</f>
        <v>Judy</v>
      </c>
    </row>
    <row r="7" spans="1:5" x14ac:dyDescent="0.25">
      <c r="A7">
        <v>21</v>
      </c>
      <c r="B7" s="5" t="s">
        <v>666</v>
      </c>
      <c r="C7" s="4" t="s">
        <v>4490</v>
      </c>
      <c r="D7" t="str">
        <f>INDEX(StudentTable[#Data],MATCH(Table_Faculty.accdb[[#This Row],[Student ID]],StudentTable[Student ID],0),1)</f>
        <v>Alvarez</v>
      </c>
      <c r="E7" t="str">
        <f>INDEX(StudentTable[#Data],MATCH(Table_Faculty.accdb[[#This Row],[Student ID]],StudentTable[Student ID],0),2)</f>
        <v>Tara</v>
      </c>
    </row>
    <row r="8" spans="1:5" x14ac:dyDescent="0.25">
      <c r="A8">
        <v>22</v>
      </c>
      <c r="B8" s="5" t="s">
        <v>755</v>
      </c>
      <c r="C8" s="4" t="s">
        <v>4490</v>
      </c>
      <c r="D8" t="str">
        <f>INDEX(StudentTable[#Data],MATCH(Table_Faculty.accdb[[#This Row],[Student ID]],StudentTable[Student ID],0),1)</f>
        <v>Britt</v>
      </c>
      <c r="E8" t="str">
        <f>INDEX(StudentTable[#Data],MATCH(Table_Faculty.accdb[[#This Row],[Student ID]],StudentTable[Student ID],0),2)</f>
        <v>Alice</v>
      </c>
    </row>
    <row r="9" spans="1:5" x14ac:dyDescent="0.25">
      <c r="A9">
        <v>23</v>
      </c>
      <c r="B9" s="5" t="s">
        <v>29</v>
      </c>
      <c r="C9" s="4" t="s">
        <v>4490</v>
      </c>
      <c r="D9" t="str">
        <f>INDEX(StudentTable[#Data],MATCH(Table_Faculty.accdb[[#This Row],[Student ID]],StudentTable[Student ID],0),1)</f>
        <v>Cervantes</v>
      </c>
      <c r="E9" t="str">
        <f>INDEX(StudentTable[#Data],MATCH(Table_Faculty.accdb[[#This Row],[Student ID]],StudentTable[Student ID],0),2)</f>
        <v>Theresa</v>
      </c>
    </row>
    <row r="10" spans="1:5" x14ac:dyDescent="0.25">
      <c r="A10">
        <v>24</v>
      </c>
      <c r="B10" s="5" t="s">
        <v>1555</v>
      </c>
      <c r="C10" s="4" t="s">
        <v>4490</v>
      </c>
      <c r="D10" t="str">
        <f>INDEX(StudentTable[#Data],MATCH(Table_Faculty.accdb[[#This Row],[Student ID]],StudentTable[Student ID],0),1)</f>
        <v>Lopez</v>
      </c>
      <c r="E10" t="str">
        <f>INDEX(StudentTable[#Data],MATCH(Table_Faculty.accdb[[#This Row],[Student ID]],StudentTable[Student ID],0),2)</f>
        <v>Cindy</v>
      </c>
    </row>
    <row r="11" spans="1:5" x14ac:dyDescent="0.25">
      <c r="A11">
        <v>25</v>
      </c>
      <c r="B11" s="5" t="s">
        <v>835</v>
      </c>
      <c r="C11" s="4" t="s">
        <v>4490</v>
      </c>
      <c r="D11" t="str">
        <f>INDEX(StudentTable[#Data],MATCH(Table_Faculty.accdb[[#This Row],[Student ID]],StudentTable[Student ID],0),1)</f>
        <v>Ramirez</v>
      </c>
      <c r="E11" t="str">
        <f>INDEX(StudentTable[#Data],MATCH(Table_Faculty.accdb[[#This Row],[Student ID]],StudentTable[Student ID],0),2)</f>
        <v>Adam</v>
      </c>
    </row>
    <row r="12" spans="1:5" x14ac:dyDescent="0.25">
      <c r="A12">
        <v>26</v>
      </c>
      <c r="B12" s="5" t="s">
        <v>3854</v>
      </c>
      <c r="C12" s="4" t="s">
        <v>4490</v>
      </c>
      <c r="D12" t="str">
        <f>INDEX(StudentTable[#Data],MATCH(Table_Faculty.accdb[[#This Row],[Student ID]],StudentTable[Student ID],0),1)</f>
        <v>Alvarado</v>
      </c>
      <c r="E12" t="str">
        <f>INDEX(StudentTable[#Data],MATCH(Table_Faculty.accdb[[#This Row],[Student ID]],StudentTable[Student ID],0),2)</f>
        <v>Alan</v>
      </c>
    </row>
    <row r="13" spans="1:5" x14ac:dyDescent="0.25">
      <c r="A13">
        <v>27</v>
      </c>
      <c r="B13" s="5" t="s">
        <v>3345</v>
      </c>
      <c r="C13" s="4" t="s">
        <v>4490</v>
      </c>
      <c r="D13" t="str">
        <f>INDEX(StudentTable[#Data],MATCH(Table_Faculty.accdb[[#This Row],[Student ID]],StudentTable[Student ID],0),1)</f>
        <v>Sandberg</v>
      </c>
      <c r="E13" t="str">
        <f>INDEX(StudentTable[#Data],MATCH(Table_Faculty.accdb[[#This Row],[Student ID]],StudentTable[Student ID],0),2)</f>
        <v>Terry</v>
      </c>
    </row>
    <row r="14" spans="1:5" x14ac:dyDescent="0.25">
      <c r="A14">
        <v>28</v>
      </c>
      <c r="B14" s="5" t="s">
        <v>3037</v>
      </c>
      <c r="C14" s="4" t="s">
        <v>4490</v>
      </c>
      <c r="D14" t="str">
        <f>INDEX(StudentTable[#Data],MATCH(Table_Faculty.accdb[[#This Row],[Student ID]],StudentTable[Student ID],0),1)</f>
        <v>Gable</v>
      </c>
      <c r="E14" t="str">
        <f>INDEX(StudentTable[#Data],MATCH(Table_Faculty.accdb[[#This Row],[Student ID]],StudentTable[Student ID],0),2)</f>
        <v>Thelma</v>
      </c>
    </row>
    <row r="15" spans="1:5" x14ac:dyDescent="0.25">
      <c r="A15">
        <v>29</v>
      </c>
      <c r="B15" s="5" t="s">
        <v>1253</v>
      </c>
      <c r="C15" s="4" t="s">
        <v>4490</v>
      </c>
      <c r="D15" t="str">
        <f>INDEX(StudentTable[#Data],MATCH(Table_Faculty.accdb[[#This Row],[Student ID]],StudentTable[Student ID],0),1)</f>
        <v>Vachon</v>
      </c>
      <c r="E15" t="str">
        <f>INDEX(StudentTable[#Data],MATCH(Table_Faculty.accdb[[#This Row],[Student ID]],StudentTable[Student ID],0),2)</f>
        <v>Kevin</v>
      </c>
    </row>
    <row r="16" spans="1:5" x14ac:dyDescent="0.25">
      <c r="A16">
        <v>30</v>
      </c>
      <c r="B16" s="5" t="s">
        <v>4068</v>
      </c>
      <c r="C16" s="4" t="s">
        <v>4490</v>
      </c>
      <c r="D16" t="str">
        <f>INDEX(StudentTable[#Data],MATCH(Table_Faculty.accdb[[#This Row],[Student ID]],StudentTable[Student ID],0),1)</f>
        <v>Marks</v>
      </c>
      <c r="E16" t="str">
        <f>INDEX(StudentTable[#Data],MATCH(Table_Faculty.accdb[[#This Row],[Student ID]],StudentTable[Student ID],0),2)</f>
        <v>Luetta</v>
      </c>
    </row>
    <row r="17" spans="1:5" x14ac:dyDescent="0.25">
      <c r="A17">
        <v>31</v>
      </c>
      <c r="B17" s="5" t="s">
        <v>3043</v>
      </c>
      <c r="C17" s="4" t="s">
        <v>4490</v>
      </c>
      <c r="D17" t="str">
        <f>INDEX(StudentTable[#Data],MATCH(Table_Faculty.accdb[[#This Row],[Student ID]],StudentTable[Student ID],0),1)</f>
        <v>Barber</v>
      </c>
      <c r="E17" t="str">
        <f>INDEX(StudentTable[#Data],MATCH(Table_Faculty.accdb[[#This Row],[Student ID]],StudentTable[Student ID],0),2)</f>
        <v>Jess</v>
      </c>
    </row>
    <row r="18" spans="1:5" x14ac:dyDescent="0.25">
      <c r="A18">
        <v>32</v>
      </c>
      <c r="B18" s="5" t="s">
        <v>1861</v>
      </c>
      <c r="C18" s="4" t="s">
        <v>4490</v>
      </c>
      <c r="D18" t="str">
        <f>INDEX(StudentTable[#Data],MATCH(Table_Faculty.accdb[[#This Row],[Student ID]],StudentTable[Student ID],0),1)</f>
        <v>Mayo</v>
      </c>
      <c r="E18" t="str">
        <f>INDEX(StudentTable[#Data],MATCH(Table_Faculty.accdb[[#This Row],[Student ID]],StudentTable[Student ID],0),2)</f>
        <v>Victor</v>
      </c>
    </row>
    <row r="19" spans="1:5" x14ac:dyDescent="0.25">
      <c r="A19">
        <v>33</v>
      </c>
      <c r="B19" s="5" t="s">
        <v>194</v>
      </c>
      <c r="C19" s="4" t="s">
        <v>4490</v>
      </c>
      <c r="D19" t="str">
        <f>INDEX(StudentTable[#Data],MATCH(Table_Faculty.accdb[[#This Row],[Student ID]],StudentTable[Student ID],0),1)</f>
        <v>Poole</v>
      </c>
      <c r="E19" t="str">
        <f>INDEX(StudentTable[#Data],MATCH(Table_Faculty.accdb[[#This Row],[Student ID]],StudentTable[Student ID],0),2)</f>
        <v>Sharon</v>
      </c>
    </row>
    <row r="20" spans="1:5" x14ac:dyDescent="0.25">
      <c r="A20">
        <v>34</v>
      </c>
      <c r="B20" s="5" t="s">
        <v>3943</v>
      </c>
      <c r="C20" s="4" t="s">
        <v>4490</v>
      </c>
      <c r="D20" t="str">
        <f>INDEX(StudentTable[#Data],MATCH(Table_Faculty.accdb[[#This Row],[Student ID]],StudentTable[Student ID],0),1)</f>
        <v>Adams</v>
      </c>
      <c r="E20" t="str">
        <f>INDEX(StudentTable[#Data],MATCH(Table_Faculty.accdb[[#This Row],[Student ID]],StudentTable[Student ID],0),2)</f>
        <v>Robert</v>
      </c>
    </row>
    <row r="21" spans="1:5" x14ac:dyDescent="0.25">
      <c r="A21">
        <v>35</v>
      </c>
      <c r="B21" s="5" t="s">
        <v>4403</v>
      </c>
      <c r="C21" s="4" t="s">
        <v>4490</v>
      </c>
      <c r="D21" t="str">
        <f>INDEX(StudentTable[#Data],MATCH(Table_Faculty.accdb[[#This Row],[Student ID]],StudentTable[Student ID],0),1)</f>
        <v>Noell</v>
      </c>
      <c r="E21" t="str">
        <f>INDEX(StudentTable[#Data],MATCH(Table_Faculty.accdb[[#This Row],[Student ID]],StudentTable[Student ID],0),2)</f>
        <v>Alfonso</v>
      </c>
    </row>
    <row r="22" spans="1:5" x14ac:dyDescent="0.25">
      <c r="A22">
        <v>36</v>
      </c>
      <c r="B22" s="5" t="s">
        <v>4111</v>
      </c>
      <c r="C22" s="4" t="s">
        <v>4490</v>
      </c>
      <c r="D22" t="str">
        <f>INDEX(StudentTable[#Data],MATCH(Table_Faculty.accdb[[#This Row],[Student ID]],StudentTable[Student ID],0),1)</f>
        <v>Peterson</v>
      </c>
      <c r="E22" t="str">
        <f>INDEX(StudentTable[#Data],MATCH(Table_Faculty.accdb[[#This Row],[Student ID]],StudentTable[Student ID],0),2)</f>
        <v>Stephanie</v>
      </c>
    </row>
    <row r="23" spans="1:5" x14ac:dyDescent="0.25">
      <c r="A23">
        <v>37</v>
      </c>
      <c r="B23" s="5" t="s">
        <v>4093</v>
      </c>
      <c r="C23" s="4" t="s">
        <v>4490</v>
      </c>
      <c r="D23" t="str">
        <f>INDEX(StudentTable[#Data],MATCH(Table_Faculty.accdb[[#This Row],[Student ID]],StudentTable[Student ID],0),1)</f>
        <v>Sloan</v>
      </c>
      <c r="E23" t="str">
        <f>INDEX(StudentTable[#Data],MATCH(Table_Faculty.accdb[[#This Row],[Student ID]],StudentTable[Student ID],0),2)</f>
        <v>Elma</v>
      </c>
    </row>
    <row r="24" spans="1:5" x14ac:dyDescent="0.25">
      <c r="A24">
        <v>38</v>
      </c>
      <c r="B24" s="5" t="s">
        <v>3791</v>
      </c>
      <c r="C24" s="4" t="s">
        <v>4490</v>
      </c>
      <c r="D24" t="str">
        <f>INDEX(StudentTable[#Data],MATCH(Table_Faculty.accdb[[#This Row],[Student ID]],StudentTable[Student ID],0),1)</f>
        <v>Stotler</v>
      </c>
      <c r="E24" t="str">
        <f>INDEX(StudentTable[#Data],MATCH(Table_Faculty.accdb[[#This Row],[Student ID]],StudentTable[Student ID],0),2)</f>
        <v>Linda</v>
      </c>
    </row>
    <row r="25" spans="1:5" x14ac:dyDescent="0.25">
      <c r="A25">
        <v>39</v>
      </c>
      <c r="B25" s="5" t="s">
        <v>3406</v>
      </c>
      <c r="C25" s="4" t="s">
        <v>4490</v>
      </c>
      <c r="D25" t="str">
        <f>INDEX(StudentTable[#Data],MATCH(Table_Faculty.accdb[[#This Row],[Student ID]],StudentTable[Student ID],0),1)</f>
        <v>Nguyen</v>
      </c>
      <c r="E25" t="str">
        <f>INDEX(StudentTable[#Data],MATCH(Table_Faculty.accdb[[#This Row],[Student ID]],StudentTable[Student ID],0),2)</f>
        <v>Pansy</v>
      </c>
    </row>
    <row r="26" spans="1:5" x14ac:dyDescent="0.25">
      <c r="A26">
        <v>40</v>
      </c>
      <c r="B26" s="5" t="s">
        <v>2055</v>
      </c>
      <c r="C26" s="4" t="s">
        <v>4490</v>
      </c>
      <c r="D26" t="str">
        <f>INDEX(StudentTable[#Data],MATCH(Table_Faculty.accdb[[#This Row],[Student ID]],StudentTable[Student ID],0),1)</f>
        <v>Rogers</v>
      </c>
      <c r="E26" t="str">
        <f>INDEX(StudentTable[#Data],MATCH(Table_Faculty.accdb[[#This Row],[Student ID]],StudentTable[Student ID],0),2)</f>
        <v>Lisa</v>
      </c>
    </row>
    <row r="27" spans="1:5" x14ac:dyDescent="0.25">
      <c r="A27">
        <v>41</v>
      </c>
      <c r="B27" s="5" t="s">
        <v>4005</v>
      </c>
      <c r="C27" s="4" t="s">
        <v>4490</v>
      </c>
      <c r="D27" t="str">
        <f>INDEX(StudentTable[#Data],MATCH(Table_Faculty.accdb[[#This Row],[Student ID]],StudentTable[Student ID],0),1)</f>
        <v>Blunt</v>
      </c>
      <c r="E27" t="str">
        <f>INDEX(StudentTable[#Data],MATCH(Table_Faculty.accdb[[#This Row],[Student ID]],StudentTable[Student ID],0),2)</f>
        <v>Angela</v>
      </c>
    </row>
    <row r="28" spans="1:5" x14ac:dyDescent="0.25">
      <c r="A28">
        <v>42</v>
      </c>
      <c r="B28" s="5" t="s">
        <v>2271</v>
      </c>
      <c r="C28" s="4" t="s">
        <v>4490</v>
      </c>
      <c r="D28" t="str">
        <f>INDEX(StudentTable[#Data],MATCH(Table_Faculty.accdb[[#This Row],[Student ID]],StudentTable[Student ID],0),1)</f>
        <v>Faulkner</v>
      </c>
      <c r="E28" t="str">
        <f>INDEX(StudentTable[#Data],MATCH(Table_Faculty.accdb[[#This Row],[Student ID]],StudentTable[Student ID],0),2)</f>
        <v>Marie</v>
      </c>
    </row>
    <row r="29" spans="1:5" x14ac:dyDescent="0.25">
      <c r="A29">
        <v>43</v>
      </c>
      <c r="B29" s="5" t="s">
        <v>2407</v>
      </c>
      <c r="C29" s="4" t="s">
        <v>4490</v>
      </c>
      <c r="D29" t="str">
        <f>INDEX(StudentTable[#Data],MATCH(Table_Faculty.accdb[[#This Row],[Student ID]],StudentTable[Student ID],0),1)</f>
        <v>Parker</v>
      </c>
      <c r="E29" t="str">
        <f>INDEX(StudentTable[#Data],MATCH(Table_Faculty.accdb[[#This Row],[Student ID]],StudentTable[Student ID],0),2)</f>
        <v>Mary</v>
      </c>
    </row>
    <row r="30" spans="1:5" x14ac:dyDescent="0.25">
      <c r="A30">
        <v>44</v>
      </c>
      <c r="B30" s="5" t="s">
        <v>546</v>
      </c>
      <c r="C30" s="4" t="s">
        <v>4490</v>
      </c>
      <c r="D30" t="str">
        <f>INDEX(StudentTable[#Data],MATCH(Table_Faculty.accdb[[#This Row],[Student ID]],StudentTable[Student ID],0),1)</f>
        <v>Marshall</v>
      </c>
      <c r="E30" t="str">
        <f>INDEX(StudentTable[#Data],MATCH(Table_Faculty.accdb[[#This Row],[Student ID]],StudentTable[Student ID],0),2)</f>
        <v>Sharon</v>
      </c>
    </row>
    <row r="31" spans="1:5" x14ac:dyDescent="0.25">
      <c r="A31">
        <v>45</v>
      </c>
      <c r="B31" s="5" t="s">
        <v>4071</v>
      </c>
      <c r="C31" s="4" t="s">
        <v>4490</v>
      </c>
      <c r="D31" t="str">
        <f>INDEX(StudentTable[#Data],MATCH(Table_Faculty.accdb[[#This Row],[Student ID]],StudentTable[Student ID],0),1)</f>
        <v>Stephens</v>
      </c>
      <c r="E31" t="str">
        <f>INDEX(StudentTable[#Data],MATCH(Table_Faculty.accdb[[#This Row],[Student ID]],StudentTable[Student ID],0),2)</f>
        <v>Rita</v>
      </c>
    </row>
    <row r="32" spans="1:5" x14ac:dyDescent="0.25">
      <c r="A32">
        <v>46</v>
      </c>
      <c r="B32" s="5" t="s">
        <v>851</v>
      </c>
      <c r="C32" s="4" t="s">
        <v>4490</v>
      </c>
      <c r="D32" t="str">
        <f>INDEX(StudentTable[#Data],MATCH(Table_Faculty.accdb[[#This Row],[Student ID]],StudentTable[Student ID],0),1)</f>
        <v>Alexander</v>
      </c>
      <c r="E32" t="str">
        <f>INDEX(StudentTable[#Data],MATCH(Table_Faculty.accdb[[#This Row],[Student ID]],StudentTable[Student ID],0),2)</f>
        <v>Justin</v>
      </c>
    </row>
    <row r="33" spans="1:5" x14ac:dyDescent="0.25">
      <c r="A33">
        <v>47</v>
      </c>
      <c r="B33" s="5" t="s">
        <v>3982</v>
      </c>
      <c r="C33" s="4" t="s">
        <v>4490</v>
      </c>
      <c r="D33" t="str">
        <f>INDEX(StudentTable[#Data],MATCH(Table_Faculty.accdb[[#This Row],[Student ID]],StudentTable[Student ID],0),1)</f>
        <v>White</v>
      </c>
      <c r="E33" t="str">
        <f>INDEX(StudentTable[#Data],MATCH(Table_Faculty.accdb[[#This Row],[Student ID]],StudentTable[Student ID],0),2)</f>
        <v>Clement</v>
      </c>
    </row>
    <row r="34" spans="1:5" x14ac:dyDescent="0.25">
      <c r="A34">
        <v>48</v>
      </c>
      <c r="B34" s="5" t="s">
        <v>3250</v>
      </c>
      <c r="C34" s="4" t="s">
        <v>4490</v>
      </c>
      <c r="D34" t="str">
        <f>INDEX(StudentTable[#Data],MATCH(Table_Faculty.accdb[[#This Row],[Student ID]],StudentTable[Student ID],0),1)</f>
        <v>Taylor</v>
      </c>
      <c r="E34" t="str">
        <f>INDEX(StudentTable[#Data],MATCH(Table_Faculty.accdb[[#This Row],[Student ID]],StudentTable[Student ID],0),2)</f>
        <v>Daniel</v>
      </c>
    </row>
    <row r="35" spans="1:5" x14ac:dyDescent="0.25">
      <c r="A35">
        <v>49</v>
      </c>
      <c r="B35" s="5" t="s">
        <v>3831</v>
      </c>
      <c r="C35" s="4" t="s">
        <v>4490</v>
      </c>
      <c r="D35" t="str">
        <f>INDEX(StudentTable[#Data],MATCH(Table_Faculty.accdb[[#This Row],[Student ID]],StudentTable[Student ID],0),1)</f>
        <v>Jones</v>
      </c>
      <c r="E35" t="str">
        <f>INDEX(StudentTable[#Data],MATCH(Table_Faculty.accdb[[#This Row],[Student ID]],StudentTable[Student ID],0),2)</f>
        <v>Shawn</v>
      </c>
    </row>
    <row r="36" spans="1:5" x14ac:dyDescent="0.25">
      <c r="A36">
        <v>50</v>
      </c>
      <c r="B36" s="5" t="s">
        <v>3488</v>
      </c>
      <c r="C36" s="4" t="s">
        <v>4490</v>
      </c>
      <c r="D36" t="str">
        <f>INDEX(StudentTable[#Data],MATCH(Table_Faculty.accdb[[#This Row],[Student ID]],StudentTable[Student ID],0),1)</f>
        <v>Edwards</v>
      </c>
      <c r="E36" t="str">
        <f>INDEX(StudentTable[#Data],MATCH(Table_Faculty.accdb[[#This Row],[Student ID]],StudentTable[Student ID],0),2)</f>
        <v>Andrea</v>
      </c>
    </row>
    <row r="37" spans="1:5" x14ac:dyDescent="0.25">
      <c r="A37">
        <v>51</v>
      </c>
      <c r="B37" s="5" t="s">
        <v>2205</v>
      </c>
      <c r="C37" s="4" t="s">
        <v>4490</v>
      </c>
      <c r="D37" t="str">
        <f>INDEX(StudentTable[#Data],MATCH(Table_Faculty.accdb[[#This Row],[Student ID]],StudentTable[Student ID],0),1)</f>
        <v>Herndon</v>
      </c>
      <c r="E37" t="str">
        <f>INDEX(StudentTable[#Data],MATCH(Table_Faculty.accdb[[#This Row],[Student ID]],StudentTable[Student ID],0),2)</f>
        <v>Raymond</v>
      </c>
    </row>
    <row r="38" spans="1:5" x14ac:dyDescent="0.25">
      <c r="A38">
        <v>52</v>
      </c>
      <c r="B38" s="5" t="s">
        <v>88</v>
      </c>
      <c r="C38" s="4" t="s">
        <v>4503</v>
      </c>
      <c r="D38" t="str">
        <f>INDEX(StudentTable[#Data],MATCH(Table_Faculty.accdb[[#This Row],[Student ID]],StudentTable[Student ID],0),1)</f>
        <v>Richer</v>
      </c>
      <c r="E38" t="str">
        <f>INDEX(StudentTable[#Data],MATCH(Table_Faculty.accdb[[#This Row],[Student ID]],StudentTable[Student ID],0),2)</f>
        <v>Newton</v>
      </c>
    </row>
    <row r="39" spans="1:5" x14ac:dyDescent="0.25">
      <c r="A39">
        <v>53</v>
      </c>
      <c r="B39" s="5" t="s">
        <v>3554</v>
      </c>
      <c r="C39" s="4" t="s">
        <v>4503</v>
      </c>
      <c r="D39" t="str">
        <f>INDEX(StudentTable[#Data],MATCH(Table_Faculty.accdb[[#This Row],[Student ID]],StudentTable[Student ID],0),1)</f>
        <v>Holden</v>
      </c>
      <c r="E39" t="str">
        <f>INDEX(StudentTable[#Data],MATCH(Table_Faculty.accdb[[#This Row],[Student ID]],StudentTable[Student ID],0),2)</f>
        <v>Leon</v>
      </c>
    </row>
    <row r="40" spans="1:5" x14ac:dyDescent="0.25">
      <c r="A40">
        <v>54</v>
      </c>
      <c r="B40" s="5" t="s">
        <v>397</v>
      </c>
      <c r="C40" s="4" t="s">
        <v>4503</v>
      </c>
      <c r="D40" t="str">
        <f>INDEX(StudentTable[#Data],MATCH(Table_Faculty.accdb[[#This Row],[Student ID]],StudentTable[Student ID],0),1)</f>
        <v>Chapman</v>
      </c>
      <c r="E40" t="str">
        <f>INDEX(StudentTable[#Data],MATCH(Table_Faculty.accdb[[#This Row],[Student ID]],StudentTable[Student ID],0),2)</f>
        <v>Ronald</v>
      </c>
    </row>
    <row r="41" spans="1:5" x14ac:dyDescent="0.25">
      <c r="A41">
        <v>55</v>
      </c>
      <c r="B41" s="5" t="s">
        <v>2546</v>
      </c>
      <c r="C41" s="4" t="s">
        <v>4503</v>
      </c>
      <c r="D41" t="str">
        <f>INDEX(StudentTable[#Data],MATCH(Table_Faculty.accdb[[#This Row],[Student ID]],StudentTable[Student ID],0),1)</f>
        <v>Nolasco</v>
      </c>
      <c r="E41" t="str">
        <f>INDEX(StudentTable[#Data],MATCH(Table_Faculty.accdb[[#This Row],[Student ID]],StudentTable[Student ID],0),2)</f>
        <v>Gary</v>
      </c>
    </row>
    <row r="42" spans="1:5" x14ac:dyDescent="0.25">
      <c r="A42">
        <v>56</v>
      </c>
      <c r="B42" s="5" t="s">
        <v>2786</v>
      </c>
      <c r="C42" s="4" t="s">
        <v>4503</v>
      </c>
      <c r="D42" t="str">
        <f>INDEX(StudentTable[#Data],MATCH(Table_Faculty.accdb[[#This Row],[Student ID]],StudentTable[Student ID],0),1)</f>
        <v>Watson</v>
      </c>
      <c r="E42" t="str">
        <f>INDEX(StudentTable[#Data],MATCH(Table_Faculty.accdb[[#This Row],[Student ID]],StudentTable[Student ID],0),2)</f>
        <v>Edward</v>
      </c>
    </row>
    <row r="43" spans="1:5" x14ac:dyDescent="0.25">
      <c r="A43">
        <v>57</v>
      </c>
      <c r="B43" s="5" t="s">
        <v>1004</v>
      </c>
      <c r="C43" s="4" t="s">
        <v>4503</v>
      </c>
      <c r="D43" t="str">
        <f>INDEX(StudentTable[#Data],MATCH(Table_Faculty.accdb[[#This Row],[Student ID]],StudentTable[Student ID],0),1)</f>
        <v>Johnson</v>
      </c>
      <c r="E43" t="str">
        <f>INDEX(StudentTable[#Data],MATCH(Table_Faculty.accdb[[#This Row],[Student ID]],StudentTable[Student ID],0),2)</f>
        <v>James</v>
      </c>
    </row>
    <row r="44" spans="1:5" x14ac:dyDescent="0.25">
      <c r="A44">
        <v>58</v>
      </c>
      <c r="B44" s="5" t="s">
        <v>1170</v>
      </c>
      <c r="C44" s="4" t="s">
        <v>4503</v>
      </c>
      <c r="D44" t="str">
        <f>INDEX(StudentTable[#Data],MATCH(Table_Faculty.accdb[[#This Row],[Student ID]],StudentTable[Student ID],0),1)</f>
        <v>Johnson</v>
      </c>
      <c r="E44" t="str">
        <f>INDEX(StudentTable[#Data],MATCH(Table_Faculty.accdb[[#This Row],[Student ID]],StudentTable[Student ID],0),2)</f>
        <v>Lori</v>
      </c>
    </row>
    <row r="45" spans="1:5" x14ac:dyDescent="0.25">
      <c r="A45">
        <v>59</v>
      </c>
      <c r="B45" s="5" t="s">
        <v>3974</v>
      </c>
      <c r="C45" s="4" t="s">
        <v>4503</v>
      </c>
      <c r="D45" t="str">
        <f>INDEX(StudentTable[#Data],MATCH(Table_Faculty.accdb[[#This Row],[Student ID]],StudentTable[Student ID],0),1)</f>
        <v>Kendrick</v>
      </c>
      <c r="E45" t="str">
        <f>INDEX(StudentTable[#Data],MATCH(Table_Faculty.accdb[[#This Row],[Student ID]],StudentTable[Student ID],0),2)</f>
        <v>Harriet</v>
      </c>
    </row>
    <row r="46" spans="1:5" x14ac:dyDescent="0.25">
      <c r="A46">
        <v>60</v>
      </c>
      <c r="B46" s="5" t="s">
        <v>3529</v>
      </c>
      <c r="C46" s="4" t="s">
        <v>4503</v>
      </c>
      <c r="D46" t="str">
        <f>INDEX(StudentTable[#Data],MATCH(Table_Faculty.accdb[[#This Row],[Student ID]],StudentTable[Student ID],0),1)</f>
        <v>Chambers</v>
      </c>
      <c r="E46" t="str">
        <f>INDEX(StudentTable[#Data],MATCH(Table_Faculty.accdb[[#This Row],[Student ID]],StudentTable[Student ID],0),2)</f>
        <v>Rosemary</v>
      </c>
    </row>
    <row r="47" spans="1:5" x14ac:dyDescent="0.25">
      <c r="A47">
        <v>61</v>
      </c>
      <c r="B47" s="5" t="s">
        <v>3835</v>
      </c>
      <c r="C47" s="4" t="s">
        <v>4503</v>
      </c>
      <c r="D47" t="str">
        <f>INDEX(StudentTable[#Data],MATCH(Table_Faculty.accdb[[#This Row],[Student ID]],StudentTable[Student ID],0),1)</f>
        <v>Stein</v>
      </c>
      <c r="E47" t="str">
        <f>INDEX(StudentTable[#Data],MATCH(Table_Faculty.accdb[[#This Row],[Student ID]],StudentTable[Student ID],0),2)</f>
        <v>Leonardo</v>
      </c>
    </row>
    <row r="48" spans="1:5" x14ac:dyDescent="0.25">
      <c r="A48">
        <v>62</v>
      </c>
      <c r="B48" s="5" t="s">
        <v>309</v>
      </c>
      <c r="C48" s="4" t="s">
        <v>4503</v>
      </c>
      <c r="D48" t="str">
        <f>INDEX(StudentTable[#Data],MATCH(Table_Faculty.accdb[[#This Row],[Student ID]],StudentTable[Student ID],0),1)</f>
        <v>Streeter</v>
      </c>
      <c r="E48" t="str">
        <f>INDEX(StudentTable[#Data],MATCH(Table_Faculty.accdb[[#This Row],[Student ID]],StudentTable[Student ID],0),2)</f>
        <v>Ruth</v>
      </c>
    </row>
    <row r="49" spans="1:5" x14ac:dyDescent="0.25">
      <c r="A49">
        <v>63</v>
      </c>
      <c r="B49" s="5" t="s">
        <v>2140</v>
      </c>
      <c r="C49" s="4" t="s">
        <v>4503</v>
      </c>
      <c r="D49" t="str">
        <f>INDEX(StudentTable[#Data],MATCH(Table_Faculty.accdb[[#This Row],[Student ID]],StudentTable[Student ID],0),1)</f>
        <v>Burns</v>
      </c>
      <c r="E49" t="str">
        <f>INDEX(StudentTable[#Data],MATCH(Table_Faculty.accdb[[#This Row],[Student ID]],StudentTable[Student ID],0),2)</f>
        <v>Kelley</v>
      </c>
    </row>
    <row r="50" spans="1:5" x14ac:dyDescent="0.25">
      <c r="A50">
        <v>64</v>
      </c>
      <c r="B50" s="5" t="s">
        <v>4284</v>
      </c>
      <c r="C50" s="4" t="s">
        <v>4503</v>
      </c>
      <c r="D50" t="str">
        <f>INDEX(StudentTable[#Data],MATCH(Table_Faculty.accdb[[#This Row],[Student ID]],StudentTable[Student ID],0),1)</f>
        <v>Huntington</v>
      </c>
      <c r="E50" t="str">
        <f>INDEX(StudentTable[#Data],MATCH(Table_Faculty.accdb[[#This Row],[Student ID]],StudentTable[Student ID],0),2)</f>
        <v>Carrie</v>
      </c>
    </row>
    <row r="51" spans="1:5" x14ac:dyDescent="0.25">
      <c r="A51">
        <v>65</v>
      </c>
      <c r="B51" s="5" t="s">
        <v>1681</v>
      </c>
      <c r="C51" s="4" t="s">
        <v>4503</v>
      </c>
      <c r="D51" t="str">
        <f>INDEX(StudentTable[#Data],MATCH(Table_Faculty.accdb[[#This Row],[Student ID]],StudentTable[Student ID],0),1)</f>
        <v>Mata</v>
      </c>
      <c r="E51" t="str">
        <f>INDEX(StudentTable[#Data],MATCH(Table_Faculty.accdb[[#This Row],[Student ID]],StudentTable[Student ID],0),2)</f>
        <v>Jonathan</v>
      </c>
    </row>
    <row r="52" spans="1:5" x14ac:dyDescent="0.25">
      <c r="A52">
        <v>66</v>
      </c>
      <c r="B52" s="5" t="s">
        <v>2349</v>
      </c>
      <c r="C52" s="4" t="s">
        <v>4503</v>
      </c>
      <c r="D52" t="str">
        <f>INDEX(StudentTable[#Data],MATCH(Table_Faculty.accdb[[#This Row],[Student ID]],StudentTable[Student ID],0),1)</f>
        <v>Nelson</v>
      </c>
      <c r="E52" t="str">
        <f>INDEX(StudentTable[#Data],MATCH(Table_Faculty.accdb[[#This Row],[Student ID]],StudentTable[Student ID],0),2)</f>
        <v>Peter</v>
      </c>
    </row>
    <row r="53" spans="1:5" x14ac:dyDescent="0.25">
      <c r="A53">
        <v>67</v>
      </c>
      <c r="B53" s="5" t="s">
        <v>2858</v>
      </c>
      <c r="C53" s="4" t="s">
        <v>4503</v>
      </c>
      <c r="D53" t="str">
        <f>INDEX(StudentTable[#Data],MATCH(Table_Faculty.accdb[[#This Row],[Student ID]],StudentTable[Student ID],0),1)</f>
        <v>Lee</v>
      </c>
      <c r="E53" t="str">
        <f>INDEX(StudentTable[#Data],MATCH(Table_Faculty.accdb[[#This Row],[Student ID]],StudentTable[Student ID],0),2)</f>
        <v>Loretta</v>
      </c>
    </row>
    <row r="54" spans="1:5" x14ac:dyDescent="0.25">
      <c r="A54">
        <v>68</v>
      </c>
      <c r="B54" s="5" t="s">
        <v>4259</v>
      </c>
      <c r="C54" s="4" t="s">
        <v>4503</v>
      </c>
      <c r="D54" t="str">
        <f>INDEX(StudentTable[#Data],MATCH(Table_Faculty.accdb[[#This Row],[Student ID]],StudentTable[Student ID],0),1)</f>
        <v>Eddy</v>
      </c>
      <c r="E54" t="str">
        <f>INDEX(StudentTable[#Data],MATCH(Table_Faculty.accdb[[#This Row],[Student ID]],StudentTable[Student ID],0),2)</f>
        <v>Denise</v>
      </c>
    </row>
    <row r="55" spans="1:5" x14ac:dyDescent="0.25">
      <c r="A55">
        <v>69</v>
      </c>
      <c r="B55" s="5" t="s">
        <v>3234</v>
      </c>
      <c r="C55" s="4" t="s">
        <v>4503</v>
      </c>
      <c r="D55" t="str">
        <f>INDEX(StudentTable[#Data],MATCH(Table_Faculty.accdb[[#This Row],[Student ID]],StudentTable[Student ID],0),1)</f>
        <v>Regan</v>
      </c>
      <c r="E55" t="str">
        <f>INDEX(StudentTable[#Data],MATCH(Table_Faculty.accdb[[#This Row],[Student ID]],StudentTable[Student ID],0),2)</f>
        <v>Linda</v>
      </c>
    </row>
    <row r="56" spans="1:5" x14ac:dyDescent="0.25">
      <c r="A56">
        <v>70</v>
      </c>
      <c r="B56" s="5" t="s">
        <v>2717</v>
      </c>
      <c r="C56" s="4" t="s">
        <v>4503</v>
      </c>
      <c r="D56" t="str">
        <f>INDEX(StudentTable[#Data],MATCH(Table_Faculty.accdb[[#This Row],[Student ID]],StudentTable[Student ID],0),1)</f>
        <v>Jennings</v>
      </c>
      <c r="E56" t="str">
        <f>INDEX(StudentTable[#Data],MATCH(Table_Faculty.accdb[[#This Row],[Student ID]],StudentTable[Student ID],0),2)</f>
        <v>Patricia</v>
      </c>
    </row>
    <row r="57" spans="1:5" x14ac:dyDescent="0.25">
      <c r="A57">
        <v>71</v>
      </c>
      <c r="B57" s="5" t="s">
        <v>3641</v>
      </c>
      <c r="C57" s="4" t="s">
        <v>4503</v>
      </c>
      <c r="D57" t="str">
        <f>INDEX(StudentTable[#Data],MATCH(Table_Faculty.accdb[[#This Row],[Student ID]],StudentTable[Student ID],0),1)</f>
        <v>Steel</v>
      </c>
      <c r="E57" t="str">
        <f>INDEX(StudentTable[#Data],MATCH(Table_Faculty.accdb[[#This Row],[Student ID]],StudentTable[Student ID],0),2)</f>
        <v>Ruby</v>
      </c>
    </row>
    <row r="58" spans="1:5" x14ac:dyDescent="0.25">
      <c r="A58">
        <v>72</v>
      </c>
      <c r="B58" s="5" t="s">
        <v>3396</v>
      </c>
      <c r="C58" s="4" t="s">
        <v>4503</v>
      </c>
      <c r="D58" t="str">
        <f>INDEX(StudentTable[#Data],MATCH(Table_Faculty.accdb[[#This Row],[Student ID]],StudentTable[Student ID],0),1)</f>
        <v>Bishop</v>
      </c>
      <c r="E58" t="str">
        <f>INDEX(StudentTable[#Data],MATCH(Table_Faculty.accdb[[#This Row],[Student ID]],StudentTable[Student ID],0),2)</f>
        <v>Brenda</v>
      </c>
    </row>
    <row r="59" spans="1:5" x14ac:dyDescent="0.25">
      <c r="A59">
        <v>73</v>
      </c>
      <c r="B59" s="5" t="s">
        <v>2359</v>
      </c>
      <c r="C59" s="4" t="s">
        <v>4503</v>
      </c>
      <c r="D59" t="str">
        <f>INDEX(StudentTable[#Data],MATCH(Table_Faculty.accdb[[#This Row],[Student ID]],StudentTable[Student ID],0),1)</f>
        <v>Costello</v>
      </c>
      <c r="E59" t="str">
        <f>INDEX(StudentTable[#Data],MATCH(Table_Faculty.accdb[[#This Row],[Student ID]],StudentTable[Student ID],0),2)</f>
        <v>James</v>
      </c>
    </row>
    <row r="60" spans="1:5" x14ac:dyDescent="0.25">
      <c r="A60">
        <v>74</v>
      </c>
      <c r="B60" s="5" t="s">
        <v>3391</v>
      </c>
      <c r="C60" s="4" t="s">
        <v>4503</v>
      </c>
      <c r="D60" t="str">
        <f>INDEX(StudentTable[#Data],MATCH(Table_Faculty.accdb[[#This Row],[Student ID]],StudentTable[Student ID],0),1)</f>
        <v>Ferrell</v>
      </c>
      <c r="E60" t="str">
        <f>INDEX(StudentTable[#Data],MATCH(Table_Faculty.accdb[[#This Row],[Student ID]],StudentTable[Student ID],0),2)</f>
        <v>Michael</v>
      </c>
    </row>
    <row r="61" spans="1:5" x14ac:dyDescent="0.25">
      <c r="A61">
        <v>75</v>
      </c>
      <c r="B61" s="5" t="s">
        <v>3537</v>
      </c>
      <c r="C61" s="4" t="s">
        <v>4503</v>
      </c>
      <c r="D61" t="str">
        <f>INDEX(StudentTable[#Data],MATCH(Table_Faculty.accdb[[#This Row],[Student ID]],StudentTable[Student ID],0),1)</f>
        <v>Pendleton</v>
      </c>
      <c r="E61" t="str">
        <f>INDEX(StudentTable[#Data],MATCH(Table_Faculty.accdb[[#This Row],[Student ID]],StudentTable[Student ID],0),2)</f>
        <v>Rachele</v>
      </c>
    </row>
    <row r="62" spans="1:5" x14ac:dyDescent="0.25">
      <c r="A62">
        <v>76</v>
      </c>
      <c r="B62" s="5" t="s">
        <v>3808</v>
      </c>
      <c r="C62" s="4" t="s">
        <v>4503</v>
      </c>
      <c r="D62" t="str">
        <f>INDEX(StudentTable[#Data],MATCH(Table_Faculty.accdb[[#This Row],[Student ID]],StudentTable[Student ID],0),1)</f>
        <v>Brand</v>
      </c>
      <c r="E62" t="str">
        <f>INDEX(StudentTable[#Data],MATCH(Table_Faculty.accdb[[#This Row],[Student ID]],StudentTable[Student ID],0),2)</f>
        <v>Travis</v>
      </c>
    </row>
    <row r="63" spans="1:5" x14ac:dyDescent="0.25">
      <c r="A63">
        <v>77</v>
      </c>
      <c r="B63" s="5" t="s">
        <v>1849</v>
      </c>
      <c r="C63" s="4" t="s">
        <v>4503</v>
      </c>
      <c r="D63" t="str">
        <f>INDEX(StudentTable[#Data],MATCH(Table_Faculty.accdb[[#This Row],[Student ID]],StudentTable[Student ID],0),1)</f>
        <v>Strothers</v>
      </c>
      <c r="E63" t="str">
        <f>INDEX(StudentTable[#Data],MATCH(Table_Faculty.accdb[[#This Row],[Student ID]],StudentTable[Student ID],0),2)</f>
        <v>Edith</v>
      </c>
    </row>
    <row r="64" spans="1:5" x14ac:dyDescent="0.25">
      <c r="A64">
        <v>78</v>
      </c>
      <c r="B64" s="5" t="s">
        <v>4418</v>
      </c>
      <c r="C64" s="4" t="s">
        <v>4503</v>
      </c>
      <c r="D64" t="str">
        <f>INDEX(StudentTable[#Data],MATCH(Table_Faculty.accdb[[#This Row],[Student ID]],StudentTable[Student ID],0),1)</f>
        <v>Boyer</v>
      </c>
      <c r="E64" t="str">
        <f>INDEX(StudentTable[#Data],MATCH(Table_Faculty.accdb[[#This Row],[Student ID]],StudentTable[Student ID],0),2)</f>
        <v>Steve</v>
      </c>
    </row>
    <row r="65" spans="1:5" x14ac:dyDescent="0.25">
      <c r="A65">
        <v>79</v>
      </c>
      <c r="B65" s="5" t="s">
        <v>3719</v>
      </c>
      <c r="C65" s="4" t="s">
        <v>4503</v>
      </c>
      <c r="D65" t="str">
        <f>INDEX(StudentTable[#Data],MATCH(Table_Faculty.accdb[[#This Row],[Student ID]],StudentTable[Student ID],0),1)</f>
        <v>Nelson</v>
      </c>
      <c r="E65" t="str">
        <f>INDEX(StudentTable[#Data],MATCH(Table_Faculty.accdb[[#This Row],[Student ID]],StudentTable[Student ID],0),2)</f>
        <v>Sidney</v>
      </c>
    </row>
    <row r="66" spans="1:5" x14ac:dyDescent="0.25">
      <c r="A66">
        <v>80</v>
      </c>
      <c r="B66" s="5" t="s">
        <v>3697</v>
      </c>
      <c r="C66" s="4" t="s">
        <v>4503</v>
      </c>
      <c r="D66" t="str">
        <f>INDEX(StudentTable[#Data],MATCH(Table_Faculty.accdb[[#This Row],[Student ID]],StudentTable[Student ID],0),1)</f>
        <v>Currie</v>
      </c>
      <c r="E66" t="str">
        <f>INDEX(StudentTable[#Data],MATCH(Table_Faculty.accdb[[#This Row],[Student ID]],StudentTable[Student ID],0),2)</f>
        <v>Cristobal</v>
      </c>
    </row>
    <row r="67" spans="1:5" x14ac:dyDescent="0.25">
      <c r="A67">
        <v>81</v>
      </c>
      <c r="B67" s="5" t="s">
        <v>2682</v>
      </c>
      <c r="C67" s="4" t="s">
        <v>4503</v>
      </c>
      <c r="D67" t="str">
        <f>INDEX(StudentTable[#Data],MATCH(Table_Faculty.accdb[[#This Row],[Student ID]],StudentTable[Student ID],0),1)</f>
        <v>Engel</v>
      </c>
      <c r="E67" t="str">
        <f>INDEX(StudentTable[#Data],MATCH(Table_Faculty.accdb[[#This Row],[Student ID]],StudentTable[Student ID],0),2)</f>
        <v>Richard</v>
      </c>
    </row>
    <row r="68" spans="1:5" x14ac:dyDescent="0.25">
      <c r="A68">
        <v>82</v>
      </c>
      <c r="B68" s="5" t="s">
        <v>1968</v>
      </c>
      <c r="C68" s="4" t="s">
        <v>4503</v>
      </c>
      <c r="D68" t="str">
        <f>INDEX(StudentTable[#Data],MATCH(Table_Faculty.accdb[[#This Row],[Student ID]],StudentTable[Student ID],0),1)</f>
        <v>Frew</v>
      </c>
      <c r="E68" t="str">
        <f>INDEX(StudentTable[#Data],MATCH(Table_Faculty.accdb[[#This Row],[Student ID]],StudentTable[Student ID],0),2)</f>
        <v>Lin</v>
      </c>
    </row>
    <row r="69" spans="1:5" x14ac:dyDescent="0.25">
      <c r="A69">
        <v>83</v>
      </c>
      <c r="B69" s="5" t="s">
        <v>1472</v>
      </c>
      <c r="C69" s="4" t="s">
        <v>4503</v>
      </c>
      <c r="D69" t="str">
        <f>INDEX(StudentTable[#Data],MATCH(Table_Faculty.accdb[[#This Row],[Student ID]],StudentTable[Student ID],0),1)</f>
        <v>Oliver</v>
      </c>
      <c r="E69" t="str">
        <f>INDEX(StudentTable[#Data],MATCH(Table_Faculty.accdb[[#This Row],[Student ID]],StudentTable[Student ID],0),2)</f>
        <v>Lee</v>
      </c>
    </row>
    <row r="70" spans="1:5" x14ac:dyDescent="0.25">
      <c r="A70">
        <v>84</v>
      </c>
      <c r="B70" s="5" t="s">
        <v>131</v>
      </c>
      <c r="C70" s="4" t="s">
        <v>4503</v>
      </c>
      <c r="D70" t="str">
        <f>INDEX(StudentTable[#Data],MATCH(Table_Faculty.accdb[[#This Row],[Student ID]],StudentTable[Student ID],0),1)</f>
        <v>Deitch</v>
      </c>
      <c r="E70" t="str">
        <f>INDEX(StudentTable[#Data],MATCH(Table_Faculty.accdb[[#This Row],[Student ID]],StudentTable[Student ID],0),2)</f>
        <v>Gina</v>
      </c>
    </row>
    <row r="71" spans="1:5" x14ac:dyDescent="0.25">
      <c r="A71">
        <v>85</v>
      </c>
      <c r="B71" s="5" t="s">
        <v>4154</v>
      </c>
      <c r="C71" s="4" t="s">
        <v>4503</v>
      </c>
      <c r="D71" t="str">
        <f>INDEX(StudentTable[#Data],MATCH(Table_Faculty.accdb[[#This Row],[Student ID]],StudentTable[Student ID],0),1)</f>
        <v>Taylor</v>
      </c>
      <c r="E71" t="str">
        <f>INDEX(StudentTable[#Data],MATCH(Table_Faculty.accdb[[#This Row],[Student ID]],StudentTable[Student ID],0),2)</f>
        <v>David</v>
      </c>
    </row>
    <row r="72" spans="1:5" x14ac:dyDescent="0.25">
      <c r="A72">
        <v>86</v>
      </c>
      <c r="B72" s="5" t="s">
        <v>4430</v>
      </c>
      <c r="C72" s="4" t="s">
        <v>4503</v>
      </c>
      <c r="D72" t="str">
        <f>INDEX(StudentTable[#Data],MATCH(Table_Faculty.accdb[[#This Row],[Student ID]],StudentTable[Student ID],0),1)</f>
        <v>Chretien</v>
      </c>
      <c r="E72" t="str">
        <f>INDEX(StudentTable[#Data],MATCH(Table_Faculty.accdb[[#This Row],[Student ID]],StudentTable[Student ID],0),2)</f>
        <v>Joshua</v>
      </c>
    </row>
    <row r="73" spans="1:5" x14ac:dyDescent="0.25">
      <c r="A73">
        <v>87</v>
      </c>
      <c r="B73" s="5" t="s">
        <v>2802</v>
      </c>
      <c r="C73" s="4" t="s">
        <v>4503</v>
      </c>
      <c r="D73" t="str">
        <f>INDEX(StudentTable[#Data],MATCH(Table_Faculty.accdb[[#This Row],[Student ID]],StudentTable[Student ID],0),1)</f>
        <v>Keller</v>
      </c>
      <c r="E73" t="str">
        <f>INDEX(StudentTable[#Data],MATCH(Table_Faculty.accdb[[#This Row],[Student ID]],StudentTable[Student ID],0),2)</f>
        <v>Caroline</v>
      </c>
    </row>
    <row r="74" spans="1:5" x14ac:dyDescent="0.25">
      <c r="A74">
        <v>88</v>
      </c>
      <c r="B74" s="5" t="s">
        <v>1908</v>
      </c>
      <c r="C74" s="4" t="s">
        <v>4503</v>
      </c>
      <c r="D74" t="str">
        <f>INDEX(StudentTable[#Data],MATCH(Table_Faculty.accdb[[#This Row],[Student ID]],StudentTable[Student ID],0),1)</f>
        <v>Chaney</v>
      </c>
      <c r="E74" t="str">
        <f>INDEX(StudentTable[#Data],MATCH(Table_Faculty.accdb[[#This Row],[Student ID]],StudentTable[Student ID],0),2)</f>
        <v>Pedro</v>
      </c>
    </row>
    <row r="75" spans="1:5" x14ac:dyDescent="0.25">
      <c r="A75">
        <v>89</v>
      </c>
      <c r="B75" s="5" t="s">
        <v>297</v>
      </c>
      <c r="C75" s="4" t="s">
        <v>4503</v>
      </c>
      <c r="D75" t="str">
        <f>INDEX(StudentTable[#Data],MATCH(Table_Faculty.accdb[[#This Row],[Student ID]],StudentTable[Student ID],0),1)</f>
        <v>Beach</v>
      </c>
      <c r="E75" t="str">
        <f>INDEX(StudentTable[#Data],MATCH(Table_Faculty.accdb[[#This Row],[Student ID]],StudentTable[Student ID],0),2)</f>
        <v>Charles</v>
      </c>
    </row>
    <row r="76" spans="1:5" x14ac:dyDescent="0.25">
      <c r="A76">
        <v>90</v>
      </c>
      <c r="B76" s="5" t="s">
        <v>1244</v>
      </c>
      <c r="C76" s="4" t="s">
        <v>4503</v>
      </c>
      <c r="D76" t="str">
        <f>INDEX(StudentTable[#Data],MATCH(Table_Faculty.accdb[[#This Row],[Student ID]],StudentTable[Student ID],0),1)</f>
        <v>Proto</v>
      </c>
      <c r="E76" t="str">
        <f>INDEX(StudentTable[#Data],MATCH(Table_Faculty.accdb[[#This Row],[Student ID]],StudentTable[Student ID],0),2)</f>
        <v>Doris</v>
      </c>
    </row>
    <row r="77" spans="1:5" x14ac:dyDescent="0.25">
      <c r="A77">
        <v>91</v>
      </c>
      <c r="B77" s="5" t="s">
        <v>2691</v>
      </c>
      <c r="C77" s="4" t="s">
        <v>4503</v>
      </c>
      <c r="D77" t="str">
        <f>INDEX(StudentTable[#Data],MATCH(Table_Faculty.accdb[[#This Row],[Student ID]],StudentTable[Student ID],0),1)</f>
        <v>Baker</v>
      </c>
      <c r="E77" t="str">
        <f>INDEX(StudentTable[#Data],MATCH(Table_Faculty.accdb[[#This Row],[Student ID]],StudentTable[Student ID],0),2)</f>
        <v>Ralph</v>
      </c>
    </row>
    <row r="78" spans="1:5" x14ac:dyDescent="0.25">
      <c r="A78">
        <v>92</v>
      </c>
      <c r="B78" s="5" t="s">
        <v>3895</v>
      </c>
      <c r="C78" s="4" t="s">
        <v>4503</v>
      </c>
      <c r="D78" t="str">
        <f>INDEX(StudentTable[#Data],MATCH(Table_Faculty.accdb[[#This Row],[Student ID]],StudentTable[Student ID],0),1)</f>
        <v>Morrison</v>
      </c>
      <c r="E78" t="str">
        <f>INDEX(StudentTable[#Data],MATCH(Table_Faculty.accdb[[#This Row],[Student ID]],StudentTable[Student ID],0),2)</f>
        <v>Kris</v>
      </c>
    </row>
    <row r="79" spans="1:5" x14ac:dyDescent="0.25">
      <c r="A79">
        <v>93</v>
      </c>
      <c r="B79" s="5" t="s">
        <v>1436</v>
      </c>
      <c r="C79" s="4" t="s">
        <v>4503</v>
      </c>
      <c r="D79" t="str">
        <f>INDEX(StudentTable[#Data],MATCH(Table_Faculty.accdb[[#This Row],[Student ID]],StudentTable[Student ID],0),1)</f>
        <v>Burke</v>
      </c>
      <c r="E79" t="str">
        <f>INDEX(StudentTable[#Data],MATCH(Table_Faculty.accdb[[#This Row],[Student ID]],StudentTable[Student ID],0),2)</f>
        <v>Frederick</v>
      </c>
    </row>
    <row r="80" spans="1:5" x14ac:dyDescent="0.25">
      <c r="A80">
        <v>94</v>
      </c>
      <c r="B80" s="5" t="s">
        <v>221</v>
      </c>
      <c r="C80" s="4" t="s">
        <v>4503</v>
      </c>
      <c r="D80" t="str">
        <f>INDEX(StudentTable[#Data],MATCH(Table_Faculty.accdb[[#This Row],[Student ID]],StudentTable[Student ID],0),1)</f>
        <v>Miura</v>
      </c>
      <c r="E80" t="str">
        <f>INDEX(StudentTable[#Data],MATCH(Table_Faculty.accdb[[#This Row],[Student ID]],StudentTable[Student ID],0),2)</f>
        <v>Livia</v>
      </c>
    </row>
    <row r="81" spans="1:5" x14ac:dyDescent="0.25">
      <c r="A81">
        <v>95</v>
      </c>
      <c r="B81" s="5" t="s">
        <v>4378</v>
      </c>
      <c r="C81" s="4" t="s">
        <v>4503</v>
      </c>
      <c r="D81" t="str">
        <f>INDEX(StudentTable[#Data],MATCH(Table_Faculty.accdb[[#This Row],[Student ID]],StudentTable[Student ID],0),1)</f>
        <v>Mackey</v>
      </c>
      <c r="E81" t="str">
        <f>INDEX(StudentTable[#Data],MATCH(Table_Faculty.accdb[[#This Row],[Student ID]],StudentTable[Student ID],0),2)</f>
        <v>Daryl</v>
      </c>
    </row>
    <row r="82" spans="1:5" x14ac:dyDescent="0.25">
      <c r="A82">
        <v>96</v>
      </c>
      <c r="B82" s="5" t="s">
        <v>3199</v>
      </c>
      <c r="C82" s="4" t="s">
        <v>4503</v>
      </c>
      <c r="D82" t="str">
        <f>INDEX(StudentTable[#Data],MATCH(Table_Faculty.accdb[[#This Row],[Student ID]],StudentTable[Student ID],0),1)</f>
        <v>Mayo</v>
      </c>
      <c r="E82" t="str">
        <f>INDEX(StudentTable[#Data],MATCH(Table_Faculty.accdb[[#This Row],[Student ID]],StudentTable[Student ID],0),2)</f>
        <v>Anthony</v>
      </c>
    </row>
    <row r="83" spans="1:5" x14ac:dyDescent="0.25">
      <c r="A83">
        <v>97</v>
      </c>
      <c r="B83" s="5" t="s">
        <v>1343</v>
      </c>
      <c r="C83" s="4" t="s">
        <v>4503</v>
      </c>
      <c r="D83" t="str">
        <f>INDEX(StudentTable[#Data],MATCH(Table_Faculty.accdb[[#This Row],[Student ID]],StudentTable[Student ID],0),1)</f>
        <v>Morales</v>
      </c>
      <c r="E83" t="str">
        <f>INDEX(StudentTable[#Data],MATCH(Table_Faculty.accdb[[#This Row],[Student ID]],StudentTable[Student ID],0),2)</f>
        <v>Paula</v>
      </c>
    </row>
    <row r="84" spans="1:5" x14ac:dyDescent="0.25">
      <c r="A84">
        <v>98</v>
      </c>
      <c r="B84" s="5" t="s">
        <v>2982</v>
      </c>
      <c r="C84" s="4" t="s">
        <v>4503</v>
      </c>
      <c r="D84" t="str">
        <f>INDEX(StudentTable[#Data],MATCH(Table_Faculty.accdb[[#This Row],[Student ID]],StudentTable[Student ID],0),1)</f>
        <v>Wulff</v>
      </c>
      <c r="E84" t="str">
        <f>INDEX(StudentTable[#Data],MATCH(Table_Faculty.accdb[[#This Row],[Student ID]],StudentTable[Student ID],0),2)</f>
        <v>Kurt</v>
      </c>
    </row>
    <row r="85" spans="1:5" x14ac:dyDescent="0.25">
      <c r="A85">
        <v>99</v>
      </c>
      <c r="B85" s="5" t="s">
        <v>3224</v>
      </c>
      <c r="C85" s="4" t="s">
        <v>4503</v>
      </c>
      <c r="D85" t="str">
        <f>INDEX(StudentTable[#Data],MATCH(Table_Faculty.accdb[[#This Row],[Student ID]],StudentTable[Student ID],0),1)</f>
        <v>Oneal</v>
      </c>
      <c r="E85" t="str">
        <f>INDEX(StudentTable[#Data],MATCH(Table_Faculty.accdb[[#This Row],[Student ID]],StudentTable[Student ID],0),2)</f>
        <v>Amanda</v>
      </c>
    </row>
    <row r="86" spans="1:5" x14ac:dyDescent="0.25">
      <c r="A86">
        <v>100</v>
      </c>
      <c r="B86" s="5" t="s">
        <v>3498</v>
      </c>
      <c r="C86" s="4" t="s">
        <v>4503</v>
      </c>
      <c r="D86" t="str">
        <f>INDEX(StudentTable[#Data],MATCH(Table_Faculty.accdb[[#This Row],[Student ID]],StudentTable[Student ID],0),1)</f>
        <v>Fitzpatrick</v>
      </c>
      <c r="E86" t="str">
        <f>INDEX(StudentTable[#Data],MATCH(Table_Faculty.accdb[[#This Row],[Student ID]],StudentTable[Student ID],0),2)</f>
        <v>Mary</v>
      </c>
    </row>
    <row r="87" spans="1:5" x14ac:dyDescent="0.25">
      <c r="A87">
        <v>101</v>
      </c>
      <c r="B87" s="5" t="s">
        <v>2747</v>
      </c>
      <c r="C87" s="4" t="s">
        <v>4503</v>
      </c>
      <c r="D87" t="str">
        <f>INDEX(StudentTable[#Data],MATCH(Table_Faculty.accdb[[#This Row],[Student ID]],StudentTable[Student ID],0),1)</f>
        <v>Harris</v>
      </c>
      <c r="E87" t="str">
        <f>INDEX(StudentTable[#Data],MATCH(Table_Faculty.accdb[[#This Row],[Student ID]],StudentTable[Student ID],0),2)</f>
        <v>Kimberly</v>
      </c>
    </row>
    <row r="88" spans="1:5" x14ac:dyDescent="0.25">
      <c r="A88">
        <v>102</v>
      </c>
      <c r="B88" s="5" t="s">
        <v>3868</v>
      </c>
      <c r="C88" s="4" t="s">
        <v>4503</v>
      </c>
      <c r="D88" t="str">
        <f>INDEX(StudentTable[#Data],MATCH(Table_Faculty.accdb[[#This Row],[Student ID]],StudentTable[Student ID],0),1)</f>
        <v>Wilson</v>
      </c>
      <c r="E88" t="str">
        <f>INDEX(StudentTable[#Data],MATCH(Table_Faculty.accdb[[#This Row],[Student ID]],StudentTable[Student ID],0),2)</f>
        <v>William</v>
      </c>
    </row>
    <row r="89" spans="1:5" x14ac:dyDescent="0.25">
      <c r="A89">
        <v>103</v>
      </c>
      <c r="B89" s="5" t="s">
        <v>425</v>
      </c>
      <c r="C89" s="4" t="s">
        <v>4503</v>
      </c>
      <c r="D89" t="str">
        <f>INDEX(StudentTable[#Data],MATCH(Table_Faculty.accdb[[#This Row],[Student ID]],StudentTable[Student ID],0),1)</f>
        <v>Mason</v>
      </c>
      <c r="E89" t="str">
        <f>INDEX(StudentTable[#Data],MATCH(Table_Faculty.accdb[[#This Row],[Student ID]],StudentTable[Student ID],0),2)</f>
        <v>James</v>
      </c>
    </row>
    <row r="90" spans="1:5" x14ac:dyDescent="0.25">
      <c r="A90">
        <v>104</v>
      </c>
      <c r="B90" s="5" t="s">
        <v>2752</v>
      </c>
      <c r="C90" s="4" t="s">
        <v>4503</v>
      </c>
      <c r="D90" t="str">
        <f>INDEX(StudentTable[#Data],MATCH(Table_Faculty.accdb[[#This Row],[Student ID]],StudentTable[Student ID],0),1)</f>
        <v>Taber</v>
      </c>
      <c r="E90" t="str">
        <f>INDEX(StudentTable[#Data],MATCH(Table_Faculty.accdb[[#This Row],[Student ID]],StudentTable[Student ID],0),2)</f>
        <v>Bradley</v>
      </c>
    </row>
    <row r="91" spans="1:5" x14ac:dyDescent="0.25">
      <c r="A91">
        <v>105</v>
      </c>
      <c r="B91" s="5" t="s">
        <v>3053</v>
      </c>
      <c r="C91" s="4" t="s">
        <v>4503</v>
      </c>
      <c r="D91" t="str">
        <f>INDEX(StudentTable[#Data],MATCH(Table_Faculty.accdb[[#This Row],[Student ID]],StudentTable[Student ID],0),1)</f>
        <v>Norwood</v>
      </c>
      <c r="E91" t="str">
        <f>INDEX(StudentTable[#Data],MATCH(Table_Faculty.accdb[[#This Row],[Student ID]],StudentTable[Student ID],0),2)</f>
        <v>Amanda</v>
      </c>
    </row>
    <row r="92" spans="1:5" x14ac:dyDescent="0.25">
      <c r="A92">
        <v>106</v>
      </c>
      <c r="B92" s="5" t="s">
        <v>1538</v>
      </c>
      <c r="C92" s="4" t="s">
        <v>4503</v>
      </c>
      <c r="D92" t="str">
        <f>INDEX(StudentTable[#Data],MATCH(Table_Faculty.accdb[[#This Row],[Student ID]],StudentTable[Student ID],0),1)</f>
        <v>Martinez</v>
      </c>
      <c r="E92" t="str">
        <f>INDEX(StudentTable[#Data],MATCH(Table_Faculty.accdb[[#This Row],[Student ID]],StudentTable[Student ID],0),2)</f>
        <v>Jo</v>
      </c>
    </row>
    <row r="93" spans="1:5" x14ac:dyDescent="0.25">
      <c r="A93">
        <v>107</v>
      </c>
      <c r="B93" s="5" t="s">
        <v>620</v>
      </c>
      <c r="C93" s="4" t="s">
        <v>4516</v>
      </c>
      <c r="D93" t="str">
        <f>INDEX(StudentTable[#Data],MATCH(Table_Faculty.accdb[[#This Row],[Student ID]],StudentTable[Student ID],0),1)</f>
        <v>Johnson</v>
      </c>
      <c r="E93" t="str">
        <f>INDEX(StudentTable[#Data],MATCH(Table_Faculty.accdb[[#This Row],[Student ID]],StudentTable[Student ID],0),2)</f>
        <v>Jennifer</v>
      </c>
    </row>
    <row r="94" spans="1:5" x14ac:dyDescent="0.25">
      <c r="A94">
        <v>108</v>
      </c>
      <c r="B94" s="5" t="s">
        <v>1198</v>
      </c>
      <c r="C94" s="4" t="s">
        <v>4516</v>
      </c>
      <c r="D94" t="str">
        <f>INDEX(StudentTable[#Data],MATCH(Table_Faculty.accdb[[#This Row],[Student ID]],StudentTable[Student ID],0),1)</f>
        <v>Friedman</v>
      </c>
      <c r="E94" t="str">
        <f>INDEX(StudentTable[#Data],MATCH(Table_Faculty.accdb[[#This Row],[Student ID]],StudentTable[Student ID],0),2)</f>
        <v>Terry</v>
      </c>
    </row>
    <row r="95" spans="1:5" x14ac:dyDescent="0.25">
      <c r="A95">
        <v>109</v>
      </c>
      <c r="B95" s="5" t="s">
        <v>1578</v>
      </c>
      <c r="C95" s="4" t="s">
        <v>4516</v>
      </c>
      <c r="D95" t="str">
        <f>INDEX(StudentTable[#Data],MATCH(Table_Faculty.accdb[[#This Row],[Student ID]],StudentTable[Student ID],0),1)</f>
        <v>Blair</v>
      </c>
      <c r="E95" t="str">
        <f>INDEX(StudentTable[#Data],MATCH(Table_Faculty.accdb[[#This Row],[Student ID]],StudentTable[Student ID],0),2)</f>
        <v>Bruce</v>
      </c>
    </row>
    <row r="96" spans="1:5" x14ac:dyDescent="0.25">
      <c r="A96">
        <v>110</v>
      </c>
      <c r="B96" s="5" t="s">
        <v>328</v>
      </c>
      <c r="C96" s="4" t="s">
        <v>4516</v>
      </c>
      <c r="D96" t="str">
        <f>INDEX(StudentTable[#Data],MATCH(Table_Faculty.accdb[[#This Row],[Student ID]],StudentTable[Student ID],0),1)</f>
        <v>Marks</v>
      </c>
      <c r="E96" t="str">
        <f>INDEX(StudentTable[#Data],MATCH(Table_Faculty.accdb[[#This Row],[Student ID]],StudentTable[Student ID],0),2)</f>
        <v>Thelma</v>
      </c>
    </row>
    <row r="97" spans="1:5" x14ac:dyDescent="0.25">
      <c r="A97">
        <v>111</v>
      </c>
      <c r="B97" s="5" t="s">
        <v>1950</v>
      </c>
      <c r="C97" s="4" t="s">
        <v>4516</v>
      </c>
      <c r="D97" t="str">
        <f>INDEX(StudentTable[#Data],MATCH(Table_Faculty.accdb[[#This Row],[Student ID]],StudentTable[Student ID],0),1)</f>
        <v>Dahlen</v>
      </c>
      <c r="E97" t="str">
        <f>INDEX(StudentTable[#Data],MATCH(Table_Faculty.accdb[[#This Row],[Student ID]],StudentTable[Student ID],0),2)</f>
        <v>Joshua</v>
      </c>
    </row>
    <row r="98" spans="1:5" x14ac:dyDescent="0.25">
      <c r="A98">
        <v>112</v>
      </c>
      <c r="B98" s="5" t="s">
        <v>1955</v>
      </c>
      <c r="C98" s="4" t="s">
        <v>4516</v>
      </c>
      <c r="D98" t="str">
        <f>INDEX(StudentTable[#Data],MATCH(Table_Faculty.accdb[[#This Row],[Student ID]],StudentTable[Student ID],0),1)</f>
        <v>Cartwright</v>
      </c>
      <c r="E98" t="str">
        <f>INDEX(StudentTable[#Data],MATCH(Table_Faculty.accdb[[#This Row],[Student ID]],StudentTable[Student ID],0),2)</f>
        <v>Irene</v>
      </c>
    </row>
    <row r="99" spans="1:5" x14ac:dyDescent="0.25">
      <c r="A99">
        <v>113</v>
      </c>
      <c r="B99" s="5" t="s">
        <v>888</v>
      </c>
      <c r="C99" s="4" t="s">
        <v>4516</v>
      </c>
      <c r="D99" t="str">
        <f>INDEX(StudentTable[#Data],MATCH(Table_Faculty.accdb[[#This Row],[Student ID]],StudentTable[Student ID],0),1)</f>
        <v>Rodrigues</v>
      </c>
      <c r="E99" t="str">
        <f>INDEX(StudentTable[#Data],MATCH(Table_Faculty.accdb[[#This Row],[Student ID]],StudentTable[Student ID],0),2)</f>
        <v>Robert</v>
      </c>
    </row>
    <row r="100" spans="1:5" x14ac:dyDescent="0.25">
      <c r="A100">
        <v>114</v>
      </c>
      <c r="B100" s="5" t="s">
        <v>3759</v>
      </c>
      <c r="C100" s="4" t="s">
        <v>4516</v>
      </c>
      <c r="D100" t="str">
        <f>INDEX(StudentTable[#Data],MATCH(Table_Faculty.accdb[[#This Row],[Student ID]],StudentTable[Student ID],0),1)</f>
        <v>Williams</v>
      </c>
      <c r="E100" t="str">
        <f>INDEX(StudentTable[#Data],MATCH(Table_Faculty.accdb[[#This Row],[Student ID]],StudentTable[Student ID],0),2)</f>
        <v>Charles</v>
      </c>
    </row>
    <row r="101" spans="1:5" x14ac:dyDescent="0.25">
      <c r="A101">
        <v>115</v>
      </c>
      <c r="B101" s="5" t="s">
        <v>2621</v>
      </c>
      <c r="C101" s="4" t="s">
        <v>4516</v>
      </c>
      <c r="D101" t="str">
        <f>INDEX(StudentTable[#Data],MATCH(Table_Faculty.accdb[[#This Row],[Student ID]],StudentTable[Student ID],0),1)</f>
        <v>Brooks</v>
      </c>
      <c r="E101" t="str">
        <f>INDEX(StudentTable[#Data],MATCH(Table_Faculty.accdb[[#This Row],[Student ID]],StudentTable[Student ID],0),2)</f>
        <v>Ramon</v>
      </c>
    </row>
    <row r="102" spans="1:5" x14ac:dyDescent="0.25">
      <c r="A102">
        <v>116</v>
      </c>
      <c r="B102" s="5" t="s">
        <v>898</v>
      </c>
      <c r="C102" s="4" t="s">
        <v>4516</v>
      </c>
      <c r="D102" t="str">
        <f>INDEX(StudentTable[#Data],MATCH(Table_Faculty.accdb[[#This Row],[Student ID]],StudentTable[Student ID],0),1)</f>
        <v>Davis</v>
      </c>
      <c r="E102" t="str">
        <f>INDEX(StudentTable[#Data],MATCH(Table_Faculty.accdb[[#This Row],[Student ID]],StudentTable[Student ID],0),2)</f>
        <v>Joshua</v>
      </c>
    </row>
    <row r="103" spans="1:5" x14ac:dyDescent="0.25">
      <c r="A103">
        <v>117</v>
      </c>
      <c r="B103" s="5" t="s">
        <v>2812</v>
      </c>
      <c r="C103" s="4" t="s">
        <v>4516</v>
      </c>
      <c r="D103" t="str">
        <f>INDEX(StudentTable[#Data],MATCH(Table_Faculty.accdb[[#This Row],[Student ID]],StudentTable[Student ID],0),1)</f>
        <v>Brennan</v>
      </c>
      <c r="E103" t="str">
        <f>INDEX(StudentTable[#Data],MATCH(Table_Faculty.accdb[[#This Row],[Student ID]],StudentTable[Student ID],0),2)</f>
        <v>Dale</v>
      </c>
    </row>
    <row r="104" spans="1:5" x14ac:dyDescent="0.25">
      <c r="A104">
        <v>118</v>
      </c>
      <c r="B104" s="5" t="s">
        <v>2850</v>
      </c>
      <c r="C104" s="4" t="s">
        <v>4516</v>
      </c>
      <c r="D104" t="str">
        <f>INDEX(StudentTable[#Data],MATCH(Table_Faculty.accdb[[#This Row],[Student ID]],StudentTable[Student ID],0),1)</f>
        <v>Johnson</v>
      </c>
      <c r="E104" t="str">
        <f>INDEX(StudentTable[#Data],MATCH(Table_Faculty.accdb[[#This Row],[Student ID]],StudentTable[Student ID],0),2)</f>
        <v>Bradley</v>
      </c>
    </row>
    <row r="105" spans="1:5" x14ac:dyDescent="0.25">
      <c r="A105">
        <v>119</v>
      </c>
      <c r="B105" s="5" t="s">
        <v>3438</v>
      </c>
      <c r="C105" s="4" t="s">
        <v>4516</v>
      </c>
      <c r="D105" t="str">
        <f>INDEX(StudentTable[#Data],MATCH(Table_Faculty.accdb[[#This Row],[Student ID]],StudentTable[Student ID],0),1)</f>
        <v>Thomas</v>
      </c>
      <c r="E105" t="str">
        <f>INDEX(StudentTable[#Data],MATCH(Table_Faculty.accdb[[#This Row],[Student ID]],StudentTable[Student ID],0),2)</f>
        <v>Jeffrey</v>
      </c>
    </row>
    <row r="106" spans="1:5" x14ac:dyDescent="0.25">
      <c r="A106">
        <v>120</v>
      </c>
      <c r="B106" s="5" t="s">
        <v>343</v>
      </c>
      <c r="C106" s="4" t="s">
        <v>4516</v>
      </c>
      <c r="D106" t="str">
        <f>INDEX(StudentTable[#Data],MATCH(Table_Faculty.accdb[[#This Row],[Student ID]],StudentTable[Student ID],0),1)</f>
        <v>Reynolds</v>
      </c>
      <c r="E106" t="str">
        <f>INDEX(StudentTable[#Data],MATCH(Table_Faculty.accdb[[#This Row],[Student ID]],StudentTable[Student ID],0),2)</f>
        <v>Oliver</v>
      </c>
    </row>
    <row r="107" spans="1:5" x14ac:dyDescent="0.25">
      <c r="A107">
        <v>121</v>
      </c>
      <c r="B107" s="5" t="s">
        <v>3685</v>
      </c>
      <c r="C107" s="4" t="s">
        <v>4516</v>
      </c>
      <c r="D107" t="str">
        <f>INDEX(StudentTable[#Data],MATCH(Table_Faculty.accdb[[#This Row],[Student ID]],StudentTable[Student ID],0),1)</f>
        <v>Dunn</v>
      </c>
      <c r="E107" t="str">
        <f>INDEX(StudentTable[#Data],MATCH(Table_Faculty.accdb[[#This Row],[Student ID]],StudentTable[Student ID],0),2)</f>
        <v>Thelma</v>
      </c>
    </row>
    <row r="108" spans="1:5" x14ac:dyDescent="0.25">
      <c r="A108">
        <v>122</v>
      </c>
      <c r="B108" s="5" t="s">
        <v>1302</v>
      </c>
      <c r="C108" s="4" t="s">
        <v>4516</v>
      </c>
      <c r="D108" t="str">
        <f>INDEX(StudentTable[#Data],MATCH(Table_Faculty.accdb[[#This Row],[Student ID]],StudentTable[Student ID],0),1)</f>
        <v>White</v>
      </c>
      <c r="E108" t="str">
        <f>INDEX(StudentTable[#Data],MATCH(Table_Faculty.accdb[[#This Row],[Student ID]],StudentTable[Student ID],0),2)</f>
        <v>Janelle</v>
      </c>
    </row>
    <row r="109" spans="1:5" x14ac:dyDescent="0.25">
      <c r="A109">
        <v>123</v>
      </c>
      <c r="B109" s="5" t="s">
        <v>2093</v>
      </c>
      <c r="C109" s="4" t="s">
        <v>4516</v>
      </c>
      <c r="D109" t="str">
        <f>INDEX(StudentTable[#Data],MATCH(Table_Faculty.accdb[[#This Row],[Student ID]],StudentTable[Student ID],0),1)</f>
        <v>Smith</v>
      </c>
      <c r="E109" t="str">
        <f>INDEX(StudentTable[#Data],MATCH(Table_Faculty.accdb[[#This Row],[Student ID]],StudentTable[Student ID],0),2)</f>
        <v>Donald</v>
      </c>
    </row>
    <row r="110" spans="1:5" x14ac:dyDescent="0.25">
      <c r="A110">
        <v>124</v>
      </c>
      <c r="B110" s="5" t="s">
        <v>2392</v>
      </c>
      <c r="C110" s="4" t="s">
        <v>4516</v>
      </c>
      <c r="D110" t="str">
        <f>INDEX(StudentTable[#Data],MATCH(Table_Faculty.accdb[[#This Row],[Student ID]],StudentTable[Student ID],0),1)</f>
        <v>Taylor</v>
      </c>
      <c r="E110" t="str">
        <f>INDEX(StudentTable[#Data],MATCH(Table_Faculty.accdb[[#This Row],[Student ID]],StudentTable[Student ID],0),2)</f>
        <v>Carrie</v>
      </c>
    </row>
    <row r="111" spans="1:5" x14ac:dyDescent="0.25">
      <c r="A111">
        <v>125</v>
      </c>
      <c r="B111" s="5" t="s">
        <v>3197</v>
      </c>
      <c r="C111" s="4" t="s">
        <v>4516</v>
      </c>
      <c r="D111" t="str">
        <f>INDEX(StudentTable[#Data],MATCH(Table_Faculty.accdb[[#This Row],[Student ID]],StudentTable[Student ID],0),1)</f>
        <v>Spaulding</v>
      </c>
      <c r="E111" t="str">
        <f>INDEX(StudentTable[#Data],MATCH(Table_Faculty.accdb[[#This Row],[Student ID]],StudentTable[Student ID],0),2)</f>
        <v>Olga</v>
      </c>
    </row>
    <row r="112" spans="1:5" x14ac:dyDescent="0.25">
      <c r="A112">
        <v>126</v>
      </c>
      <c r="B112" s="5" t="s">
        <v>3989</v>
      </c>
      <c r="C112" s="4" t="s">
        <v>4516</v>
      </c>
      <c r="D112" t="str">
        <f>INDEX(StudentTable[#Data],MATCH(Table_Faculty.accdb[[#This Row],[Student ID]],StudentTable[Student ID],0),1)</f>
        <v>Fansler</v>
      </c>
      <c r="E112" t="str">
        <f>INDEX(StudentTable[#Data],MATCH(Table_Faculty.accdb[[#This Row],[Student ID]],StudentTable[Student ID],0),2)</f>
        <v>John</v>
      </c>
    </row>
    <row r="113" spans="1:5" x14ac:dyDescent="0.25">
      <c r="A113">
        <v>127</v>
      </c>
      <c r="B113" s="5" t="s">
        <v>2387</v>
      </c>
      <c r="C113" s="4" t="s">
        <v>4516</v>
      </c>
      <c r="D113" t="str">
        <f>INDEX(StudentTable[#Data],MATCH(Table_Faculty.accdb[[#This Row],[Student ID]],StudentTable[Student ID],0),1)</f>
        <v>Gonzales</v>
      </c>
      <c r="E113" t="str">
        <f>INDEX(StudentTable[#Data],MATCH(Table_Faculty.accdb[[#This Row],[Student ID]],StudentTable[Student ID],0),2)</f>
        <v>Jason</v>
      </c>
    </row>
    <row r="114" spans="1:5" x14ac:dyDescent="0.25">
      <c r="A114">
        <v>128</v>
      </c>
      <c r="B114" s="5" t="s">
        <v>1639</v>
      </c>
      <c r="C114" s="4" t="s">
        <v>4516</v>
      </c>
      <c r="D114" t="str">
        <f>INDEX(StudentTable[#Data],MATCH(Table_Faculty.accdb[[#This Row],[Student ID]],StudentTable[Student ID],0),1)</f>
        <v>Britt</v>
      </c>
      <c r="E114" t="str">
        <f>INDEX(StudentTable[#Data],MATCH(Table_Faculty.accdb[[#This Row],[Student ID]],StudentTable[Student ID],0),2)</f>
        <v>Ann</v>
      </c>
    </row>
    <row r="115" spans="1:5" x14ac:dyDescent="0.25">
      <c r="A115">
        <v>129</v>
      </c>
      <c r="B115" s="5" t="s">
        <v>4026</v>
      </c>
      <c r="C115" s="4" t="s">
        <v>4489</v>
      </c>
      <c r="D115" t="str">
        <f>INDEX(StudentTable[#Data],MATCH(Table_Faculty.accdb[[#This Row],[Student ID]],StudentTable[Student ID],0),1)</f>
        <v>Herrera</v>
      </c>
      <c r="E115" t="str">
        <f>INDEX(StudentTable[#Data],MATCH(Table_Faculty.accdb[[#This Row],[Student ID]],StudentTable[Student ID],0),2)</f>
        <v>Mary</v>
      </c>
    </row>
    <row r="116" spans="1:5" x14ac:dyDescent="0.25">
      <c r="A116">
        <v>130</v>
      </c>
      <c r="B116" s="5" t="s">
        <v>3706</v>
      </c>
      <c r="C116" s="4" t="s">
        <v>4489</v>
      </c>
      <c r="D116" t="str">
        <f>INDEX(StudentTable[#Data],MATCH(Table_Faculty.accdb[[#This Row],[Student ID]],StudentTable[Student ID],0),1)</f>
        <v>Perry</v>
      </c>
      <c r="E116" t="str">
        <f>INDEX(StudentTable[#Data],MATCH(Table_Faculty.accdb[[#This Row],[Student ID]],StudentTable[Student ID],0),2)</f>
        <v>Mandy</v>
      </c>
    </row>
    <row r="117" spans="1:5" x14ac:dyDescent="0.25">
      <c r="A117">
        <v>131</v>
      </c>
      <c r="B117" s="5" t="s">
        <v>3502</v>
      </c>
      <c r="C117" s="4" t="s">
        <v>4489</v>
      </c>
      <c r="D117" t="str">
        <f>INDEX(StudentTable[#Data],MATCH(Table_Faculty.accdb[[#This Row],[Student ID]],StudentTable[Student ID],0),1)</f>
        <v>Swindler</v>
      </c>
      <c r="E117" t="str">
        <f>INDEX(StudentTable[#Data],MATCH(Table_Faculty.accdb[[#This Row],[Student ID]],StudentTable[Student ID],0),2)</f>
        <v>Helen</v>
      </c>
    </row>
    <row r="118" spans="1:5" x14ac:dyDescent="0.25">
      <c r="A118">
        <v>132</v>
      </c>
      <c r="B118" s="5" t="s">
        <v>4244</v>
      </c>
      <c r="C118" s="4" t="s">
        <v>4489</v>
      </c>
      <c r="D118" t="str">
        <f>INDEX(StudentTable[#Data],MATCH(Table_Faculty.accdb[[#This Row],[Student ID]],StudentTable[Student ID],0),1)</f>
        <v>Cruz</v>
      </c>
      <c r="E118" t="str">
        <f>INDEX(StudentTable[#Data],MATCH(Table_Faculty.accdb[[#This Row],[Student ID]],StudentTable[Student ID],0),2)</f>
        <v>Robert</v>
      </c>
    </row>
    <row r="119" spans="1:5" x14ac:dyDescent="0.25">
      <c r="A119">
        <v>133</v>
      </c>
      <c r="B119" s="5" t="s">
        <v>3087</v>
      </c>
      <c r="C119" s="4" t="s">
        <v>4489</v>
      </c>
      <c r="D119" t="str">
        <f>INDEX(StudentTable[#Data],MATCH(Table_Faculty.accdb[[#This Row],[Student ID]],StudentTable[Student ID],0),1)</f>
        <v>Leyva</v>
      </c>
      <c r="E119" t="str">
        <f>INDEX(StudentTable[#Data],MATCH(Table_Faculty.accdb[[#This Row],[Student ID]],StudentTable[Student ID],0),2)</f>
        <v>Javier</v>
      </c>
    </row>
    <row r="120" spans="1:5" x14ac:dyDescent="0.25">
      <c r="A120">
        <v>134</v>
      </c>
      <c r="B120" s="5" t="s">
        <v>3654</v>
      </c>
      <c r="C120" s="4" t="s">
        <v>4489</v>
      </c>
      <c r="D120" t="str">
        <f>INDEX(StudentTable[#Data],MATCH(Table_Faculty.accdb[[#This Row],[Student ID]],StudentTable[Student ID],0),1)</f>
        <v>Meany</v>
      </c>
      <c r="E120" t="str">
        <f>INDEX(StudentTable[#Data],MATCH(Table_Faculty.accdb[[#This Row],[Student ID]],StudentTable[Student ID],0),2)</f>
        <v>Azzie</v>
      </c>
    </row>
    <row r="121" spans="1:5" x14ac:dyDescent="0.25">
      <c r="A121">
        <v>135</v>
      </c>
      <c r="B121" s="5" t="s">
        <v>1767</v>
      </c>
      <c r="C121" s="4" t="s">
        <v>4489</v>
      </c>
      <c r="D121" t="str">
        <f>INDEX(StudentTable[#Data],MATCH(Table_Faculty.accdb[[#This Row],[Student ID]],StudentTable[Student ID],0),1)</f>
        <v>Larson</v>
      </c>
      <c r="E121" t="str">
        <f>INDEX(StudentTable[#Data],MATCH(Table_Faculty.accdb[[#This Row],[Student ID]],StudentTable[Student ID],0),2)</f>
        <v>Phyliss</v>
      </c>
    </row>
    <row r="122" spans="1:5" x14ac:dyDescent="0.25">
      <c r="A122">
        <v>136</v>
      </c>
      <c r="B122" s="5" t="s">
        <v>2331</v>
      </c>
      <c r="C122" s="4" t="s">
        <v>4489</v>
      </c>
      <c r="D122" t="str">
        <f>INDEX(StudentTable[#Data],MATCH(Table_Faculty.accdb[[#This Row],[Student ID]],StudentTable[Student ID],0),1)</f>
        <v>Bourassa</v>
      </c>
      <c r="E122" t="str">
        <f>INDEX(StudentTable[#Data],MATCH(Table_Faculty.accdb[[#This Row],[Student ID]],StudentTable[Student ID],0),2)</f>
        <v>Perry</v>
      </c>
    </row>
    <row r="123" spans="1:5" x14ac:dyDescent="0.25">
      <c r="A123">
        <v>137</v>
      </c>
      <c r="B123" s="5" t="s">
        <v>4216</v>
      </c>
      <c r="C123" s="4" t="s">
        <v>4489</v>
      </c>
      <c r="D123" t="str">
        <f>INDEX(StudentTable[#Data],MATCH(Table_Faculty.accdb[[#This Row],[Student ID]],StudentTable[Student ID],0),1)</f>
        <v>Morris</v>
      </c>
      <c r="E123" t="str">
        <f>INDEX(StudentTable[#Data],MATCH(Table_Faculty.accdb[[#This Row],[Student ID]],StudentTable[Student ID],0),2)</f>
        <v>Christopher</v>
      </c>
    </row>
    <row r="124" spans="1:5" x14ac:dyDescent="0.25">
      <c r="A124">
        <v>138</v>
      </c>
      <c r="B124" s="5" t="s">
        <v>3902</v>
      </c>
      <c r="C124" s="4" t="s">
        <v>4489</v>
      </c>
      <c r="D124" t="str">
        <f>INDEX(StudentTable[#Data],MATCH(Table_Faculty.accdb[[#This Row],[Student ID]],StudentTable[Student ID],0),1)</f>
        <v>Jordan</v>
      </c>
      <c r="E124" t="str">
        <f>INDEX(StudentTable[#Data],MATCH(Table_Faculty.accdb[[#This Row],[Student ID]],StudentTable[Student ID],0),2)</f>
        <v>Beth</v>
      </c>
    </row>
    <row r="125" spans="1:5" x14ac:dyDescent="0.25">
      <c r="A125">
        <v>139</v>
      </c>
      <c r="B125" s="5" t="s">
        <v>2029</v>
      </c>
      <c r="C125" s="4" t="s">
        <v>4489</v>
      </c>
      <c r="D125" t="str">
        <f>INDEX(StudentTable[#Data],MATCH(Table_Faculty.accdb[[#This Row],[Student ID]],StudentTable[Student ID],0),1)</f>
        <v>Caputo</v>
      </c>
      <c r="E125" t="str">
        <f>INDEX(StudentTable[#Data],MATCH(Table_Faculty.accdb[[#This Row],[Student ID]],StudentTable[Student ID],0),2)</f>
        <v>Rickey</v>
      </c>
    </row>
    <row r="126" spans="1:5" x14ac:dyDescent="0.25">
      <c r="A126">
        <v>140</v>
      </c>
      <c r="B126" s="5" t="s">
        <v>2562</v>
      </c>
      <c r="C126" s="4" t="s">
        <v>4489</v>
      </c>
      <c r="D126" t="str">
        <f>INDEX(StudentTable[#Data],MATCH(Table_Faculty.accdb[[#This Row],[Student ID]],StudentTable[Student ID],0),1)</f>
        <v>Thompson</v>
      </c>
      <c r="E126" t="str">
        <f>INDEX(StudentTable[#Data],MATCH(Table_Faculty.accdb[[#This Row],[Student ID]],StudentTable[Student ID],0),2)</f>
        <v>Larry</v>
      </c>
    </row>
    <row r="127" spans="1:5" x14ac:dyDescent="0.25">
      <c r="A127">
        <v>141</v>
      </c>
      <c r="B127" s="5" t="s">
        <v>2111</v>
      </c>
      <c r="C127" s="4" t="s">
        <v>4489</v>
      </c>
      <c r="D127" t="str">
        <f>INDEX(StudentTable[#Data],MATCH(Table_Faculty.accdb[[#This Row],[Student ID]],StudentTable[Student ID],0),1)</f>
        <v>Kirk</v>
      </c>
      <c r="E127" t="str">
        <f>INDEX(StudentTable[#Data],MATCH(Table_Faculty.accdb[[#This Row],[Student ID]],StudentTable[Student ID],0),2)</f>
        <v>Nicholas</v>
      </c>
    </row>
    <row r="128" spans="1:5" x14ac:dyDescent="0.25">
      <c r="A128">
        <v>142</v>
      </c>
      <c r="B128" s="5" t="s">
        <v>3907</v>
      </c>
      <c r="C128" s="4" t="s">
        <v>4489</v>
      </c>
      <c r="D128" t="str">
        <f>INDEX(StudentTable[#Data],MATCH(Table_Faculty.accdb[[#This Row],[Student ID]],StudentTable[Student ID],0),1)</f>
        <v>Pape</v>
      </c>
      <c r="E128" t="str">
        <f>INDEX(StudentTable[#Data],MATCH(Table_Faculty.accdb[[#This Row],[Student ID]],StudentTable[Student ID],0),2)</f>
        <v>Debbie</v>
      </c>
    </row>
    <row r="129" spans="1:5" x14ac:dyDescent="0.25">
      <c r="A129">
        <v>143</v>
      </c>
      <c r="B129" s="5" t="s">
        <v>1229</v>
      </c>
      <c r="C129" s="4" t="s">
        <v>4489</v>
      </c>
      <c r="D129" t="str">
        <f>INDEX(StudentTable[#Data],MATCH(Table_Faculty.accdb[[#This Row],[Student ID]],StudentTable[Student ID],0),1)</f>
        <v>Perryman</v>
      </c>
      <c r="E129" t="str">
        <f>INDEX(StudentTable[#Data],MATCH(Table_Faculty.accdb[[#This Row],[Student ID]],StudentTable[Student ID],0),2)</f>
        <v>Joseph</v>
      </c>
    </row>
    <row r="130" spans="1:5" x14ac:dyDescent="0.25">
      <c r="A130">
        <v>144</v>
      </c>
      <c r="B130" s="5" t="s">
        <v>3243</v>
      </c>
      <c r="C130" s="4" t="s">
        <v>4489</v>
      </c>
      <c r="D130" t="str">
        <f>INDEX(StudentTable[#Data],MATCH(Table_Faculty.accdb[[#This Row],[Student ID]],StudentTable[Student ID],0),1)</f>
        <v>Hayes</v>
      </c>
      <c r="E130" t="str">
        <f>INDEX(StudentTable[#Data],MATCH(Table_Faculty.accdb[[#This Row],[Student ID]],StudentTable[Student ID],0),2)</f>
        <v>Beverly</v>
      </c>
    </row>
    <row r="131" spans="1:5" x14ac:dyDescent="0.25">
      <c r="A131">
        <v>145</v>
      </c>
      <c r="B131" s="5" t="s">
        <v>4001</v>
      </c>
      <c r="C131" s="4" t="s">
        <v>4489</v>
      </c>
      <c r="D131" t="str">
        <f>INDEX(StudentTable[#Data],MATCH(Table_Faculty.accdb[[#This Row],[Student ID]],StudentTable[Student ID],0),1)</f>
        <v>Kipp</v>
      </c>
      <c r="E131" t="str">
        <f>INDEX(StudentTable[#Data],MATCH(Table_Faculty.accdb[[#This Row],[Student ID]],StudentTable[Student ID],0),2)</f>
        <v>Nancy</v>
      </c>
    </row>
    <row r="132" spans="1:5" x14ac:dyDescent="0.25">
      <c r="A132">
        <v>146</v>
      </c>
      <c r="B132" s="5" t="s">
        <v>2901</v>
      </c>
      <c r="C132" s="4" t="s">
        <v>4489</v>
      </c>
      <c r="D132" t="str">
        <f>INDEX(StudentTable[#Data],MATCH(Table_Faculty.accdb[[#This Row],[Student ID]],StudentTable[Student ID],0),1)</f>
        <v>Morris</v>
      </c>
      <c r="E132" t="str">
        <f>INDEX(StudentTable[#Data],MATCH(Table_Faculty.accdb[[#This Row],[Student ID]],StudentTable[Student ID],0),2)</f>
        <v>Alycia</v>
      </c>
    </row>
    <row r="133" spans="1:5" x14ac:dyDescent="0.25">
      <c r="A133">
        <v>147</v>
      </c>
      <c r="B133" s="5" t="s">
        <v>2044</v>
      </c>
      <c r="C133" s="4" t="s">
        <v>4489</v>
      </c>
      <c r="D133" t="str">
        <f>INDEX(StudentTable[#Data],MATCH(Table_Faculty.accdb[[#This Row],[Student ID]],StudentTable[Student ID],0),1)</f>
        <v>Younker</v>
      </c>
      <c r="E133" t="str">
        <f>INDEX(StudentTable[#Data],MATCH(Table_Faculty.accdb[[#This Row],[Student ID]],StudentTable[Student ID],0),2)</f>
        <v>Frank</v>
      </c>
    </row>
    <row r="134" spans="1:5" x14ac:dyDescent="0.25">
      <c r="A134">
        <v>148</v>
      </c>
      <c r="B134" s="5" t="s">
        <v>3549</v>
      </c>
      <c r="C134" s="4" t="s">
        <v>4489</v>
      </c>
      <c r="D134" t="str">
        <f>INDEX(StudentTable[#Data],MATCH(Table_Faculty.accdb[[#This Row],[Student ID]],StudentTable[Student ID],0),1)</f>
        <v>Adams</v>
      </c>
      <c r="E134" t="str">
        <f>INDEX(StudentTable[#Data],MATCH(Table_Faculty.accdb[[#This Row],[Student ID]],StudentTable[Student ID],0),2)</f>
        <v>Nellie</v>
      </c>
    </row>
    <row r="135" spans="1:5" x14ac:dyDescent="0.25">
      <c r="A135">
        <v>149</v>
      </c>
      <c r="B135" s="5" t="s">
        <v>3270</v>
      </c>
      <c r="C135" s="4" t="s">
        <v>4489</v>
      </c>
      <c r="D135" t="str">
        <f>INDEX(StudentTable[#Data],MATCH(Table_Faculty.accdb[[#This Row],[Student ID]],StudentTable[Student ID],0),1)</f>
        <v>Herdon</v>
      </c>
      <c r="E135" t="str">
        <f>INDEX(StudentTable[#Data],MATCH(Table_Faculty.accdb[[#This Row],[Student ID]],StudentTable[Student ID],0),2)</f>
        <v>Robert</v>
      </c>
    </row>
    <row r="136" spans="1:5" x14ac:dyDescent="0.25">
      <c r="A136">
        <v>150</v>
      </c>
      <c r="B136" s="5" t="s">
        <v>206</v>
      </c>
      <c r="C136" s="4" t="s">
        <v>4489</v>
      </c>
      <c r="D136" t="str">
        <f>INDEX(StudentTable[#Data],MATCH(Table_Faculty.accdb[[#This Row],[Student ID]],StudentTable[Student ID],0),1)</f>
        <v>Kimes</v>
      </c>
      <c r="E136" t="str">
        <f>INDEX(StudentTable[#Data],MATCH(Table_Faculty.accdb[[#This Row],[Student ID]],StudentTable[Student ID],0),2)</f>
        <v>Hannah</v>
      </c>
    </row>
    <row r="137" spans="1:5" x14ac:dyDescent="0.25">
      <c r="A137">
        <v>151</v>
      </c>
      <c r="B137" s="5" t="s">
        <v>2942</v>
      </c>
      <c r="C137" s="4" t="s">
        <v>4489</v>
      </c>
      <c r="D137" t="str">
        <f>INDEX(StudentTable[#Data],MATCH(Table_Faculty.accdb[[#This Row],[Student ID]],StudentTable[Student ID],0),1)</f>
        <v>Welcome</v>
      </c>
      <c r="E137" t="str">
        <f>INDEX(StudentTable[#Data],MATCH(Table_Faculty.accdb[[#This Row],[Student ID]],StudentTable[Student ID],0),2)</f>
        <v>Theresa</v>
      </c>
    </row>
    <row r="138" spans="1:5" x14ac:dyDescent="0.25">
      <c r="A138">
        <v>152</v>
      </c>
      <c r="B138" s="5" t="s">
        <v>3423</v>
      </c>
      <c r="C138" s="4" t="s">
        <v>4489</v>
      </c>
      <c r="D138" t="str">
        <f>INDEX(StudentTable[#Data],MATCH(Table_Faculty.accdb[[#This Row],[Student ID]],StudentTable[Student ID],0),1)</f>
        <v>Harvey</v>
      </c>
      <c r="E138" t="str">
        <f>INDEX(StudentTable[#Data],MATCH(Table_Faculty.accdb[[#This Row],[Student ID]],StudentTable[Student ID],0),2)</f>
        <v>Bertha</v>
      </c>
    </row>
    <row r="139" spans="1:5" x14ac:dyDescent="0.25">
      <c r="A139">
        <v>153</v>
      </c>
      <c r="B139" s="5" t="s">
        <v>376</v>
      </c>
      <c r="C139" s="4" t="s">
        <v>4489</v>
      </c>
      <c r="D139" t="str">
        <f>INDEX(StudentTable[#Data],MATCH(Table_Faculty.accdb[[#This Row],[Student ID]],StudentTable[Student ID],0),1)</f>
        <v>Wenger</v>
      </c>
      <c r="E139" t="str">
        <f>INDEX(StudentTable[#Data],MATCH(Table_Faculty.accdb[[#This Row],[Student ID]],StudentTable[Student ID],0),2)</f>
        <v>John</v>
      </c>
    </row>
    <row r="140" spans="1:5" x14ac:dyDescent="0.25">
      <c r="A140">
        <v>154</v>
      </c>
      <c r="B140" s="5" t="s">
        <v>367</v>
      </c>
      <c r="C140" s="4" t="s">
        <v>4489</v>
      </c>
      <c r="D140" t="str">
        <f>INDEX(StudentTable[#Data],MATCH(Table_Faculty.accdb[[#This Row],[Student ID]],StudentTable[Student ID],0),1)</f>
        <v>Flood</v>
      </c>
      <c r="E140" t="str">
        <f>INDEX(StudentTable[#Data],MATCH(Table_Faculty.accdb[[#This Row],[Student ID]],StudentTable[Student ID],0),2)</f>
        <v>Thomas</v>
      </c>
    </row>
    <row r="141" spans="1:5" x14ac:dyDescent="0.25">
      <c r="A141">
        <v>155</v>
      </c>
      <c r="B141" s="5" t="s">
        <v>2344</v>
      </c>
      <c r="C141" s="4" t="s">
        <v>4489</v>
      </c>
      <c r="D141" t="str">
        <f>INDEX(StudentTable[#Data],MATCH(Table_Faculty.accdb[[#This Row],[Student ID]],StudentTable[Student ID],0),1)</f>
        <v>Rollins</v>
      </c>
      <c r="E141" t="str">
        <f>INDEX(StudentTable[#Data],MATCH(Table_Faculty.accdb[[#This Row],[Student ID]],StudentTable[Student ID],0),2)</f>
        <v>Nathan</v>
      </c>
    </row>
    <row r="142" spans="1:5" x14ac:dyDescent="0.25">
      <c r="A142">
        <v>156</v>
      </c>
      <c r="B142" s="5" t="s">
        <v>770</v>
      </c>
      <c r="C142" s="4" t="s">
        <v>4489</v>
      </c>
      <c r="D142" t="str">
        <f>INDEX(StudentTable[#Data],MATCH(Table_Faculty.accdb[[#This Row],[Student ID]],StudentTable[Student ID],0),1)</f>
        <v>Hammond</v>
      </c>
      <c r="E142" t="str">
        <f>INDEX(StudentTable[#Data],MATCH(Table_Faculty.accdb[[#This Row],[Student ID]],StudentTable[Student ID],0),2)</f>
        <v>Courtney</v>
      </c>
    </row>
    <row r="143" spans="1:5" x14ac:dyDescent="0.25">
      <c r="A143">
        <v>157</v>
      </c>
      <c r="B143" s="5" t="s">
        <v>3614</v>
      </c>
      <c r="C143" s="4" t="s">
        <v>4489</v>
      </c>
      <c r="D143" t="str">
        <f>INDEX(StudentTable[#Data],MATCH(Table_Faculty.accdb[[#This Row],[Student ID]],StudentTable[Student ID],0),1)</f>
        <v>Epp</v>
      </c>
      <c r="E143" t="str">
        <f>INDEX(StudentTable[#Data],MATCH(Table_Faculty.accdb[[#This Row],[Student ID]],StudentTable[Student ID],0),2)</f>
        <v>Joyce</v>
      </c>
    </row>
    <row r="144" spans="1:5" x14ac:dyDescent="0.25">
      <c r="A144">
        <v>158</v>
      </c>
      <c r="B144" s="5" t="s">
        <v>3826</v>
      </c>
      <c r="C144" s="4" t="s">
        <v>4489</v>
      </c>
      <c r="D144" t="str">
        <f>INDEX(StudentTable[#Data],MATCH(Table_Faculty.accdb[[#This Row],[Student ID]],StudentTable[Student ID],0),1)</f>
        <v>Rank</v>
      </c>
      <c r="E144" t="str">
        <f>INDEX(StudentTable[#Data],MATCH(Table_Faculty.accdb[[#This Row],[Student ID]],StudentTable[Student ID],0),2)</f>
        <v>Juan</v>
      </c>
    </row>
    <row r="145" spans="1:5" x14ac:dyDescent="0.25">
      <c r="A145">
        <v>159</v>
      </c>
      <c r="B145" s="5" t="s">
        <v>2890</v>
      </c>
      <c r="C145" s="4" t="s">
        <v>4489</v>
      </c>
      <c r="D145" t="str">
        <f>INDEX(StudentTable[#Data],MATCH(Table_Faculty.accdb[[#This Row],[Student ID]],StudentTable[Student ID],0),1)</f>
        <v>Fletcher</v>
      </c>
      <c r="E145" t="str">
        <f>INDEX(StudentTable[#Data],MATCH(Table_Faculty.accdb[[#This Row],[Student ID]],StudentTable[Student ID],0),2)</f>
        <v>James</v>
      </c>
    </row>
    <row r="146" spans="1:5" x14ac:dyDescent="0.25">
      <c r="A146">
        <v>160</v>
      </c>
      <c r="B146" s="5" t="s">
        <v>1672</v>
      </c>
      <c r="C146" s="4" t="s">
        <v>4489</v>
      </c>
      <c r="D146" t="str">
        <f>INDEX(StudentTable[#Data],MATCH(Table_Faculty.accdb[[#This Row],[Student ID]],StudentTable[Student ID],0),1)</f>
        <v>Evans</v>
      </c>
      <c r="E146" t="str">
        <f>INDEX(StudentTable[#Data],MATCH(Table_Faculty.accdb[[#This Row],[Student ID]],StudentTable[Student ID],0),2)</f>
        <v>Donna</v>
      </c>
    </row>
    <row r="147" spans="1:5" x14ac:dyDescent="0.25">
      <c r="A147">
        <v>161</v>
      </c>
      <c r="B147" s="5" t="s">
        <v>1257</v>
      </c>
      <c r="C147" s="4" t="s">
        <v>4516</v>
      </c>
      <c r="D147" t="str">
        <f>INDEX(StudentTable[#Data],MATCH(Table_Faculty.accdb[[#This Row],[Student ID]],StudentTable[Student ID],0),1)</f>
        <v>Bloch</v>
      </c>
      <c r="E147" t="str">
        <f>INDEX(StudentTable[#Data],MATCH(Table_Faculty.accdb[[#This Row],[Student ID]],StudentTable[Student ID],0),2)</f>
        <v>Daniel</v>
      </c>
    </row>
    <row r="148" spans="1:5" x14ac:dyDescent="0.25">
      <c r="A148">
        <v>162</v>
      </c>
      <c r="B148" s="5" t="s">
        <v>4186</v>
      </c>
      <c r="C148" s="4" t="s">
        <v>4516</v>
      </c>
      <c r="D148" t="str">
        <f>INDEX(StudentTable[#Data],MATCH(Table_Faculty.accdb[[#This Row],[Student ID]],StudentTable[Student ID],0),1)</f>
        <v>Hopkins</v>
      </c>
      <c r="E148" t="str">
        <f>INDEX(StudentTable[#Data],MATCH(Table_Faculty.accdb[[#This Row],[Student ID]],StudentTable[Student ID],0),2)</f>
        <v>Marie</v>
      </c>
    </row>
    <row r="149" spans="1:5" x14ac:dyDescent="0.25">
      <c r="A149">
        <v>163</v>
      </c>
      <c r="B149" s="5" t="s">
        <v>22</v>
      </c>
      <c r="C149" s="4" t="s">
        <v>4516</v>
      </c>
      <c r="D149" t="str">
        <f>INDEX(StudentTable[#Data],MATCH(Table_Faculty.accdb[[#This Row],[Student ID]],StudentTable[Student ID],0),1)</f>
        <v>Madden</v>
      </c>
      <c r="E149" t="str">
        <f>INDEX(StudentTable[#Data],MATCH(Table_Faculty.accdb[[#This Row],[Student ID]],StudentTable[Student ID],0),2)</f>
        <v>Maryann</v>
      </c>
    </row>
    <row r="150" spans="1:5" x14ac:dyDescent="0.25">
      <c r="A150">
        <v>164</v>
      </c>
      <c r="B150" s="5" t="s">
        <v>488</v>
      </c>
      <c r="C150" s="4" t="s">
        <v>4516</v>
      </c>
      <c r="D150" t="str">
        <f>INDEX(StudentTable[#Data],MATCH(Table_Faculty.accdb[[#This Row],[Student ID]],StudentTable[Student ID],0),1)</f>
        <v>Barrett</v>
      </c>
      <c r="E150" t="str">
        <f>INDEX(StudentTable[#Data],MATCH(Table_Faculty.accdb[[#This Row],[Student ID]],StudentTable[Student ID],0),2)</f>
        <v>Christopher</v>
      </c>
    </row>
    <row r="151" spans="1:5" x14ac:dyDescent="0.25">
      <c r="A151">
        <v>165</v>
      </c>
      <c r="B151" s="5" t="s">
        <v>2953</v>
      </c>
      <c r="C151" s="4" t="s">
        <v>4516</v>
      </c>
      <c r="D151" t="str">
        <f>INDEX(StudentTable[#Data],MATCH(Table_Faculty.accdb[[#This Row],[Student ID]],StudentTable[Student ID],0),1)</f>
        <v>Coley</v>
      </c>
      <c r="E151" t="str">
        <f>INDEX(StudentTable[#Data],MATCH(Table_Faculty.accdb[[#This Row],[Student ID]],StudentTable[Student ID],0),2)</f>
        <v>Marlene</v>
      </c>
    </row>
    <row r="152" spans="1:5" x14ac:dyDescent="0.25">
      <c r="A152">
        <v>166</v>
      </c>
      <c r="B152" s="5" t="s">
        <v>285</v>
      </c>
      <c r="C152" s="4" t="s">
        <v>4516</v>
      </c>
      <c r="D152" t="str">
        <f>INDEX(StudentTable[#Data],MATCH(Table_Faculty.accdb[[#This Row],[Student ID]],StudentTable[Student ID],0),1)</f>
        <v>Hilbert</v>
      </c>
      <c r="E152" t="str">
        <f>INDEX(StudentTable[#Data],MATCH(Table_Faculty.accdb[[#This Row],[Student ID]],StudentTable[Student ID],0),2)</f>
        <v>Jennifer</v>
      </c>
    </row>
    <row r="153" spans="1:5" x14ac:dyDescent="0.25">
      <c r="A153">
        <v>167</v>
      </c>
      <c r="B153" s="5" t="s">
        <v>2988</v>
      </c>
      <c r="C153" s="4" t="s">
        <v>4516</v>
      </c>
      <c r="D153" t="str">
        <f>INDEX(StudentTable[#Data],MATCH(Table_Faculty.accdb[[#This Row],[Student ID]],StudentTable[Student ID],0),1)</f>
        <v>Kemp</v>
      </c>
      <c r="E153" t="str">
        <f>INDEX(StudentTable[#Data],MATCH(Table_Faculty.accdb[[#This Row],[Student ID]],StudentTable[Student ID],0),2)</f>
        <v>Christopher</v>
      </c>
    </row>
    <row r="154" spans="1:5" x14ac:dyDescent="0.25">
      <c r="A154">
        <v>168</v>
      </c>
      <c r="B154" s="5" t="s">
        <v>3932</v>
      </c>
      <c r="C154" s="4" t="s">
        <v>4516</v>
      </c>
      <c r="D154" t="str">
        <f>INDEX(StudentTable[#Data],MATCH(Table_Faculty.accdb[[#This Row],[Student ID]],StudentTable[Student ID],0),1)</f>
        <v>Lau</v>
      </c>
      <c r="E154" t="str">
        <f>INDEX(StudentTable[#Data],MATCH(Table_Faculty.accdb[[#This Row],[Student ID]],StudentTable[Student ID],0),2)</f>
        <v>Juliette</v>
      </c>
    </row>
    <row r="155" spans="1:5" x14ac:dyDescent="0.25">
      <c r="A155">
        <v>169</v>
      </c>
      <c r="B155" s="5" t="s">
        <v>1121</v>
      </c>
      <c r="C155" s="4" t="s">
        <v>4516</v>
      </c>
      <c r="D155" t="str">
        <f>INDEX(StudentTable[#Data],MATCH(Table_Faculty.accdb[[#This Row],[Student ID]],StudentTable[Student ID],0),1)</f>
        <v>Ingraham</v>
      </c>
      <c r="E155" t="str">
        <f>INDEX(StudentTable[#Data],MATCH(Table_Faculty.accdb[[#This Row],[Student ID]],StudentTable[Student ID],0),2)</f>
        <v>Lisa</v>
      </c>
    </row>
    <row r="156" spans="1:5" x14ac:dyDescent="0.25">
      <c r="A156">
        <v>170</v>
      </c>
      <c r="B156" s="5" t="s">
        <v>639</v>
      </c>
      <c r="C156" s="4" t="s">
        <v>4516</v>
      </c>
      <c r="D156" t="str">
        <f>INDEX(StudentTable[#Data],MATCH(Table_Faculty.accdb[[#This Row],[Student ID]],StudentTable[Student ID],0),1)</f>
        <v>Robinson</v>
      </c>
      <c r="E156" t="str">
        <f>INDEX(StudentTable[#Data],MATCH(Table_Faculty.accdb[[#This Row],[Student ID]],StudentTable[Student ID],0),2)</f>
        <v>Kevin</v>
      </c>
    </row>
    <row r="157" spans="1:5" x14ac:dyDescent="0.25">
      <c r="A157">
        <v>171</v>
      </c>
      <c r="B157" s="5" t="s">
        <v>348</v>
      </c>
      <c r="C157" s="4" t="s">
        <v>4516</v>
      </c>
      <c r="D157" t="str">
        <f>INDEX(StudentTable[#Data],MATCH(Table_Faculty.accdb[[#This Row],[Student ID]],StudentTable[Student ID],0),1)</f>
        <v>Garcia</v>
      </c>
      <c r="E157" t="str">
        <f>INDEX(StudentTable[#Data],MATCH(Table_Faculty.accdb[[#This Row],[Student ID]],StudentTable[Student ID],0),2)</f>
        <v>Linda</v>
      </c>
    </row>
    <row r="158" spans="1:5" x14ac:dyDescent="0.25">
      <c r="A158">
        <v>172</v>
      </c>
      <c r="B158" s="5" t="s">
        <v>1062</v>
      </c>
      <c r="C158" s="4" t="s">
        <v>4516</v>
      </c>
      <c r="D158" t="str">
        <f>INDEX(StudentTable[#Data],MATCH(Table_Faculty.accdb[[#This Row],[Student ID]],StudentTable[Student ID],0),1)</f>
        <v>Peterson</v>
      </c>
      <c r="E158" t="str">
        <f>INDEX(StudentTable[#Data],MATCH(Table_Faculty.accdb[[#This Row],[Student ID]],StudentTable[Student ID],0),2)</f>
        <v>Cynthia</v>
      </c>
    </row>
    <row r="159" spans="1:5" x14ac:dyDescent="0.25">
      <c r="A159">
        <v>173</v>
      </c>
      <c r="B159" s="5" t="s">
        <v>1463</v>
      </c>
      <c r="C159" s="4" t="s">
        <v>4516</v>
      </c>
      <c r="D159" t="str">
        <f>INDEX(StudentTable[#Data],MATCH(Table_Faculty.accdb[[#This Row],[Student ID]],StudentTable[Student ID],0),1)</f>
        <v>Thompson</v>
      </c>
      <c r="E159" t="str">
        <f>INDEX(StudentTable[#Data],MATCH(Table_Faculty.accdb[[#This Row],[Student ID]],StudentTable[Student ID],0),2)</f>
        <v>Marjorie</v>
      </c>
    </row>
    <row r="160" spans="1:5" x14ac:dyDescent="0.25">
      <c r="A160">
        <v>174</v>
      </c>
      <c r="B160" s="5" t="s">
        <v>2097</v>
      </c>
      <c r="C160" s="4" t="s">
        <v>4516</v>
      </c>
      <c r="D160" t="str">
        <f>INDEX(StudentTable[#Data],MATCH(Table_Faculty.accdb[[#This Row],[Student ID]],StudentTable[Student ID],0),1)</f>
        <v>Bartlett</v>
      </c>
      <c r="E160" t="str">
        <f>INDEX(StudentTable[#Data],MATCH(Table_Faculty.accdb[[#This Row],[Student ID]],StudentTable[Student ID],0),2)</f>
        <v>Henry</v>
      </c>
    </row>
    <row r="161" spans="1:5" x14ac:dyDescent="0.25">
      <c r="A161">
        <v>175</v>
      </c>
      <c r="B161" s="5" t="s">
        <v>2629</v>
      </c>
      <c r="C161" s="4" t="s">
        <v>4516</v>
      </c>
      <c r="D161" t="str">
        <f>INDEX(StudentTable[#Data],MATCH(Table_Faculty.accdb[[#This Row],[Student ID]],StudentTable[Student ID],0),1)</f>
        <v>Ginsberg</v>
      </c>
      <c r="E161" t="str">
        <f>INDEX(StudentTable[#Data],MATCH(Table_Faculty.accdb[[#This Row],[Student ID]],StudentTable[Student ID],0),2)</f>
        <v>Carrie</v>
      </c>
    </row>
    <row r="162" spans="1:5" x14ac:dyDescent="0.25">
      <c r="A162">
        <v>176</v>
      </c>
      <c r="B162" s="5" t="s">
        <v>857</v>
      </c>
      <c r="C162" s="4" t="s">
        <v>4516</v>
      </c>
      <c r="D162" t="str">
        <f>INDEX(StudentTable[#Data],MATCH(Table_Faculty.accdb[[#This Row],[Student ID]],StudentTable[Student ID],0),1)</f>
        <v>Lyons</v>
      </c>
      <c r="E162" t="str">
        <f>INDEX(StudentTable[#Data],MATCH(Table_Faculty.accdb[[#This Row],[Student ID]],StudentTable[Student ID],0),2)</f>
        <v>Aaron</v>
      </c>
    </row>
    <row r="163" spans="1:5" x14ac:dyDescent="0.25">
      <c r="A163">
        <v>177</v>
      </c>
      <c r="B163" s="5" t="s">
        <v>2661</v>
      </c>
      <c r="C163" s="4" t="s">
        <v>4516</v>
      </c>
      <c r="D163" t="str">
        <f>INDEX(StudentTable[#Data],MATCH(Table_Faculty.accdb[[#This Row],[Student ID]],StudentTable[Student ID],0),1)</f>
        <v>Langston</v>
      </c>
      <c r="E163" t="str">
        <f>INDEX(StudentTable[#Data],MATCH(Table_Faculty.accdb[[#This Row],[Student ID]],StudentTable[Student ID],0),2)</f>
        <v>Sharon</v>
      </c>
    </row>
    <row r="164" spans="1:5" x14ac:dyDescent="0.25">
      <c r="A164">
        <v>178</v>
      </c>
      <c r="B164" s="5" t="s">
        <v>4039</v>
      </c>
      <c r="C164" s="4" t="s">
        <v>4516</v>
      </c>
      <c r="D164" t="str">
        <f>INDEX(StudentTable[#Data],MATCH(Table_Faculty.accdb[[#This Row],[Student ID]],StudentTable[Student ID],0),1)</f>
        <v>Wilkie</v>
      </c>
      <c r="E164" t="str">
        <f>INDEX(StudentTable[#Data],MATCH(Table_Faculty.accdb[[#This Row],[Student ID]],StudentTable[Student ID],0),2)</f>
        <v>Matthew</v>
      </c>
    </row>
    <row r="165" spans="1:5" x14ac:dyDescent="0.25">
      <c r="A165">
        <v>179</v>
      </c>
      <c r="B165" s="5" t="s">
        <v>2518</v>
      </c>
      <c r="C165" s="4" t="s">
        <v>4516</v>
      </c>
      <c r="D165" t="str">
        <f>INDEX(StudentTable[#Data],MATCH(Table_Faculty.accdb[[#This Row],[Student ID]],StudentTable[Student ID],0),1)</f>
        <v>Rust</v>
      </c>
      <c r="E165" t="str">
        <f>INDEX(StudentTable[#Data],MATCH(Table_Faculty.accdb[[#This Row],[Student ID]],StudentTable[Student ID],0),2)</f>
        <v>Luke</v>
      </c>
    </row>
    <row r="166" spans="1:5" x14ac:dyDescent="0.25">
      <c r="A166">
        <v>180</v>
      </c>
      <c r="B166" s="5" t="s">
        <v>4324</v>
      </c>
      <c r="C166" s="4" t="s">
        <v>4516</v>
      </c>
      <c r="D166" t="str">
        <f>INDEX(StudentTable[#Data],MATCH(Table_Faculty.accdb[[#This Row],[Student ID]],StudentTable[Student ID],0),1)</f>
        <v>Carlson</v>
      </c>
      <c r="E166" t="str">
        <f>INDEX(StudentTable[#Data],MATCH(Table_Faculty.accdb[[#This Row],[Student ID]],StudentTable[Student ID],0),2)</f>
        <v>Darrel</v>
      </c>
    </row>
    <row r="167" spans="1:5" x14ac:dyDescent="0.25">
      <c r="A167">
        <v>181</v>
      </c>
      <c r="B167" s="5" t="s">
        <v>4389</v>
      </c>
      <c r="C167" s="4" t="s">
        <v>4516</v>
      </c>
      <c r="D167" t="str">
        <f>INDEX(StudentTable[#Data],MATCH(Table_Faculty.accdb[[#This Row],[Student ID]],StudentTable[Student ID],0),1)</f>
        <v>Koch</v>
      </c>
      <c r="E167" t="str">
        <f>INDEX(StudentTable[#Data],MATCH(Table_Faculty.accdb[[#This Row],[Student ID]],StudentTable[Student ID],0),2)</f>
        <v>Florence</v>
      </c>
    </row>
    <row r="168" spans="1:5" x14ac:dyDescent="0.25">
      <c r="A168">
        <v>182</v>
      </c>
      <c r="B168" s="5" t="s">
        <v>1928</v>
      </c>
      <c r="C168" s="4" t="s">
        <v>4516</v>
      </c>
      <c r="D168" t="str">
        <f>INDEX(StudentTable[#Data],MATCH(Table_Faculty.accdb[[#This Row],[Student ID]],StudentTable[Student ID],0),1)</f>
        <v>Tice</v>
      </c>
      <c r="E168" t="str">
        <f>INDEX(StudentTable[#Data],MATCH(Table_Faculty.accdb[[#This Row],[Student ID]],StudentTable[Student ID],0),2)</f>
        <v>Donna</v>
      </c>
    </row>
    <row r="169" spans="1:5" x14ac:dyDescent="0.25">
      <c r="A169">
        <v>183</v>
      </c>
      <c r="B169" s="5" t="s">
        <v>2071</v>
      </c>
      <c r="C169" s="4" t="s">
        <v>4492</v>
      </c>
      <c r="D169" t="str">
        <f>INDEX(StudentTable[#Data],MATCH(Table_Faculty.accdb[[#This Row],[Student ID]],StudentTable[Student ID],0),1)</f>
        <v>Cardona</v>
      </c>
      <c r="E169" t="str">
        <f>INDEX(StudentTable[#Data],MATCH(Table_Faculty.accdb[[#This Row],[Student ID]],StudentTable[Student ID],0),2)</f>
        <v>Rebecca</v>
      </c>
    </row>
    <row r="170" spans="1:5" x14ac:dyDescent="0.25">
      <c r="A170">
        <v>184</v>
      </c>
      <c r="B170" s="5" t="s">
        <v>599</v>
      </c>
      <c r="C170" s="4" t="s">
        <v>4492</v>
      </c>
      <c r="D170" t="str">
        <f>INDEX(StudentTable[#Data],MATCH(Table_Faculty.accdb[[#This Row],[Student ID]],StudentTable[Student ID],0),1)</f>
        <v>Gillespie</v>
      </c>
      <c r="E170" t="str">
        <f>INDEX(StudentTable[#Data],MATCH(Table_Faculty.accdb[[#This Row],[Student ID]],StudentTable[Student ID],0),2)</f>
        <v>Michael</v>
      </c>
    </row>
    <row r="171" spans="1:5" x14ac:dyDescent="0.25">
      <c r="A171">
        <v>185</v>
      </c>
      <c r="B171" s="5" t="s">
        <v>719</v>
      </c>
      <c r="C171" s="4" t="s">
        <v>4492</v>
      </c>
      <c r="D171" t="str">
        <f>INDEX(StudentTable[#Data],MATCH(Table_Faculty.accdb[[#This Row],[Student ID]],StudentTable[Student ID],0),1)</f>
        <v>Sipp</v>
      </c>
      <c r="E171" t="str">
        <f>INDEX(StudentTable[#Data],MATCH(Table_Faculty.accdb[[#This Row],[Student ID]],StudentTable[Student ID],0),2)</f>
        <v>Andrew</v>
      </c>
    </row>
    <row r="172" spans="1:5" x14ac:dyDescent="0.25">
      <c r="A172">
        <v>186</v>
      </c>
      <c r="B172" s="5" t="s">
        <v>1583</v>
      </c>
      <c r="C172" s="4" t="s">
        <v>4492</v>
      </c>
      <c r="D172" t="str">
        <f>INDEX(StudentTable[#Data],MATCH(Table_Faculty.accdb[[#This Row],[Student ID]],StudentTable[Student ID],0),1)</f>
        <v>Cousins</v>
      </c>
      <c r="E172" t="str">
        <f>INDEX(StudentTable[#Data],MATCH(Table_Faculty.accdb[[#This Row],[Student ID]],StudentTable[Student ID],0),2)</f>
        <v>Donald</v>
      </c>
    </row>
    <row r="173" spans="1:5" x14ac:dyDescent="0.25">
      <c r="A173">
        <v>187</v>
      </c>
      <c r="B173" s="5" t="s">
        <v>2843</v>
      </c>
      <c r="C173" s="4" t="s">
        <v>4492</v>
      </c>
      <c r="D173" t="str">
        <f>INDEX(StudentTable[#Data],MATCH(Table_Faculty.accdb[[#This Row],[Student ID]],StudentTable[Student ID],0),1)</f>
        <v>Hottinger</v>
      </c>
      <c r="E173" t="str">
        <f>INDEX(StudentTable[#Data],MATCH(Table_Faculty.accdb[[#This Row],[Student ID]],StudentTable[Student ID],0),2)</f>
        <v>Kimberly</v>
      </c>
    </row>
    <row r="174" spans="1:5" x14ac:dyDescent="0.25">
      <c r="A174">
        <v>188</v>
      </c>
      <c r="B174" s="5" t="s">
        <v>3157</v>
      </c>
      <c r="C174" s="4" t="s">
        <v>4492</v>
      </c>
      <c r="D174" t="str">
        <f>INDEX(StudentTable[#Data],MATCH(Table_Faculty.accdb[[#This Row],[Student ID]],StudentTable[Student ID],0),1)</f>
        <v>Cole</v>
      </c>
      <c r="E174" t="str">
        <f>INDEX(StudentTable[#Data],MATCH(Table_Faculty.accdb[[#This Row],[Student ID]],StudentTable[Student ID],0),2)</f>
        <v>Mario</v>
      </c>
    </row>
    <row r="175" spans="1:5" x14ac:dyDescent="0.25">
      <c r="A175">
        <v>189</v>
      </c>
      <c r="B175" s="5" t="s">
        <v>4023</v>
      </c>
      <c r="C175" s="4" t="s">
        <v>4492</v>
      </c>
      <c r="D175" t="str">
        <f>INDEX(StudentTable[#Data],MATCH(Table_Faculty.accdb[[#This Row],[Student ID]],StudentTable[Student ID],0),1)</f>
        <v>Sistrunk</v>
      </c>
      <c r="E175" t="str">
        <f>INDEX(StudentTable[#Data],MATCH(Table_Faculty.accdb[[#This Row],[Student ID]],StudentTable[Student ID],0),2)</f>
        <v>Michael</v>
      </c>
    </row>
    <row r="176" spans="1:5" x14ac:dyDescent="0.25">
      <c r="A176">
        <v>190</v>
      </c>
      <c r="B176" s="5" t="s">
        <v>4291</v>
      </c>
      <c r="C176" s="4" t="s">
        <v>4492</v>
      </c>
      <c r="D176" t="str">
        <f>INDEX(StudentTable[#Data],MATCH(Table_Faculty.accdb[[#This Row],[Student ID]],StudentTable[Student ID],0),1)</f>
        <v>Barr</v>
      </c>
      <c r="E176" t="str">
        <f>INDEX(StudentTable[#Data],MATCH(Table_Faculty.accdb[[#This Row],[Student ID]],StudentTable[Student ID],0),2)</f>
        <v>Donna</v>
      </c>
    </row>
    <row r="177" spans="1:5" x14ac:dyDescent="0.25">
      <c r="A177">
        <v>191</v>
      </c>
      <c r="B177" s="5" t="s">
        <v>4267</v>
      </c>
      <c r="C177" s="4" t="s">
        <v>4492</v>
      </c>
      <c r="D177" t="str">
        <f>INDEX(StudentTable[#Data],MATCH(Table_Faculty.accdb[[#This Row],[Student ID]],StudentTable[Student ID],0),1)</f>
        <v>Mcclay</v>
      </c>
      <c r="E177" t="str">
        <f>INDEX(StudentTable[#Data],MATCH(Table_Faculty.accdb[[#This Row],[Student ID]],StudentTable[Student ID],0),2)</f>
        <v>Joe</v>
      </c>
    </row>
    <row r="178" spans="1:5" x14ac:dyDescent="0.25">
      <c r="A178">
        <v>192</v>
      </c>
      <c r="B178" s="5" t="s">
        <v>2453</v>
      </c>
      <c r="C178" s="4" t="s">
        <v>4492</v>
      </c>
      <c r="D178" t="str">
        <f>INDEX(StudentTable[#Data],MATCH(Table_Faculty.accdb[[#This Row],[Student ID]],StudentTable[Student ID],0),1)</f>
        <v>Davis</v>
      </c>
      <c r="E178" t="str">
        <f>INDEX(StudentTable[#Data],MATCH(Table_Faculty.accdb[[#This Row],[Student ID]],StudentTable[Student ID],0),2)</f>
        <v>Jason</v>
      </c>
    </row>
    <row r="179" spans="1:5" x14ac:dyDescent="0.25">
      <c r="A179">
        <v>193</v>
      </c>
      <c r="B179" s="5" t="s">
        <v>3382</v>
      </c>
      <c r="C179" s="4" t="s">
        <v>4492</v>
      </c>
      <c r="D179" t="str">
        <f>INDEX(StudentTable[#Data],MATCH(Table_Faculty.accdb[[#This Row],[Student ID]],StudentTable[Student ID],0),1)</f>
        <v>Rizzo</v>
      </c>
      <c r="E179" t="str">
        <f>INDEX(StudentTable[#Data],MATCH(Table_Faculty.accdb[[#This Row],[Student ID]],StudentTable[Student ID],0),2)</f>
        <v>Joseph</v>
      </c>
    </row>
    <row r="180" spans="1:5" x14ac:dyDescent="0.25">
      <c r="A180">
        <v>194</v>
      </c>
      <c r="B180" s="5" t="s">
        <v>3714</v>
      </c>
      <c r="C180" s="4" t="s">
        <v>4492</v>
      </c>
      <c r="D180" t="str">
        <f>INDEX(StudentTable[#Data],MATCH(Table_Faculty.accdb[[#This Row],[Student ID]],StudentTable[Student ID],0),1)</f>
        <v>Peachey</v>
      </c>
      <c r="E180" t="str">
        <f>INDEX(StudentTable[#Data],MATCH(Table_Faculty.accdb[[#This Row],[Student ID]],StudentTable[Student ID],0),2)</f>
        <v xml:space="preserve"> Christopher</v>
      </c>
    </row>
    <row r="181" spans="1:5" x14ac:dyDescent="0.25">
      <c r="A181">
        <v>195</v>
      </c>
      <c r="B181" s="5" t="s">
        <v>3609</v>
      </c>
      <c r="C181" s="4" t="s">
        <v>4492</v>
      </c>
      <c r="D181" t="str">
        <f>INDEX(StudentTable[#Data],MATCH(Table_Faculty.accdb[[#This Row],[Student ID]],StudentTable[Student ID],0),1)</f>
        <v>Penton</v>
      </c>
      <c r="E181" t="str">
        <f>INDEX(StudentTable[#Data],MATCH(Table_Faculty.accdb[[#This Row],[Student ID]],StudentTable[Student ID],0),2)</f>
        <v>Lloyd</v>
      </c>
    </row>
    <row r="182" spans="1:5" x14ac:dyDescent="0.25">
      <c r="A182">
        <v>196</v>
      </c>
      <c r="B182" s="5" t="s">
        <v>2699</v>
      </c>
      <c r="C182" s="4" t="s">
        <v>4492</v>
      </c>
      <c r="D182" t="str">
        <f>INDEX(StudentTable[#Data],MATCH(Table_Faculty.accdb[[#This Row],[Student ID]],StudentTable[Student ID],0),1)</f>
        <v>Stanford</v>
      </c>
      <c r="E182" t="str">
        <f>INDEX(StudentTable[#Data],MATCH(Table_Faculty.accdb[[#This Row],[Student ID]],StudentTable[Student ID],0),2)</f>
        <v>Eileen</v>
      </c>
    </row>
    <row r="183" spans="1:5" x14ac:dyDescent="0.25">
      <c r="A183">
        <v>197</v>
      </c>
      <c r="B183" s="5" t="s">
        <v>430</v>
      </c>
      <c r="C183" s="4" t="s">
        <v>4492</v>
      </c>
      <c r="D183" t="str">
        <f>INDEX(StudentTable[#Data],MATCH(Table_Faculty.accdb[[#This Row],[Student ID]],StudentTable[Student ID],0),1)</f>
        <v>Boyd</v>
      </c>
      <c r="E183" t="str">
        <f>INDEX(StudentTable[#Data],MATCH(Table_Faculty.accdb[[#This Row],[Student ID]],StudentTable[Student ID],0),2)</f>
        <v>Kyle</v>
      </c>
    </row>
    <row r="184" spans="1:5" x14ac:dyDescent="0.25">
      <c r="A184">
        <v>198</v>
      </c>
      <c r="B184" s="5" t="s">
        <v>2597</v>
      </c>
      <c r="C184" s="4" t="s">
        <v>4492</v>
      </c>
      <c r="D184" t="str">
        <f>INDEX(StudentTable[#Data],MATCH(Table_Faculty.accdb[[#This Row],[Student ID]],StudentTable[Student ID],0),1)</f>
        <v>Wooten</v>
      </c>
      <c r="E184" t="str">
        <f>INDEX(StudentTable[#Data],MATCH(Table_Faculty.accdb[[#This Row],[Student ID]],StudentTable[Student ID],0),2)</f>
        <v>Max</v>
      </c>
    </row>
    <row r="185" spans="1:5" x14ac:dyDescent="0.25">
      <c r="A185">
        <v>199</v>
      </c>
      <c r="B185" s="5" t="s">
        <v>3891</v>
      </c>
      <c r="C185" s="4" t="s">
        <v>4492</v>
      </c>
      <c r="D185" t="str">
        <f>INDEX(StudentTable[#Data],MATCH(Table_Faculty.accdb[[#This Row],[Student ID]],StudentTable[Student ID],0),1)</f>
        <v>Hudson</v>
      </c>
      <c r="E185" t="str">
        <f>INDEX(StudentTable[#Data],MATCH(Table_Faculty.accdb[[#This Row],[Student ID]],StudentTable[Student ID],0),2)</f>
        <v>James</v>
      </c>
    </row>
    <row r="186" spans="1:5" x14ac:dyDescent="0.25">
      <c r="A186">
        <v>200</v>
      </c>
      <c r="B186" s="5" t="s">
        <v>4330</v>
      </c>
      <c r="C186" s="4" t="s">
        <v>4492</v>
      </c>
      <c r="D186" t="str">
        <f>INDEX(StudentTable[#Data],MATCH(Table_Faculty.accdb[[#This Row],[Student ID]],StudentTable[Student ID],0),1)</f>
        <v>Rand</v>
      </c>
      <c r="E186" t="str">
        <f>INDEX(StudentTable[#Data],MATCH(Table_Faculty.accdb[[#This Row],[Student ID]],StudentTable[Student ID],0),2)</f>
        <v>Bernardo</v>
      </c>
    </row>
    <row r="187" spans="1:5" x14ac:dyDescent="0.25">
      <c r="A187">
        <v>201</v>
      </c>
      <c r="B187" s="5" t="s">
        <v>1777</v>
      </c>
      <c r="C187" s="4" t="s">
        <v>4492</v>
      </c>
      <c r="D187" t="str">
        <f>INDEX(StudentTable[#Data],MATCH(Table_Faculty.accdb[[#This Row],[Student ID]],StudentTable[Student ID],0),1)</f>
        <v>Howland</v>
      </c>
      <c r="E187" t="str">
        <f>INDEX(StudentTable[#Data],MATCH(Table_Faculty.accdb[[#This Row],[Student ID]],StudentTable[Student ID],0),2)</f>
        <v>Ricky</v>
      </c>
    </row>
    <row r="188" spans="1:5" x14ac:dyDescent="0.25">
      <c r="A188">
        <v>202</v>
      </c>
      <c r="B188" s="5" t="s">
        <v>263</v>
      </c>
      <c r="C188" s="4" t="s">
        <v>4492</v>
      </c>
      <c r="D188" t="str">
        <f>INDEX(StudentTable[#Data],MATCH(Table_Faculty.accdb[[#This Row],[Student ID]],StudentTable[Student ID],0),1)</f>
        <v>Spangler</v>
      </c>
      <c r="E188" t="str">
        <f>INDEX(StudentTable[#Data],MATCH(Table_Faculty.accdb[[#This Row],[Student ID]],StudentTable[Student ID],0),2)</f>
        <v>David</v>
      </c>
    </row>
    <row r="189" spans="1:5" x14ac:dyDescent="0.25">
      <c r="A189">
        <v>203</v>
      </c>
      <c r="B189" s="5" t="s">
        <v>2307</v>
      </c>
      <c r="C189" s="4" t="s">
        <v>4492</v>
      </c>
      <c r="D189" t="str">
        <f>INDEX(StudentTable[#Data],MATCH(Table_Faculty.accdb[[#This Row],[Student ID]],StudentTable[Student ID],0),1)</f>
        <v>Doyle</v>
      </c>
      <c r="E189" t="str">
        <f>INDEX(StudentTable[#Data],MATCH(Table_Faculty.accdb[[#This Row],[Student ID]],StudentTable[Student ID],0),2)</f>
        <v>Miles</v>
      </c>
    </row>
    <row r="190" spans="1:5" x14ac:dyDescent="0.25">
      <c r="A190">
        <v>204</v>
      </c>
      <c r="B190" s="5" t="s">
        <v>1298</v>
      </c>
      <c r="C190" s="4" t="s">
        <v>4492</v>
      </c>
      <c r="D190" t="str">
        <f>INDEX(StudentTable[#Data],MATCH(Table_Faculty.accdb[[#This Row],[Student ID]],StudentTable[Student ID],0),1)</f>
        <v>Jones</v>
      </c>
      <c r="E190" t="str">
        <f>INDEX(StudentTable[#Data],MATCH(Table_Faculty.accdb[[#This Row],[Student ID]],StudentTable[Student ID],0),2)</f>
        <v>Brian</v>
      </c>
    </row>
    <row r="191" spans="1:5" x14ac:dyDescent="0.25">
      <c r="A191">
        <v>205</v>
      </c>
      <c r="B191" s="5" t="s">
        <v>3116</v>
      </c>
      <c r="C191" s="4" t="s">
        <v>4492</v>
      </c>
      <c r="D191" t="str">
        <f>INDEX(StudentTable[#Data],MATCH(Table_Faculty.accdb[[#This Row],[Student ID]],StudentTable[Student ID],0),1)</f>
        <v>Stevenson</v>
      </c>
      <c r="E191" t="str">
        <f>INDEX(StudentTable[#Data],MATCH(Table_Faculty.accdb[[#This Row],[Student ID]],StudentTable[Student ID],0),2)</f>
        <v>Belinda</v>
      </c>
    </row>
    <row r="192" spans="1:5" x14ac:dyDescent="0.25">
      <c r="A192">
        <v>206</v>
      </c>
      <c r="B192" s="5" t="s">
        <v>1795</v>
      </c>
      <c r="C192" s="4" t="s">
        <v>4492</v>
      </c>
      <c r="D192" t="str">
        <f>INDEX(StudentTable[#Data],MATCH(Table_Faculty.accdb[[#This Row],[Student ID]],StudentTable[Student ID],0),1)</f>
        <v>Irvin</v>
      </c>
      <c r="E192" t="str">
        <f>INDEX(StudentTable[#Data],MATCH(Table_Faculty.accdb[[#This Row],[Student ID]],StudentTable[Student ID],0),2)</f>
        <v>Joshua</v>
      </c>
    </row>
    <row r="193" spans="1:5" x14ac:dyDescent="0.25">
      <c r="A193">
        <v>207</v>
      </c>
      <c r="B193" s="5" t="s">
        <v>3591</v>
      </c>
      <c r="C193" s="4" t="s">
        <v>4492</v>
      </c>
      <c r="D193" t="str">
        <f>INDEX(StudentTable[#Data],MATCH(Table_Faculty.accdb[[#This Row],[Student ID]],StudentTable[Student ID],0),1)</f>
        <v>Ramsay</v>
      </c>
      <c r="E193" t="str">
        <f>INDEX(StudentTable[#Data],MATCH(Table_Faculty.accdb[[#This Row],[Student ID]],StudentTable[Student ID],0),2)</f>
        <v>Kimberly</v>
      </c>
    </row>
    <row r="194" spans="1:5" x14ac:dyDescent="0.25">
      <c r="A194">
        <v>208</v>
      </c>
      <c r="B194" s="5" t="s">
        <v>4208</v>
      </c>
      <c r="C194" s="4" t="s">
        <v>4492</v>
      </c>
      <c r="D194" t="str">
        <f>INDEX(StudentTable[#Data],MATCH(Table_Faculty.accdb[[#This Row],[Student ID]],StudentTable[Student ID],0),1)</f>
        <v>Andrus</v>
      </c>
      <c r="E194" t="str">
        <f>INDEX(StudentTable[#Data],MATCH(Table_Faculty.accdb[[#This Row],[Student ID]],StudentTable[Student ID],0),2)</f>
        <v>Suzanne</v>
      </c>
    </row>
    <row r="195" spans="1:5" x14ac:dyDescent="0.25">
      <c r="A195">
        <v>209</v>
      </c>
      <c r="B195" s="5" t="s">
        <v>4299</v>
      </c>
      <c r="C195" s="4" t="s">
        <v>4492</v>
      </c>
      <c r="D195" t="str">
        <f>INDEX(StudentTable[#Data],MATCH(Table_Faculty.accdb[[#This Row],[Student ID]],StudentTable[Student ID],0),1)</f>
        <v>Rothschild</v>
      </c>
      <c r="E195" t="str">
        <f>INDEX(StudentTable[#Data],MATCH(Table_Faculty.accdb[[#This Row],[Student ID]],StudentTable[Student ID],0),2)</f>
        <v>Tracy</v>
      </c>
    </row>
    <row r="196" spans="1:5" x14ac:dyDescent="0.25">
      <c r="A196">
        <v>210</v>
      </c>
      <c r="B196" s="5" t="s">
        <v>3563</v>
      </c>
      <c r="C196" s="4" t="s">
        <v>4492</v>
      </c>
      <c r="D196" t="str">
        <f>INDEX(StudentTable[#Data],MATCH(Table_Faculty.accdb[[#This Row],[Student ID]],StudentTable[Student ID],0),1)</f>
        <v>Yon</v>
      </c>
      <c r="E196" t="str">
        <f>INDEX(StudentTable[#Data],MATCH(Table_Faculty.accdb[[#This Row],[Student ID]],StudentTable[Student ID],0),2)</f>
        <v>Shaun</v>
      </c>
    </row>
    <row r="197" spans="1:5" x14ac:dyDescent="0.25">
      <c r="A197">
        <v>211</v>
      </c>
      <c r="B197" s="5" t="s">
        <v>363</v>
      </c>
      <c r="C197" s="4" t="s">
        <v>4492</v>
      </c>
      <c r="D197" t="str">
        <f>INDEX(StudentTable[#Data],MATCH(Table_Faculty.accdb[[#This Row],[Student ID]],StudentTable[Student ID],0),1)</f>
        <v>Santos</v>
      </c>
      <c r="E197" t="str">
        <f>INDEX(StudentTable[#Data],MATCH(Table_Faculty.accdb[[#This Row],[Student ID]],StudentTable[Student ID],0),2)</f>
        <v>Kimberly</v>
      </c>
    </row>
    <row r="198" spans="1:5" x14ac:dyDescent="0.25">
      <c r="A198">
        <v>212</v>
      </c>
      <c r="B198" s="5" t="s">
        <v>4356</v>
      </c>
      <c r="C198" s="4" t="s">
        <v>4492</v>
      </c>
      <c r="D198" t="str">
        <f>INDEX(StudentTable[#Data],MATCH(Table_Faculty.accdb[[#This Row],[Student ID]],StudentTable[Student ID],0),1)</f>
        <v>Elie</v>
      </c>
      <c r="E198" t="str">
        <f>INDEX(StudentTable[#Data],MATCH(Table_Faculty.accdb[[#This Row],[Student ID]],StudentTable[Student ID],0),2)</f>
        <v>James</v>
      </c>
    </row>
    <row r="199" spans="1:5" x14ac:dyDescent="0.25">
      <c r="A199">
        <v>213</v>
      </c>
      <c r="B199" s="5" t="s">
        <v>893</v>
      </c>
      <c r="C199" s="4" t="s">
        <v>4492</v>
      </c>
      <c r="D199" t="str">
        <f>INDEX(StudentTable[#Data],MATCH(Table_Faculty.accdb[[#This Row],[Student ID]],StudentTable[Student ID],0),1)</f>
        <v>Blocher</v>
      </c>
      <c r="E199" t="str">
        <f>INDEX(StudentTable[#Data],MATCH(Table_Faculty.accdb[[#This Row],[Student ID]],StudentTable[Student ID],0),2)</f>
        <v>Paul</v>
      </c>
    </row>
    <row r="200" spans="1:5" x14ac:dyDescent="0.25">
      <c r="A200">
        <v>214</v>
      </c>
      <c r="B200" s="5" t="s">
        <v>745</v>
      </c>
      <c r="C200" s="4" t="s">
        <v>4492</v>
      </c>
      <c r="D200" t="str">
        <f>INDEX(StudentTable[#Data],MATCH(Table_Faculty.accdb[[#This Row],[Student ID]],StudentTable[Student ID],0),1)</f>
        <v>Buchanan</v>
      </c>
      <c r="E200" t="str">
        <f>INDEX(StudentTable[#Data],MATCH(Table_Faculty.accdb[[#This Row],[Student ID]],StudentTable[Student ID],0),2)</f>
        <v>Brian</v>
      </c>
    </row>
    <row r="201" spans="1:5" x14ac:dyDescent="0.25">
      <c r="A201">
        <v>215</v>
      </c>
      <c r="B201" s="5" t="s">
        <v>3127</v>
      </c>
      <c r="C201" s="4" t="s">
        <v>4492</v>
      </c>
      <c r="D201" t="str">
        <f>INDEX(StudentTable[#Data],MATCH(Table_Faculty.accdb[[#This Row],[Student ID]],StudentTable[Student ID],0),1)</f>
        <v>Long</v>
      </c>
      <c r="E201" t="str">
        <f>INDEX(StudentTable[#Data],MATCH(Table_Faculty.accdb[[#This Row],[Student ID]],StudentTable[Student ID],0),2)</f>
        <v>Darlene</v>
      </c>
    </row>
    <row r="202" spans="1:5" x14ac:dyDescent="0.25">
      <c r="A202">
        <v>216</v>
      </c>
      <c r="B202" s="5" t="s">
        <v>1180</v>
      </c>
      <c r="C202" s="4" t="s">
        <v>4492</v>
      </c>
      <c r="D202" t="str">
        <f>INDEX(StudentTable[#Data],MATCH(Table_Faculty.accdb[[#This Row],[Student ID]],StudentTable[Student ID],0),1)</f>
        <v>Mercier</v>
      </c>
      <c r="E202" t="str">
        <f>INDEX(StudentTable[#Data],MATCH(Table_Faculty.accdb[[#This Row],[Student ID]],StudentTable[Student ID],0),2)</f>
        <v>Robert</v>
      </c>
    </row>
    <row r="203" spans="1:5" x14ac:dyDescent="0.25">
      <c r="A203">
        <v>217</v>
      </c>
      <c r="B203" s="5" t="s">
        <v>3049</v>
      </c>
      <c r="C203" s="4" t="s">
        <v>4492</v>
      </c>
      <c r="D203" t="str">
        <f>INDEX(StudentTable[#Data],MATCH(Table_Faculty.accdb[[#This Row],[Student ID]],StudentTable[Student ID],0),1)</f>
        <v>Nance</v>
      </c>
      <c r="E203" t="str">
        <f>INDEX(StudentTable[#Data],MATCH(Table_Faculty.accdb[[#This Row],[Student ID]],StudentTable[Student ID],0),2)</f>
        <v>Bernice</v>
      </c>
    </row>
    <row r="204" spans="1:5" x14ac:dyDescent="0.25">
      <c r="A204">
        <v>218</v>
      </c>
      <c r="B204" s="5" t="s">
        <v>315</v>
      </c>
      <c r="C204" s="4" t="s">
        <v>4492</v>
      </c>
      <c r="D204" t="str">
        <f>INDEX(StudentTable[#Data],MATCH(Table_Faculty.accdb[[#This Row],[Student ID]],StudentTable[Student ID],0),1)</f>
        <v>Denny</v>
      </c>
      <c r="E204" t="str">
        <f>INDEX(StudentTable[#Data],MATCH(Table_Faculty.accdb[[#This Row],[Student ID]],StudentTable[Student ID],0),2)</f>
        <v>Melissa</v>
      </c>
    </row>
    <row r="205" spans="1:5" x14ac:dyDescent="0.25">
      <c r="A205">
        <v>219</v>
      </c>
      <c r="B205" s="5" t="s">
        <v>624</v>
      </c>
      <c r="C205" s="4" t="s">
        <v>4492</v>
      </c>
      <c r="D205" t="str">
        <f>INDEX(StudentTable[#Data],MATCH(Table_Faculty.accdb[[#This Row],[Student ID]],StudentTable[Student ID],0),1)</f>
        <v>Neal</v>
      </c>
      <c r="E205" t="str">
        <f>INDEX(StudentTable[#Data],MATCH(Table_Faculty.accdb[[#This Row],[Student ID]],StudentTable[Student ID],0),2)</f>
        <v>Carmelina</v>
      </c>
    </row>
    <row r="206" spans="1:5" x14ac:dyDescent="0.25">
      <c r="A206">
        <v>220</v>
      </c>
      <c r="B206" s="5" t="s">
        <v>2137</v>
      </c>
      <c r="C206" s="4" t="s">
        <v>4492</v>
      </c>
      <c r="D206" t="str">
        <f>INDEX(StudentTable[#Data],MATCH(Table_Faculty.accdb[[#This Row],[Student ID]],StudentTable[Student ID],0),1)</f>
        <v>Ahart</v>
      </c>
      <c r="E206" t="str">
        <f>INDEX(StudentTable[#Data],MATCH(Table_Faculty.accdb[[#This Row],[Student ID]],StudentTable[Student ID],0),2)</f>
        <v>Alisa</v>
      </c>
    </row>
    <row r="207" spans="1:5" x14ac:dyDescent="0.25">
      <c r="A207">
        <v>221</v>
      </c>
      <c r="B207" s="5" t="s">
        <v>4343</v>
      </c>
      <c r="C207" s="4" t="s">
        <v>4492</v>
      </c>
      <c r="D207" t="str">
        <f>INDEX(StudentTable[#Data],MATCH(Table_Faculty.accdb[[#This Row],[Student ID]],StudentTable[Student ID],0),1)</f>
        <v>Emberton</v>
      </c>
      <c r="E207" t="str">
        <f>INDEX(StudentTable[#Data],MATCH(Table_Faculty.accdb[[#This Row],[Student ID]],StudentTable[Student ID],0),2)</f>
        <v>Scott</v>
      </c>
    </row>
    <row r="208" spans="1:5" x14ac:dyDescent="0.25">
      <c r="A208">
        <v>222</v>
      </c>
      <c r="B208" s="5" t="s">
        <v>677</v>
      </c>
      <c r="C208" s="4" t="s">
        <v>4492</v>
      </c>
      <c r="D208" t="str">
        <f>INDEX(StudentTable[#Data],MATCH(Table_Faculty.accdb[[#This Row],[Student ID]],StudentTable[Student ID],0),1)</f>
        <v>Robbins</v>
      </c>
      <c r="E208" t="str">
        <f>INDEX(StudentTable[#Data],MATCH(Table_Faculty.accdb[[#This Row],[Student ID]],StudentTable[Student ID],0),2)</f>
        <v>Ruth</v>
      </c>
    </row>
    <row r="209" spans="1:5" x14ac:dyDescent="0.25">
      <c r="A209">
        <v>223</v>
      </c>
      <c r="B209" s="5" t="s">
        <v>2732</v>
      </c>
      <c r="C209" s="4" t="s">
        <v>4492</v>
      </c>
      <c r="D209" t="str">
        <f>INDEX(StudentTable[#Data],MATCH(Table_Faculty.accdb[[#This Row],[Student ID]],StudentTable[Student ID],0),1)</f>
        <v>Wegener</v>
      </c>
      <c r="E209" t="str">
        <f>INDEX(StudentTable[#Data],MATCH(Table_Faculty.accdb[[#This Row],[Student ID]],StudentTable[Student ID],0),2)</f>
        <v>Sarah</v>
      </c>
    </row>
    <row r="210" spans="1:5" x14ac:dyDescent="0.25">
      <c r="A210">
        <v>224</v>
      </c>
      <c r="B210" s="5" t="s">
        <v>3924</v>
      </c>
      <c r="C210" s="4" t="s">
        <v>4492</v>
      </c>
      <c r="D210" t="str">
        <f>INDEX(StudentTable[#Data],MATCH(Table_Faculty.accdb[[#This Row],[Student ID]],StudentTable[Student ID],0),1)</f>
        <v>Espinoza</v>
      </c>
      <c r="E210" t="str">
        <f>INDEX(StudentTable[#Data],MATCH(Table_Faculty.accdb[[#This Row],[Student ID]],StudentTable[Student ID],0),2)</f>
        <v>Ashley</v>
      </c>
    </row>
    <row r="211" spans="1:5" x14ac:dyDescent="0.25">
      <c r="A211">
        <v>225</v>
      </c>
      <c r="B211" s="5" t="s">
        <v>4034</v>
      </c>
      <c r="C211" s="4" t="s">
        <v>4492</v>
      </c>
      <c r="D211" t="str">
        <f>INDEX(StudentTable[#Data],MATCH(Table_Faculty.accdb[[#This Row],[Student ID]],StudentTable[Student ID],0),1)</f>
        <v>Phillips</v>
      </c>
      <c r="E211" t="str">
        <f>INDEX(StudentTable[#Data],MATCH(Table_Faculty.accdb[[#This Row],[Student ID]],StudentTable[Student ID],0),2)</f>
        <v>Cathy</v>
      </c>
    </row>
    <row r="212" spans="1:5" x14ac:dyDescent="0.25">
      <c r="A212">
        <v>226</v>
      </c>
      <c r="B212" s="5" t="s">
        <v>1010</v>
      </c>
      <c r="C212" s="4" t="s">
        <v>4492</v>
      </c>
      <c r="D212" t="str">
        <f>INDEX(StudentTable[#Data],MATCH(Table_Faculty.accdb[[#This Row],[Student ID]],StudentTable[Student ID],0),1)</f>
        <v>Marquis</v>
      </c>
      <c r="E212" t="str">
        <f>INDEX(StudentTable[#Data],MATCH(Table_Faculty.accdb[[#This Row],[Student ID]],StudentTable[Student ID],0),2)</f>
        <v>Judith</v>
      </c>
    </row>
    <row r="213" spans="1:5" x14ac:dyDescent="0.25">
      <c r="A213">
        <v>227</v>
      </c>
      <c r="B213" s="5" t="s">
        <v>2829</v>
      </c>
      <c r="C213" s="4" t="s">
        <v>4492</v>
      </c>
      <c r="D213" t="str">
        <f>INDEX(StudentTable[#Data],MATCH(Table_Faculty.accdb[[#This Row],[Student ID]],StudentTable[Student ID],0),1)</f>
        <v>Koehler</v>
      </c>
      <c r="E213" t="str">
        <f>INDEX(StudentTable[#Data],MATCH(Table_Faculty.accdb[[#This Row],[Student ID]],StudentTable[Student ID],0),2)</f>
        <v>Nicholas</v>
      </c>
    </row>
    <row r="214" spans="1:5" x14ac:dyDescent="0.25">
      <c r="A214">
        <v>228</v>
      </c>
      <c r="B214" s="5" t="s">
        <v>1144</v>
      </c>
      <c r="C214" s="4" t="s">
        <v>4492</v>
      </c>
      <c r="D214" t="str">
        <f>INDEX(StudentTable[#Data],MATCH(Table_Faculty.accdb[[#This Row],[Student ID]],StudentTable[Student ID],0),1)</f>
        <v>Harden</v>
      </c>
      <c r="E214" t="str">
        <f>INDEX(StudentTable[#Data],MATCH(Table_Faculty.accdb[[#This Row],[Student ID]],StudentTable[Student ID],0),2)</f>
        <v>John</v>
      </c>
    </row>
    <row r="215" spans="1:5" x14ac:dyDescent="0.25">
      <c r="A215">
        <v>229</v>
      </c>
      <c r="B215" s="5" t="s">
        <v>239</v>
      </c>
      <c r="C215" s="4" t="s">
        <v>4492</v>
      </c>
      <c r="D215" t="str">
        <f>INDEX(StudentTable[#Data],MATCH(Table_Faculty.accdb[[#This Row],[Student ID]],StudentTable[Student ID],0),1)</f>
        <v>Espinal</v>
      </c>
      <c r="E215" t="str">
        <f>INDEX(StudentTable[#Data],MATCH(Table_Faculty.accdb[[#This Row],[Student ID]],StudentTable[Student ID],0),2)</f>
        <v>Jane</v>
      </c>
    </row>
    <row r="216" spans="1:5" x14ac:dyDescent="0.25">
      <c r="A216">
        <v>230</v>
      </c>
      <c r="B216" s="5" t="s">
        <v>2414</v>
      </c>
      <c r="C216" s="4" t="s">
        <v>4492</v>
      </c>
      <c r="D216" t="str">
        <f>INDEX(StudentTable[#Data],MATCH(Table_Faculty.accdb[[#This Row],[Student ID]],StudentTable[Student ID],0),1)</f>
        <v>Giles</v>
      </c>
      <c r="E216" t="str">
        <f>INDEX(StudentTable[#Data],MATCH(Table_Faculty.accdb[[#This Row],[Student ID]],StudentTable[Student ID],0),2)</f>
        <v>Daniel</v>
      </c>
    </row>
    <row r="217" spans="1:5" x14ac:dyDescent="0.25">
      <c r="A217">
        <v>231</v>
      </c>
      <c r="B217" s="5" t="s">
        <v>2304</v>
      </c>
      <c r="C217" s="4" t="s">
        <v>4492</v>
      </c>
      <c r="D217" t="str">
        <f>INDEX(StudentTable[#Data],MATCH(Table_Faculty.accdb[[#This Row],[Student ID]],StudentTable[Student ID],0),1)</f>
        <v>Powell</v>
      </c>
      <c r="E217" t="str">
        <f>INDEX(StudentTable[#Data],MATCH(Table_Faculty.accdb[[#This Row],[Student ID]],StudentTable[Student ID],0),2)</f>
        <v>Thomas</v>
      </c>
    </row>
    <row r="218" spans="1:5" x14ac:dyDescent="0.25">
      <c r="A218">
        <v>232</v>
      </c>
      <c r="B218" s="5" t="s">
        <v>269</v>
      </c>
      <c r="C218" s="4" t="s">
        <v>4492</v>
      </c>
      <c r="D218" t="str">
        <f>INDEX(StudentTable[#Data],MATCH(Table_Faculty.accdb[[#This Row],[Student ID]],StudentTable[Student ID],0),1)</f>
        <v>Torrez</v>
      </c>
      <c r="E218" t="str">
        <f>INDEX(StudentTable[#Data],MATCH(Table_Faculty.accdb[[#This Row],[Student ID]],StudentTable[Student ID],0),2)</f>
        <v>Tosha</v>
      </c>
    </row>
    <row r="219" spans="1:5" x14ac:dyDescent="0.25">
      <c r="A219">
        <v>233</v>
      </c>
      <c r="B219" s="5" t="s">
        <v>3915</v>
      </c>
      <c r="C219" s="4" t="s">
        <v>4492</v>
      </c>
      <c r="D219" t="str">
        <f>INDEX(StudentTable[#Data],MATCH(Table_Faculty.accdb[[#This Row],[Student ID]],StudentTable[Student ID],0),1)</f>
        <v>Ogburn</v>
      </c>
      <c r="E219" t="str">
        <f>INDEX(StudentTable[#Data],MATCH(Table_Faculty.accdb[[#This Row],[Student ID]],StudentTable[Student ID],0),2)</f>
        <v>Joseph</v>
      </c>
    </row>
    <row r="220" spans="1:5" x14ac:dyDescent="0.25">
      <c r="A220">
        <v>234</v>
      </c>
      <c r="B220" s="5" t="s">
        <v>2354</v>
      </c>
      <c r="C220" s="4" t="s">
        <v>4492</v>
      </c>
      <c r="D220" t="str">
        <f>INDEX(StudentTable[#Data],MATCH(Table_Faculty.accdb[[#This Row],[Student ID]],StudentTable[Student ID],0),1)</f>
        <v>Monroe</v>
      </c>
      <c r="E220" t="str">
        <f>INDEX(StudentTable[#Data],MATCH(Table_Faculty.accdb[[#This Row],[Student ID]],StudentTable[Student ID],0),2)</f>
        <v>David</v>
      </c>
    </row>
    <row r="221" spans="1:5" x14ac:dyDescent="0.25">
      <c r="A221">
        <v>235</v>
      </c>
      <c r="B221" s="5" t="s">
        <v>1997</v>
      </c>
      <c r="C221" s="4" t="s">
        <v>4492</v>
      </c>
      <c r="D221" t="str">
        <f>INDEX(StudentTable[#Data],MATCH(Table_Faculty.accdb[[#This Row],[Student ID]],StudentTable[Student ID],0),1)</f>
        <v>Hackbarth</v>
      </c>
      <c r="E221" t="str">
        <f>INDEX(StudentTable[#Data],MATCH(Table_Faculty.accdb[[#This Row],[Student ID]],StudentTable[Student ID],0),2)</f>
        <v>Tara</v>
      </c>
    </row>
    <row r="222" spans="1:5" x14ac:dyDescent="0.25">
      <c r="A222">
        <v>236</v>
      </c>
      <c r="B222" s="5" t="s">
        <v>4382</v>
      </c>
      <c r="C222" s="4" t="s">
        <v>4491</v>
      </c>
      <c r="D222" t="str">
        <f>INDEX(StudentTable[#Data],MATCH(Table_Faculty.accdb[[#This Row],[Student ID]],StudentTable[Student ID],0),1)</f>
        <v>Lundgren</v>
      </c>
      <c r="E222" t="str">
        <f>INDEX(StudentTable[#Data],MATCH(Table_Faculty.accdb[[#This Row],[Student ID]],StudentTable[Student ID],0),2)</f>
        <v>Cindy</v>
      </c>
    </row>
    <row r="223" spans="1:5" x14ac:dyDescent="0.25">
      <c r="A223">
        <v>237</v>
      </c>
      <c r="B223" s="5" t="s">
        <v>1563</v>
      </c>
      <c r="C223" s="4" t="s">
        <v>4491</v>
      </c>
      <c r="D223" t="str">
        <f>INDEX(StudentTable[#Data],MATCH(Table_Faculty.accdb[[#This Row],[Student ID]],StudentTable[Student ID],0),1)</f>
        <v>Wood</v>
      </c>
      <c r="E223" t="str">
        <f>INDEX(StudentTable[#Data],MATCH(Table_Faculty.accdb[[#This Row],[Student ID]],StudentTable[Student ID],0),2)</f>
        <v>Sharon</v>
      </c>
    </row>
    <row r="224" spans="1:5" x14ac:dyDescent="0.25">
      <c r="A224">
        <v>238</v>
      </c>
      <c r="B224" s="5" t="s">
        <v>1308</v>
      </c>
      <c r="C224" s="4" t="s">
        <v>4491</v>
      </c>
      <c r="D224" t="str">
        <f>INDEX(StudentTable[#Data],MATCH(Table_Faculty.accdb[[#This Row],[Student ID]],StudentTable[Student ID],0),1)</f>
        <v>Sailor</v>
      </c>
      <c r="E224" t="str">
        <f>INDEX(StudentTable[#Data],MATCH(Table_Faculty.accdb[[#This Row],[Student ID]],StudentTable[Student ID],0),2)</f>
        <v>Brent</v>
      </c>
    </row>
    <row r="225" spans="1:5" x14ac:dyDescent="0.25">
      <c r="A225">
        <v>239</v>
      </c>
      <c r="B225" s="5" t="s">
        <v>1224</v>
      </c>
      <c r="C225" s="4" t="s">
        <v>4491</v>
      </c>
      <c r="D225" t="str">
        <f>INDEX(StudentTable[#Data],MATCH(Table_Faculty.accdb[[#This Row],[Student ID]],StudentTable[Student ID],0),1)</f>
        <v>Lopez</v>
      </c>
      <c r="E225" t="str">
        <f>INDEX(StudentTable[#Data],MATCH(Table_Faculty.accdb[[#This Row],[Student ID]],StudentTable[Student ID],0),2)</f>
        <v>Ellen</v>
      </c>
    </row>
    <row r="226" spans="1:5" x14ac:dyDescent="0.25">
      <c r="A226">
        <v>240</v>
      </c>
      <c r="B226" s="5" t="s">
        <v>3582</v>
      </c>
      <c r="C226" s="4" t="s">
        <v>4491</v>
      </c>
      <c r="D226" t="str">
        <f>INDEX(StudentTable[#Data],MATCH(Table_Faculty.accdb[[#This Row],[Student ID]],StudentTable[Student ID],0),1)</f>
        <v>Christian</v>
      </c>
      <c r="E226" t="str">
        <f>INDEX(StudentTable[#Data],MATCH(Table_Faculty.accdb[[#This Row],[Student ID]],StudentTable[Student ID],0),2)</f>
        <v>Robert</v>
      </c>
    </row>
    <row r="227" spans="1:5" x14ac:dyDescent="0.25">
      <c r="A227">
        <v>241</v>
      </c>
      <c r="B227" s="5" t="s">
        <v>3263</v>
      </c>
      <c r="C227" s="4" t="s">
        <v>4491</v>
      </c>
      <c r="D227" t="str">
        <f>INDEX(StudentTable[#Data],MATCH(Table_Faculty.accdb[[#This Row],[Student ID]],StudentTable[Student ID],0),1)</f>
        <v>Crews</v>
      </c>
      <c r="E227" t="str">
        <f>INDEX(StudentTable[#Data],MATCH(Table_Faculty.accdb[[#This Row],[Student ID]],StudentTable[Student ID],0),2)</f>
        <v>Scott</v>
      </c>
    </row>
    <row r="228" spans="1:5" x14ac:dyDescent="0.25">
      <c r="A228">
        <v>242</v>
      </c>
      <c r="B228" s="5" t="s">
        <v>2536</v>
      </c>
      <c r="C228" s="4" t="s">
        <v>4491</v>
      </c>
      <c r="D228" t="str">
        <f>INDEX(StudentTable[#Data],MATCH(Table_Faculty.accdb[[#This Row],[Student ID]],StudentTable[Student ID],0),1)</f>
        <v>Wilson</v>
      </c>
      <c r="E228" t="str">
        <f>INDEX(StudentTable[#Data],MATCH(Table_Faculty.accdb[[#This Row],[Student ID]],StudentTable[Student ID],0),2)</f>
        <v>Omar</v>
      </c>
    </row>
    <row r="229" spans="1:5" x14ac:dyDescent="0.25">
      <c r="A229">
        <v>243</v>
      </c>
      <c r="B229" s="5" t="s">
        <v>386</v>
      </c>
      <c r="C229" s="4" t="s">
        <v>4491</v>
      </c>
      <c r="D229" t="str">
        <f>INDEX(StudentTable[#Data],MATCH(Table_Faculty.accdb[[#This Row],[Student ID]],StudentTable[Student ID],0),1)</f>
        <v>Helmer</v>
      </c>
      <c r="E229" t="str">
        <f>INDEX(StudentTable[#Data],MATCH(Table_Faculty.accdb[[#This Row],[Student ID]],StudentTable[Student ID],0),2)</f>
        <v>Nicole</v>
      </c>
    </row>
    <row r="230" spans="1:5" x14ac:dyDescent="0.25">
      <c r="A230">
        <v>244</v>
      </c>
      <c r="B230" s="5" t="s">
        <v>2867</v>
      </c>
      <c r="C230" s="4" t="s">
        <v>4491</v>
      </c>
      <c r="D230" t="str">
        <f>INDEX(StudentTable[#Data],MATCH(Table_Faculty.accdb[[#This Row],[Student ID]],StudentTable[Student ID],0),1)</f>
        <v>Burrus</v>
      </c>
      <c r="E230" t="str">
        <f>INDEX(StudentTable[#Data],MATCH(Table_Faculty.accdb[[#This Row],[Student ID]],StudentTable[Student ID],0),2)</f>
        <v>Donna</v>
      </c>
    </row>
    <row r="231" spans="1:5" x14ac:dyDescent="0.25">
      <c r="A231">
        <v>245</v>
      </c>
      <c r="B231" s="5" t="s">
        <v>2284</v>
      </c>
      <c r="C231" s="4" t="s">
        <v>4491</v>
      </c>
      <c r="D231" t="str">
        <f>INDEX(StudentTable[#Data],MATCH(Table_Faculty.accdb[[#This Row],[Student ID]],StudentTable[Student ID],0),1)</f>
        <v>Pritchard</v>
      </c>
      <c r="E231" t="str">
        <f>INDEX(StudentTable[#Data],MATCH(Table_Faculty.accdb[[#This Row],[Student ID]],StudentTable[Student ID],0),2)</f>
        <v>Laurie</v>
      </c>
    </row>
    <row r="232" spans="1:5" x14ac:dyDescent="0.25">
      <c r="A232">
        <v>246</v>
      </c>
      <c r="B232" s="5" t="s">
        <v>1444</v>
      </c>
      <c r="C232" s="4" t="s">
        <v>4491</v>
      </c>
      <c r="D232" t="str">
        <f>INDEX(StudentTable[#Data],MATCH(Table_Faculty.accdb[[#This Row],[Student ID]],StudentTable[Student ID],0),1)</f>
        <v>Hall</v>
      </c>
      <c r="E232" t="str">
        <f>INDEX(StudentTable[#Data],MATCH(Table_Faculty.accdb[[#This Row],[Student ID]],StudentTable[Student ID],0),2)</f>
        <v>Virginia</v>
      </c>
    </row>
    <row r="233" spans="1:5" x14ac:dyDescent="0.25">
      <c r="A233">
        <v>247</v>
      </c>
      <c r="B233" s="5" t="s">
        <v>2650</v>
      </c>
      <c r="C233" s="4" t="s">
        <v>4491</v>
      </c>
      <c r="D233" t="str">
        <f>INDEX(StudentTable[#Data],MATCH(Table_Faculty.accdb[[#This Row],[Student ID]],StudentTable[Student ID],0),1)</f>
        <v>Reid</v>
      </c>
      <c r="E233" t="str">
        <f>INDEX(StudentTable[#Data],MATCH(Table_Faculty.accdb[[#This Row],[Student ID]],StudentTable[Student ID],0),2)</f>
        <v>Frank</v>
      </c>
    </row>
    <row r="234" spans="1:5" x14ac:dyDescent="0.25">
      <c r="A234">
        <v>248</v>
      </c>
      <c r="B234" s="5" t="s">
        <v>4237</v>
      </c>
      <c r="C234" s="4" t="s">
        <v>4491</v>
      </c>
      <c r="D234" t="str">
        <f>INDEX(StudentTable[#Data],MATCH(Table_Faculty.accdb[[#This Row],[Student ID]],StudentTable[Student ID],0),1)</f>
        <v>Mcdowell</v>
      </c>
      <c r="E234" t="str">
        <f>INDEX(StudentTable[#Data],MATCH(Table_Faculty.accdb[[#This Row],[Student ID]],StudentTable[Student ID],0),2)</f>
        <v>Hector</v>
      </c>
    </row>
    <row r="235" spans="1:5" x14ac:dyDescent="0.25">
      <c r="A235">
        <v>249</v>
      </c>
      <c r="B235" s="5" t="s">
        <v>4018</v>
      </c>
      <c r="C235" s="4" t="s">
        <v>4491</v>
      </c>
      <c r="D235" t="str">
        <f>INDEX(StudentTable[#Data],MATCH(Table_Faculty.accdb[[#This Row],[Student ID]],StudentTable[Student ID],0),1)</f>
        <v>Shearer</v>
      </c>
      <c r="E235" t="str">
        <f>INDEX(StudentTable[#Data],MATCH(Table_Faculty.accdb[[#This Row],[Student ID]],StudentTable[Student ID],0),2)</f>
        <v>Lynette</v>
      </c>
    </row>
    <row r="236" spans="1:5" x14ac:dyDescent="0.25">
      <c r="A236">
        <v>250</v>
      </c>
      <c r="B236" s="5" t="s">
        <v>3691</v>
      </c>
      <c r="C236" s="4" t="s">
        <v>4491</v>
      </c>
      <c r="D236" t="str">
        <f>INDEX(StudentTable[#Data],MATCH(Table_Faculty.accdb[[#This Row],[Student ID]],StudentTable[Student ID],0),1)</f>
        <v>Orange</v>
      </c>
      <c r="E236" t="str">
        <f>INDEX(StudentTable[#Data],MATCH(Table_Faculty.accdb[[#This Row],[Student ID]],StudentTable[Student ID],0),2)</f>
        <v>Martha</v>
      </c>
    </row>
    <row r="237" spans="1:5" x14ac:dyDescent="0.25">
      <c r="A237">
        <v>251</v>
      </c>
      <c r="B237" s="5" t="s">
        <v>1902</v>
      </c>
      <c r="C237" s="4" t="s">
        <v>4491</v>
      </c>
      <c r="D237" t="str">
        <f>INDEX(StudentTable[#Data],MATCH(Table_Faculty.accdb[[#This Row],[Student ID]],StudentTable[Student ID],0),1)</f>
        <v>Woods</v>
      </c>
      <c r="E237" t="str">
        <f>INDEX(StudentTable[#Data],MATCH(Table_Faculty.accdb[[#This Row],[Student ID]],StudentTable[Student ID],0),2)</f>
        <v>Everett</v>
      </c>
    </row>
    <row r="238" spans="1:5" x14ac:dyDescent="0.25">
      <c r="A238">
        <v>252</v>
      </c>
      <c r="B238" s="5" t="s">
        <v>674</v>
      </c>
      <c r="C238" s="4" t="s">
        <v>4491</v>
      </c>
      <c r="D238" t="str">
        <f>INDEX(StudentTable[#Data],MATCH(Table_Faculty.accdb[[#This Row],[Student ID]],StudentTable[Student ID],0),1)</f>
        <v>Graves</v>
      </c>
      <c r="E238" t="str">
        <f>INDEX(StudentTable[#Data],MATCH(Table_Faculty.accdb[[#This Row],[Student ID]],StudentTable[Student ID],0),2)</f>
        <v>Nicholas</v>
      </c>
    </row>
    <row r="239" spans="1:5" x14ac:dyDescent="0.25">
      <c r="A239">
        <v>253</v>
      </c>
      <c r="B239" s="5" t="s">
        <v>2102</v>
      </c>
      <c r="C239" s="4" t="s">
        <v>4491</v>
      </c>
      <c r="D239" t="str">
        <f>INDEX(StudentTable[#Data],MATCH(Table_Faculty.accdb[[#This Row],[Student ID]],StudentTable[Student ID],0),1)</f>
        <v>Dement</v>
      </c>
      <c r="E239" t="str">
        <f>INDEX(StudentTable[#Data],MATCH(Table_Faculty.accdb[[#This Row],[Student ID]],StudentTable[Student ID],0),2)</f>
        <v>Anthony</v>
      </c>
    </row>
    <row r="240" spans="1:5" x14ac:dyDescent="0.25">
      <c r="A240">
        <v>254</v>
      </c>
      <c r="B240" s="5" t="s">
        <v>4192</v>
      </c>
      <c r="C240" s="4" t="s">
        <v>4491</v>
      </c>
      <c r="D240" t="str">
        <f>INDEX(StudentTable[#Data],MATCH(Table_Faculty.accdb[[#This Row],[Student ID]],StudentTable[Student ID],0),1)</f>
        <v>Chau</v>
      </c>
      <c r="E240" t="str">
        <f>INDEX(StudentTable[#Data],MATCH(Table_Faculty.accdb[[#This Row],[Student ID]],StudentTable[Student ID],0),2)</f>
        <v>Debora</v>
      </c>
    </row>
    <row r="241" spans="1:5" x14ac:dyDescent="0.25">
      <c r="A241">
        <v>255</v>
      </c>
      <c r="B241" s="5" t="s">
        <v>3842</v>
      </c>
      <c r="C241" s="4" t="s">
        <v>4491</v>
      </c>
      <c r="D241" t="str">
        <f>INDEX(StudentTable[#Data],MATCH(Table_Faculty.accdb[[#This Row],[Student ID]],StudentTable[Student ID],0),1)</f>
        <v>Smith</v>
      </c>
      <c r="E241" t="str">
        <f>INDEX(StudentTable[#Data],MATCH(Table_Faculty.accdb[[#This Row],[Student ID]],StudentTable[Student ID],0),2)</f>
        <v>Marjorie</v>
      </c>
    </row>
    <row r="242" spans="1:5" x14ac:dyDescent="0.25">
      <c r="A242">
        <v>256</v>
      </c>
      <c r="B242" s="5" t="s">
        <v>2428</v>
      </c>
      <c r="C242" s="4" t="s">
        <v>4491</v>
      </c>
      <c r="D242" t="str">
        <f>INDEX(StudentTable[#Data],MATCH(Table_Faculty.accdb[[#This Row],[Student ID]],StudentTable[Student ID],0),1)</f>
        <v>Fuller</v>
      </c>
      <c r="E242" t="str">
        <f>INDEX(StudentTable[#Data],MATCH(Table_Faculty.accdb[[#This Row],[Student ID]],StudentTable[Student ID],0),2)</f>
        <v>Robert</v>
      </c>
    </row>
    <row r="243" spans="1:5" x14ac:dyDescent="0.25">
      <c r="A243">
        <v>257</v>
      </c>
      <c r="B243" s="5" t="s">
        <v>2320</v>
      </c>
      <c r="C243" s="4" t="s">
        <v>4491</v>
      </c>
      <c r="D243" t="str">
        <f>INDEX(StudentTable[#Data],MATCH(Table_Faculty.accdb[[#This Row],[Student ID]],StudentTable[Student ID],0),1)</f>
        <v>Ray</v>
      </c>
      <c r="E243" t="str">
        <f>INDEX(StudentTable[#Data],MATCH(Table_Faculty.accdb[[#This Row],[Student ID]],StudentTable[Student ID],0),2)</f>
        <v>Connie</v>
      </c>
    </row>
    <row r="244" spans="1:5" x14ac:dyDescent="0.25">
      <c r="A244">
        <v>258</v>
      </c>
      <c r="B244" s="5" t="s">
        <v>2781</v>
      </c>
      <c r="C244" s="4" t="s">
        <v>4491</v>
      </c>
      <c r="D244" t="str">
        <f>INDEX(StudentTable[#Data],MATCH(Table_Faculty.accdb[[#This Row],[Student ID]],StudentTable[Student ID],0),1)</f>
        <v>Cosme</v>
      </c>
      <c r="E244" t="str">
        <f>INDEX(StudentTable[#Data],MATCH(Table_Faculty.accdb[[#This Row],[Student ID]],StudentTable[Student ID],0),2)</f>
        <v>Karen</v>
      </c>
    </row>
    <row r="245" spans="1:5" x14ac:dyDescent="0.25">
      <c r="A245">
        <v>259</v>
      </c>
      <c r="B245" s="5" t="s">
        <v>2475</v>
      </c>
      <c r="C245" s="4" t="s">
        <v>4491</v>
      </c>
      <c r="D245" t="str">
        <f>INDEX(StudentTable[#Data],MATCH(Table_Faculty.accdb[[#This Row],[Student ID]],StudentTable[Student ID],0),1)</f>
        <v>Rael</v>
      </c>
      <c r="E245" t="str">
        <f>INDEX(StudentTable[#Data],MATCH(Table_Faculty.accdb[[#This Row],[Student ID]],StudentTable[Student ID],0),2)</f>
        <v>Martin</v>
      </c>
    </row>
    <row r="246" spans="1:5" x14ac:dyDescent="0.25">
      <c r="A246">
        <v>260</v>
      </c>
      <c r="B246" s="5" t="s">
        <v>3005</v>
      </c>
      <c r="C246" s="4" t="s">
        <v>4491</v>
      </c>
      <c r="D246" t="str">
        <f>INDEX(StudentTable[#Data],MATCH(Table_Faculty.accdb[[#This Row],[Student ID]],StudentTable[Student ID],0),1)</f>
        <v>Dean</v>
      </c>
      <c r="E246" t="str">
        <f>INDEX(StudentTable[#Data],MATCH(Table_Faculty.accdb[[#This Row],[Student ID]],StudentTable[Student ID],0),2)</f>
        <v>Kathleen</v>
      </c>
    </row>
    <row r="247" spans="1:5" x14ac:dyDescent="0.25">
      <c r="A247">
        <v>261</v>
      </c>
      <c r="B247" s="5" t="s">
        <v>997</v>
      </c>
      <c r="C247" s="4" t="s">
        <v>4491</v>
      </c>
      <c r="D247" t="str">
        <f>INDEX(StudentTable[#Data],MATCH(Table_Faculty.accdb[[#This Row],[Student ID]],StudentTable[Student ID],0),1)</f>
        <v>Gomez</v>
      </c>
      <c r="E247" t="str">
        <f>INDEX(StudentTable[#Data],MATCH(Table_Faculty.accdb[[#This Row],[Student ID]],StudentTable[Student ID],0),2)</f>
        <v>Sandra</v>
      </c>
    </row>
    <row r="248" spans="1:5" x14ac:dyDescent="0.25">
      <c r="A248">
        <v>262</v>
      </c>
      <c r="B248" s="5" t="s">
        <v>137</v>
      </c>
      <c r="C248" s="4" t="s">
        <v>4491</v>
      </c>
      <c r="D248" t="str">
        <f>INDEX(StudentTable[#Data],MATCH(Table_Faculty.accdb[[#This Row],[Student ID]],StudentTable[Student ID],0),1)</f>
        <v>Brown</v>
      </c>
      <c r="E248" t="str">
        <f>INDEX(StudentTable[#Data],MATCH(Table_Faculty.accdb[[#This Row],[Student ID]],StudentTable[Student ID],0),2)</f>
        <v>Mary</v>
      </c>
    </row>
    <row r="249" spans="1:5" x14ac:dyDescent="0.25">
      <c r="A249">
        <v>263</v>
      </c>
      <c r="B249" s="5" t="s">
        <v>2085</v>
      </c>
      <c r="C249" s="4" t="s">
        <v>4491</v>
      </c>
      <c r="D249" t="str">
        <f>INDEX(StudentTable[#Data],MATCH(Table_Faculty.accdb[[#This Row],[Student ID]],StudentTable[Student ID],0),1)</f>
        <v>Hill</v>
      </c>
      <c r="E249" t="str">
        <f>INDEX(StudentTable[#Data],MATCH(Table_Faculty.accdb[[#This Row],[Student ID]],StudentTable[Student ID],0),2)</f>
        <v>Charles</v>
      </c>
    </row>
    <row r="250" spans="1:5" x14ac:dyDescent="0.25">
      <c r="A250">
        <v>264</v>
      </c>
      <c r="B250" s="5" t="s">
        <v>1782</v>
      </c>
      <c r="C250" s="4" t="s">
        <v>4491</v>
      </c>
      <c r="D250" t="str">
        <f>INDEX(StudentTable[#Data],MATCH(Table_Faculty.accdb[[#This Row],[Student ID]],StudentTable[Student ID],0),1)</f>
        <v>Coppola</v>
      </c>
      <c r="E250" t="str">
        <f>INDEX(StudentTable[#Data],MATCH(Table_Faculty.accdb[[#This Row],[Student ID]],StudentTable[Student ID],0),2)</f>
        <v>Ronald</v>
      </c>
    </row>
    <row r="251" spans="1:5" x14ac:dyDescent="0.25">
      <c r="A251">
        <v>265</v>
      </c>
      <c r="B251" s="5" t="s">
        <v>1055</v>
      </c>
      <c r="C251" s="4" t="s">
        <v>4491</v>
      </c>
      <c r="D251" t="str">
        <f>INDEX(StudentTable[#Data],MATCH(Table_Faculty.accdb[[#This Row],[Student ID]],StudentTable[Student ID],0),1)</f>
        <v>Shirley</v>
      </c>
      <c r="E251" t="str">
        <f>INDEX(StudentTable[#Data],MATCH(Table_Faculty.accdb[[#This Row],[Student ID]],StudentTable[Student ID],0),2)</f>
        <v>Sherry</v>
      </c>
    </row>
    <row r="252" spans="1:5" x14ac:dyDescent="0.25">
      <c r="A252">
        <v>266</v>
      </c>
      <c r="B252" s="5" t="s">
        <v>1079</v>
      </c>
      <c r="C252" s="4" t="s">
        <v>4491</v>
      </c>
      <c r="D252" t="str">
        <f>INDEX(StudentTable[#Data],MATCH(Table_Faculty.accdb[[#This Row],[Student ID]],StudentTable[Student ID],0),1)</f>
        <v>Kalb</v>
      </c>
      <c r="E252" t="str">
        <f>INDEX(StudentTable[#Data],MATCH(Table_Faculty.accdb[[#This Row],[Student ID]],StudentTable[Student ID],0),2)</f>
        <v>Maxine</v>
      </c>
    </row>
    <row r="253" spans="1:5" x14ac:dyDescent="0.25">
      <c r="A253">
        <v>267</v>
      </c>
      <c r="B253" s="5" t="s">
        <v>3631</v>
      </c>
      <c r="C253" s="4" t="s">
        <v>4491</v>
      </c>
      <c r="D253" t="str">
        <f>INDEX(StudentTable[#Data],MATCH(Table_Faculty.accdb[[#This Row],[Student ID]],StudentTable[Student ID],0),1)</f>
        <v>Festa</v>
      </c>
      <c r="E253" t="str">
        <f>INDEX(StudentTable[#Data],MATCH(Table_Faculty.accdb[[#This Row],[Student ID]],StudentTable[Student ID],0),2)</f>
        <v>Rachel</v>
      </c>
    </row>
    <row r="254" spans="1:5" x14ac:dyDescent="0.25">
      <c r="A254">
        <v>268</v>
      </c>
      <c r="B254" s="5" t="s">
        <v>630</v>
      </c>
      <c r="C254" s="4" t="s">
        <v>4491</v>
      </c>
      <c r="D254" t="str">
        <f>INDEX(StudentTable[#Data],MATCH(Table_Faculty.accdb[[#This Row],[Student ID]],StudentTable[Student ID],0),1)</f>
        <v>Burger</v>
      </c>
      <c r="E254" t="str">
        <f>INDEX(StudentTable[#Data],MATCH(Table_Faculty.accdb[[#This Row],[Student ID]],StudentTable[Student ID],0),2)</f>
        <v>Mary</v>
      </c>
    </row>
    <row r="255" spans="1:5" x14ac:dyDescent="0.25">
      <c r="A255">
        <v>269</v>
      </c>
      <c r="B255" s="5" t="s">
        <v>1773</v>
      </c>
      <c r="C255" s="4" t="s">
        <v>4491</v>
      </c>
      <c r="D255" t="str">
        <f>INDEX(StudentTable[#Data],MATCH(Table_Faculty.accdb[[#This Row],[Student ID]],StudentTable[Student ID],0),1)</f>
        <v>Mcginnis</v>
      </c>
      <c r="E255" t="str">
        <f>INDEX(StudentTable[#Data],MATCH(Table_Faculty.accdb[[#This Row],[Student ID]],StudentTable[Student ID],0),2)</f>
        <v>Vera</v>
      </c>
    </row>
    <row r="256" spans="1:5" x14ac:dyDescent="0.25">
      <c r="A256">
        <v>270</v>
      </c>
      <c r="B256" s="5" t="s">
        <v>3493</v>
      </c>
      <c r="C256" s="4" t="s">
        <v>4491</v>
      </c>
      <c r="D256" t="str">
        <f>INDEX(StudentTable[#Data],MATCH(Table_Faculty.accdb[[#This Row],[Student ID]],StudentTable[Student ID],0),1)</f>
        <v>Mclean</v>
      </c>
      <c r="E256" t="str">
        <f>INDEX(StudentTable[#Data],MATCH(Table_Faculty.accdb[[#This Row],[Student ID]],StudentTable[Student ID],0),2)</f>
        <v>Marian</v>
      </c>
    </row>
    <row r="257" spans="1:5" x14ac:dyDescent="0.25">
      <c r="A257">
        <v>271</v>
      </c>
      <c r="B257" s="5" t="s">
        <v>420</v>
      </c>
      <c r="C257" s="4" t="s">
        <v>4491</v>
      </c>
      <c r="D257" t="str">
        <f>INDEX(StudentTable[#Data],MATCH(Table_Faculty.accdb[[#This Row],[Student ID]],StudentTable[Student ID],0),1)</f>
        <v>Liston</v>
      </c>
      <c r="E257" t="str">
        <f>INDEX(StudentTable[#Data],MATCH(Table_Faculty.accdb[[#This Row],[Student ID]],StudentTable[Student ID],0),2)</f>
        <v>Susan</v>
      </c>
    </row>
    <row r="258" spans="1:5" x14ac:dyDescent="0.25">
      <c r="A258">
        <v>272</v>
      </c>
      <c r="B258" s="5" t="s">
        <v>3174</v>
      </c>
      <c r="C258" s="4" t="s">
        <v>4491</v>
      </c>
      <c r="D258" t="str">
        <f>INDEX(StudentTable[#Data],MATCH(Table_Faculty.accdb[[#This Row],[Student ID]],StudentTable[Student ID],0),1)</f>
        <v>Webster</v>
      </c>
      <c r="E258" t="str">
        <f>INDEX(StudentTable[#Data],MATCH(Table_Faculty.accdb[[#This Row],[Student ID]],StudentTable[Student ID],0),2)</f>
        <v>John</v>
      </c>
    </row>
    <row r="259" spans="1:5" x14ac:dyDescent="0.25">
      <c r="A259">
        <v>273</v>
      </c>
      <c r="B259" s="5" t="s">
        <v>1068</v>
      </c>
      <c r="C259" s="4" t="s">
        <v>4491</v>
      </c>
      <c r="D259" t="str">
        <f>INDEX(StudentTable[#Data],MATCH(Table_Faculty.accdb[[#This Row],[Student ID]],StudentTable[Student ID],0),1)</f>
        <v>Payne</v>
      </c>
      <c r="E259" t="str">
        <f>INDEX(StudentTable[#Data],MATCH(Table_Faculty.accdb[[#This Row],[Student ID]],StudentTable[Student ID],0),2)</f>
        <v>Esther</v>
      </c>
    </row>
    <row r="260" spans="1:5" x14ac:dyDescent="0.25">
      <c r="A260">
        <v>274</v>
      </c>
      <c r="B260" s="5" t="s">
        <v>1209</v>
      </c>
      <c r="C260" s="4" t="s">
        <v>4491</v>
      </c>
      <c r="D260" t="str">
        <f>INDEX(StudentTable[#Data],MATCH(Table_Faculty.accdb[[#This Row],[Student ID]],StudentTable[Student ID],0),1)</f>
        <v>Jessup</v>
      </c>
      <c r="E260" t="str">
        <f>INDEX(StudentTable[#Data],MATCH(Table_Faculty.accdb[[#This Row],[Student ID]],StudentTable[Student ID],0),2)</f>
        <v>Audrey</v>
      </c>
    </row>
    <row r="261" spans="1:5" x14ac:dyDescent="0.25">
      <c r="A261">
        <v>275</v>
      </c>
      <c r="B261" s="5" t="s">
        <v>4202</v>
      </c>
      <c r="C261" s="4" t="s">
        <v>4491</v>
      </c>
      <c r="D261" t="str">
        <f>INDEX(StudentTable[#Data],MATCH(Table_Faculty.accdb[[#This Row],[Student ID]],StudentTable[Student ID],0),1)</f>
        <v>Negron</v>
      </c>
      <c r="E261" t="str">
        <f>INDEX(StudentTable[#Data],MATCH(Table_Faculty.accdb[[#This Row],[Student ID]],StudentTable[Student ID],0),2)</f>
        <v>Catherine</v>
      </c>
    </row>
    <row r="262" spans="1:5" x14ac:dyDescent="0.25">
      <c r="A262">
        <v>276</v>
      </c>
      <c r="B262" s="5" t="s">
        <v>573</v>
      </c>
      <c r="C262" s="4" t="s">
        <v>4491</v>
      </c>
      <c r="D262" t="str">
        <f>INDEX(StudentTable[#Data],MATCH(Table_Faculty.accdb[[#This Row],[Student ID]],StudentTable[Student ID],0),1)</f>
        <v>Book</v>
      </c>
      <c r="E262" t="str">
        <f>INDEX(StudentTable[#Data],MATCH(Table_Faculty.accdb[[#This Row],[Student ID]],StudentTable[Student ID],0),2)</f>
        <v>Thomas</v>
      </c>
    </row>
    <row r="263" spans="1:5" x14ac:dyDescent="0.25">
      <c r="A263">
        <v>277</v>
      </c>
      <c r="B263" s="5" t="s">
        <v>3812</v>
      </c>
      <c r="C263" s="4" t="s">
        <v>4491</v>
      </c>
      <c r="D263" t="str">
        <f>INDEX(StudentTable[#Data],MATCH(Table_Faculty.accdb[[#This Row],[Student ID]],StudentTable[Student ID],0),1)</f>
        <v>Craig</v>
      </c>
      <c r="E263" t="str">
        <f>INDEX(StudentTable[#Data],MATCH(Table_Faculty.accdb[[#This Row],[Student ID]],StudentTable[Student ID],0),2)</f>
        <v>Shannon</v>
      </c>
    </row>
    <row r="264" spans="1:5" x14ac:dyDescent="0.25">
      <c r="A264">
        <v>278</v>
      </c>
      <c r="B264" s="5" t="s">
        <v>919</v>
      </c>
      <c r="C264" s="4" t="s">
        <v>4491</v>
      </c>
      <c r="D264" t="str">
        <f>INDEX(StudentTable[#Data],MATCH(Table_Faculty.accdb[[#This Row],[Student ID]],StudentTable[Student ID],0),1)</f>
        <v>Martin</v>
      </c>
      <c r="E264" t="str">
        <f>INDEX(StudentTable[#Data],MATCH(Table_Faculty.accdb[[#This Row],[Student ID]],StudentTable[Student ID],0),2)</f>
        <v>Billy</v>
      </c>
    </row>
    <row r="265" spans="1:5" x14ac:dyDescent="0.25">
      <c r="A265">
        <v>279</v>
      </c>
      <c r="B265" s="5" t="s">
        <v>4276</v>
      </c>
      <c r="C265" s="4" t="s">
        <v>4491</v>
      </c>
      <c r="D265" t="str">
        <f>INDEX(StudentTable[#Data],MATCH(Table_Faculty.accdb[[#This Row],[Student ID]],StudentTable[Student ID],0),1)</f>
        <v>Potts</v>
      </c>
      <c r="E265" t="str">
        <f>INDEX(StudentTable[#Data],MATCH(Table_Faculty.accdb[[#This Row],[Student ID]],StudentTable[Student ID],0),2)</f>
        <v>Tom</v>
      </c>
    </row>
    <row r="266" spans="1:5" x14ac:dyDescent="0.25">
      <c r="A266">
        <v>280</v>
      </c>
      <c r="B266" s="5" t="s">
        <v>3726</v>
      </c>
      <c r="C266" s="4" t="s">
        <v>4491</v>
      </c>
      <c r="D266" t="str">
        <f>INDEX(StudentTable[#Data],MATCH(Table_Faculty.accdb[[#This Row],[Student ID]],StudentTable[Student ID],0),1)</f>
        <v>Compos</v>
      </c>
      <c r="E266" t="str">
        <f>INDEX(StudentTable[#Data],MATCH(Table_Faculty.accdb[[#This Row],[Student ID]],StudentTable[Student ID],0),2)</f>
        <v>Sharon</v>
      </c>
    </row>
    <row r="267" spans="1:5" x14ac:dyDescent="0.25">
      <c r="A267">
        <v>281</v>
      </c>
      <c r="B267" s="5" t="s">
        <v>3625</v>
      </c>
      <c r="C267" s="4" t="s">
        <v>4493</v>
      </c>
      <c r="D267" t="str">
        <f>INDEX(StudentTable[#Data],MATCH(Table_Faculty.accdb[[#This Row],[Student ID]],StudentTable[Student ID],0),1)</f>
        <v>Culbreath</v>
      </c>
      <c r="E267" t="str">
        <f>INDEX(StudentTable[#Data],MATCH(Table_Faculty.accdb[[#This Row],[Student ID]],StudentTable[Student ID],0),2)</f>
        <v>Therese</v>
      </c>
    </row>
    <row r="268" spans="1:5" x14ac:dyDescent="0.25">
      <c r="A268">
        <v>282</v>
      </c>
      <c r="B268" s="5" t="s">
        <v>456</v>
      </c>
      <c r="C268" s="4" t="s">
        <v>4493</v>
      </c>
      <c r="D268" t="str">
        <f>INDEX(StudentTable[#Data],MATCH(Table_Faculty.accdb[[#This Row],[Student ID]],StudentTable[Student ID],0),1)</f>
        <v>Sliger</v>
      </c>
      <c r="E268" t="str">
        <f>INDEX(StudentTable[#Data],MATCH(Table_Faculty.accdb[[#This Row],[Student ID]],StudentTable[Student ID],0),2)</f>
        <v>Frank</v>
      </c>
    </row>
    <row r="269" spans="1:5" x14ac:dyDescent="0.25">
      <c r="A269">
        <v>283</v>
      </c>
      <c r="B269" s="5" t="s">
        <v>2059</v>
      </c>
      <c r="C269" s="4" t="s">
        <v>4493</v>
      </c>
      <c r="D269" t="str">
        <f>INDEX(StudentTable[#Data],MATCH(Table_Faculty.accdb[[#This Row],[Student ID]],StudentTable[Student ID],0),1)</f>
        <v>Stock</v>
      </c>
      <c r="E269" t="str">
        <f>INDEX(StudentTable[#Data],MATCH(Table_Faculty.accdb[[#This Row],[Student ID]],StudentTable[Student ID],0),2)</f>
        <v>Karen</v>
      </c>
    </row>
    <row r="270" spans="1:5" x14ac:dyDescent="0.25">
      <c r="A270">
        <v>284</v>
      </c>
      <c r="B270" s="5" t="s">
        <v>3829</v>
      </c>
      <c r="C270" s="4" t="s">
        <v>4493</v>
      </c>
      <c r="D270" t="str">
        <f>INDEX(StudentTable[#Data],MATCH(Table_Faculty.accdb[[#This Row],[Student ID]],StudentTable[Student ID],0),1)</f>
        <v>Williams</v>
      </c>
      <c r="E270" t="str">
        <f>INDEX(StudentTable[#Data],MATCH(Table_Faculty.accdb[[#This Row],[Student ID]],StudentTable[Student ID],0),2)</f>
        <v>Glenda</v>
      </c>
    </row>
    <row r="271" spans="1:5" x14ac:dyDescent="0.25">
      <c r="A271">
        <v>285</v>
      </c>
      <c r="B271" s="5" t="s">
        <v>1202</v>
      </c>
      <c r="C271" s="4" t="s">
        <v>4493</v>
      </c>
      <c r="D271" t="str">
        <f>INDEX(StudentTable[#Data],MATCH(Table_Faculty.accdb[[#This Row],[Student ID]],StudentTable[Student ID],0),1)</f>
        <v>Hill</v>
      </c>
      <c r="E271" t="str">
        <f>INDEX(StudentTable[#Data],MATCH(Table_Faculty.accdb[[#This Row],[Student ID]],StudentTable[Student ID],0),2)</f>
        <v>Patrick</v>
      </c>
    </row>
    <row r="272" spans="1:5" x14ac:dyDescent="0.25">
      <c r="A272">
        <v>286</v>
      </c>
      <c r="B272" s="5" t="s">
        <v>2667</v>
      </c>
      <c r="C272" s="4" t="s">
        <v>4493</v>
      </c>
      <c r="D272" t="str">
        <f>INDEX(StudentTable[#Data],MATCH(Table_Faculty.accdb[[#This Row],[Student ID]],StudentTable[Student ID],0),1)</f>
        <v>Parada</v>
      </c>
      <c r="E272" t="str">
        <f>INDEX(StudentTable[#Data],MATCH(Table_Faculty.accdb[[#This Row],[Student ID]],StudentTable[Student ID],0),2)</f>
        <v>Tricia</v>
      </c>
    </row>
    <row r="273" spans="1:5" x14ac:dyDescent="0.25">
      <c r="A273">
        <v>287</v>
      </c>
      <c r="B273" s="5" t="s">
        <v>1496</v>
      </c>
      <c r="C273" s="4" t="s">
        <v>4493</v>
      </c>
      <c r="D273" t="str">
        <f>INDEX(StudentTable[#Data],MATCH(Table_Faculty.accdb[[#This Row],[Student ID]],StudentTable[Student ID],0),1)</f>
        <v>Lawless</v>
      </c>
      <c r="E273" t="str">
        <f>INDEX(StudentTable[#Data],MATCH(Table_Faculty.accdb[[#This Row],[Student ID]],StudentTable[Student ID],0),2)</f>
        <v>Patrick</v>
      </c>
    </row>
    <row r="274" spans="1:5" x14ac:dyDescent="0.25">
      <c r="A274">
        <v>288</v>
      </c>
      <c r="B274" s="5" t="s">
        <v>869</v>
      </c>
      <c r="C274" s="4" t="s">
        <v>4493</v>
      </c>
      <c r="D274" t="str">
        <f>INDEX(StudentTable[#Data],MATCH(Table_Faculty.accdb[[#This Row],[Student ID]],StudentTable[Student ID],0),1)</f>
        <v>Duncan</v>
      </c>
      <c r="E274" t="str">
        <f>INDEX(StudentTable[#Data],MATCH(Table_Faculty.accdb[[#This Row],[Student ID]],StudentTable[Student ID],0),2)</f>
        <v>Joshua</v>
      </c>
    </row>
    <row r="275" spans="1:5" x14ac:dyDescent="0.25">
      <c r="A275">
        <v>289</v>
      </c>
      <c r="B275" s="5" t="s">
        <v>1597</v>
      </c>
      <c r="C275" s="4" t="s">
        <v>4493</v>
      </c>
      <c r="D275" t="str">
        <f>INDEX(StudentTable[#Data],MATCH(Table_Faculty.accdb[[#This Row],[Student ID]],StudentTable[Student ID],0),1)</f>
        <v>Moos</v>
      </c>
      <c r="E275" t="str">
        <f>INDEX(StudentTable[#Data],MATCH(Table_Faculty.accdb[[#This Row],[Student ID]],StudentTable[Student ID],0),2)</f>
        <v>Adam</v>
      </c>
    </row>
    <row r="276" spans="1:5" x14ac:dyDescent="0.25">
      <c r="A276">
        <v>290</v>
      </c>
      <c r="B276" s="5" t="s">
        <v>3651</v>
      </c>
      <c r="C276" s="4" t="s">
        <v>4493</v>
      </c>
      <c r="D276" t="str">
        <f>INDEX(StudentTable[#Data],MATCH(Table_Faculty.accdb[[#This Row],[Student ID]],StudentTable[Student ID],0),1)</f>
        <v>Guzman</v>
      </c>
      <c r="E276" t="str">
        <f>INDEX(StudentTable[#Data],MATCH(Table_Faculty.accdb[[#This Row],[Student ID]],StudentTable[Student ID],0),2)</f>
        <v>Doug</v>
      </c>
    </row>
    <row r="277" spans="1:5" x14ac:dyDescent="0.25">
      <c r="A277">
        <v>291</v>
      </c>
      <c r="B277" s="5" t="s">
        <v>2487</v>
      </c>
      <c r="C277" s="4" t="s">
        <v>4493</v>
      </c>
      <c r="D277" t="str">
        <f>INDEX(StudentTable[#Data],MATCH(Table_Faculty.accdb[[#This Row],[Student ID]],StudentTable[Student ID],0),1)</f>
        <v>Johnson</v>
      </c>
      <c r="E277" t="str">
        <f>INDEX(StudentTable[#Data],MATCH(Table_Faculty.accdb[[#This Row],[Student ID]],StudentTable[Student ID],0),2)</f>
        <v>Sharron</v>
      </c>
    </row>
    <row r="278" spans="1:5" x14ac:dyDescent="0.25">
      <c r="A278">
        <v>292</v>
      </c>
      <c r="B278" s="5" t="s">
        <v>119</v>
      </c>
      <c r="C278" s="4" t="s">
        <v>4493</v>
      </c>
      <c r="D278" t="str">
        <f>INDEX(StudentTable[#Data],MATCH(Table_Faculty.accdb[[#This Row],[Student ID]],StudentTable[Student ID],0),1)</f>
        <v>Abernathy</v>
      </c>
      <c r="E278" t="str">
        <f>INDEX(StudentTable[#Data],MATCH(Table_Faculty.accdb[[#This Row],[Student ID]],StudentTable[Student ID],0),2)</f>
        <v>Paula</v>
      </c>
    </row>
    <row r="279" spans="1:5" x14ac:dyDescent="0.25">
      <c r="A279">
        <v>293</v>
      </c>
      <c r="B279" s="5" t="s">
        <v>3149</v>
      </c>
      <c r="C279" s="4" t="s">
        <v>4493</v>
      </c>
      <c r="D279" t="str">
        <f>INDEX(StudentTable[#Data],MATCH(Table_Faculty.accdb[[#This Row],[Student ID]],StudentTable[Student ID],0),1)</f>
        <v>Morse</v>
      </c>
      <c r="E279" t="str">
        <f>INDEX(StudentTable[#Data],MATCH(Table_Faculty.accdb[[#This Row],[Student ID]],StudentTable[Student ID],0),2)</f>
        <v>Beverly</v>
      </c>
    </row>
    <row r="280" spans="1:5" x14ac:dyDescent="0.25">
      <c r="A280">
        <v>294</v>
      </c>
      <c r="B280" s="5" t="s">
        <v>2512</v>
      </c>
      <c r="C280" s="4" t="s">
        <v>4493</v>
      </c>
      <c r="D280" t="str">
        <f>INDEX(StudentTable[#Data],MATCH(Table_Faculty.accdb[[#This Row],[Student ID]],StudentTable[Student ID],0),1)</f>
        <v>Gonzales</v>
      </c>
      <c r="E280" t="str">
        <f>INDEX(StudentTable[#Data],MATCH(Table_Faculty.accdb[[#This Row],[Student ID]],StudentTable[Student ID],0),2)</f>
        <v>Robert</v>
      </c>
    </row>
    <row r="281" spans="1:5" x14ac:dyDescent="0.25">
      <c r="A281">
        <v>295</v>
      </c>
      <c r="B281" s="5" t="s">
        <v>501</v>
      </c>
      <c r="C281" s="4" t="s">
        <v>4493</v>
      </c>
      <c r="D281" t="str">
        <f>INDEX(StudentTable[#Data],MATCH(Table_Faculty.accdb[[#This Row],[Student ID]],StudentTable[Student ID],0),1)</f>
        <v>Harrell</v>
      </c>
      <c r="E281" t="str">
        <f>INDEX(StudentTable[#Data],MATCH(Table_Faculty.accdb[[#This Row],[Student ID]],StudentTable[Student ID],0),2)</f>
        <v>Laurie</v>
      </c>
    </row>
    <row r="282" spans="1:5" x14ac:dyDescent="0.25">
      <c r="A282">
        <v>296</v>
      </c>
      <c r="B282" s="5" t="s">
        <v>1093</v>
      </c>
      <c r="C282" s="4" t="s">
        <v>4493</v>
      </c>
      <c r="D282" t="str">
        <f>INDEX(StudentTable[#Data],MATCH(Table_Faculty.accdb[[#This Row],[Student ID]],StudentTable[Student ID],0),1)</f>
        <v>Brandon</v>
      </c>
      <c r="E282" t="str">
        <f>INDEX(StudentTable[#Data],MATCH(Table_Faculty.accdb[[#This Row],[Student ID]],StudentTable[Student ID],0),2)</f>
        <v>Pauline</v>
      </c>
    </row>
    <row r="283" spans="1:5" x14ac:dyDescent="0.25">
      <c r="A283">
        <v>297</v>
      </c>
      <c r="B283" s="5" t="s">
        <v>1478</v>
      </c>
      <c r="C283" s="4" t="s">
        <v>4493</v>
      </c>
      <c r="D283" t="str">
        <f>INDEX(StudentTable[#Data],MATCH(Table_Faculty.accdb[[#This Row],[Student ID]],StudentTable[Student ID],0),1)</f>
        <v>Nakayama</v>
      </c>
      <c r="E283" t="str">
        <f>INDEX(StudentTable[#Data],MATCH(Table_Faculty.accdb[[#This Row],[Student ID]],StudentTable[Student ID],0),2)</f>
        <v>Earl</v>
      </c>
    </row>
    <row r="284" spans="1:5" x14ac:dyDescent="0.25">
      <c r="A284">
        <v>298</v>
      </c>
      <c r="B284" s="5" t="s">
        <v>4107</v>
      </c>
      <c r="C284" s="4" t="s">
        <v>4493</v>
      </c>
      <c r="D284" t="str">
        <f>INDEX(StudentTable[#Data],MATCH(Table_Faculty.accdb[[#This Row],[Student ID]],StudentTable[Student ID],0),1)</f>
        <v>Skelton</v>
      </c>
      <c r="E284" t="str">
        <f>INDEX(StudentTable[#Data],MATCH(Table_Faculty.accdb[[#This Row],[Student ID]],StudentTable[Student ID],0),2)</f>
        <v>James</v>
      </c>
    </row>
    <row r="285" spans="1:5" x14ac:dyDescent="0.25">
      <c r="A285">
        <v>299</v>
      </c>
      <c r="B285" s="5" t="s">
        <v>49</v>
      </c>
      <c r="C285" s="4" t="s">
        <v>4493</v>
      </c>
      <c r="D285" t="str">
        <f>INDEX(StudentTable[#Data],MATCH(Table_Faculty.accdb[[#This Row],[Student ID]],StudentTable[Student ID],0),1)</f>
        <v>Monaco</v>
      </c>
      <c r="E285" t="str">
        <f>INDEX(StudentTable[#Data],MATCH(Table_Faculty.accdb[[#This Row],[Student ID]],StudentTable[Student ID],0),2)</f>
        <v>Rose</v>
      </c>
    </row>
    <row r="286" spans="1:5" x14ac:dyDescent="0.25">
      <c r="A286">
        <v>300</v>
      </c>
      <c r="B286" s="5" t="s">
        <v>1468</v>
      </c>
      <c r="C286" s="4" t="s">
        <v>4493</v>
      </c>
      <c r="D286" t="str">
        <f>INDEX(StudentTable[#Data],MATCH(Table_Faculty.accdb[[#This Row],[Student ID]],StudentTable[Student ID],0),1)</f>
        <v>Eldredge</v>
      </c>
      <c r="E286" t="str">
        <f>INDEX(StudentTable[#Data],MATCH(Table_Faculty.accdb[[#This Row],[Student ID]],StudentTable[Student ID],0),2)</f>
        <v>James</v>
      </c>
    </row>
    <row r="287" spans="1:5" x14ac:dyDescent="0.25">
      <c r="A287">
        <v>301</v>
      </c>
      <c r="B287" s="5" t="s">
        <v>2553</v>
      </c>
      <c r="C287" s="4" t="s">
        <v>4493</v>
      </c>
      <c r="D287" t="str">
        <f>INDEX(StudentTable[#Data],MATCH(Table_Faculty.accdb[[#This Row],[Student ID]],StudentTable[Student ID],0),1)</f>
        <v>Sylvester</v>
      </c>
      <c r="E287" t="str">
        <f>INDEX(StudentTable[#Data],MATCH(Table_Faculty.accdb[[#This Row],[Student ID]],StudentTable[Student ID],0),2)</f>
        <v>Katie</v>
      </c>
    </row>
    <row r="288" spans="1:5" x14ac:dyDescent="0.25">
      <c r="A288">
        <v>302</v>
      </c>
      <c r="B288" s="5" t="s">
        <v>2687</v>
      </c>
      <c r="C288" s="4" t="s">
        <v>4493</v>
      </c>
      <c r="D288" t="str">
        <f>INDEX(StudentTable[#Data],MATCH(Table_Faculty.accdb[[#This Row],[Student ID]],StudentTable[Student ID],0),1)</f>
        <v>Yi</v>
      </c>
      <c r="E288" t="str">
        <f>INDEX(StudentTable[#Data],MATCH(Table_Faculty.accdb[[#This Row],[Student ID]],StudentTable[Student ID],0),2)</f>
        <v>Zack</v>
      </c>
    </row>
    <row r="289" spans="1:5" x14ac:dyDescent="0.25">
      <c r="A289">
        <v>303</v>
      </c>
      <c r="B289" s="5" t="s">
        <v>1450</v>
      </c>
      <c r="C289" s="4" t="s">
        <v>4493</v>
      </c>
      <c r="D289" t="str">
        <f>INDEX(StudentTable[#Data],MATCH(Table_Faculty.accdb[[#This Row],[Student ID]],StudentTable[Student ID],0),1)</f>
        <v>Foster</v>
      </c>
      <c r="E289" t="str">
        <f>INDEX(StudentTable[#Data],MATCH(Table_Faculty.accdb[[#This Row],[Student ID]],StudentTable[Student ID],0),2)</f>
        <v>Tiffany</v>
      </c>
    </row>
    <row r="290" spans="1:5" x14ac:dyDescent="0.25">
      <c r="A290">
        <v>304</v>
      </c>
      <c r="B290" s="5" t="s">
        <v>791</v>
      </c>
      <c r="C290" s="4" t="s">
        <v>4493</v>
      </c>
      <c r="D290" t="str">
        <f>INDEX(StudentTable[#Data],MATCH(Table_Faculty.accdb[[#This Row],[Student ID]],StudentTable[Student ID],0),1)</f>
        <v>Huckaby</v>
      </c>
      <c r="E290" t="str">
        <f>INDEX(StudentTable[#Data],MATCH(Table_Faculty.accdb[[#This Row],[Student ID]],StudentTable[Student ID],0),2)</f>
        <v>Yolonda</v>
      </c>
    </row>
    <row r="291" spans="1:5" x14ac:dyDescent="0.25">
      <c r="A291">
        <v>305</v>
      </c>
      <c r="B291" s="5" t="s">
        <v>1014</v>
      </c>
      <c r="C291" s="4" t="s">
        <v>4493</v>
      </c>
      <c r="D291" t="str">
        <f>INDEX(StudentTable[#Data],MATCH(Table_Faculty.accdb[[#This Row],[Student ID]],StudentTable[Student ID],0),1)</f>
        <v>Stark</v>
      </c>
      <c r="E291" t="str">
        <f>INDEX(StudentTable[#Data],MATCH(Table_Faculty.accdb[[#This Row],[Student ID]],StudentTable[Student ID],0),2)</f>
        <v>Linda</v>
      </c>
    </row>
    <row r="292" spans="1:5" x14ac:dyDescent="0.25">
      <c r="A292">
        <v>306</v>
      </c>
      <c r="B292" s="5" t="s">
        <v>3798</v>
      </c>
      <c r="C292" s="4" t="s">
        <v>4493</v>
      </c>
      <c r="D292" t="str">
        <f>INDEX(StudentTable[#Data],MATCH(Table_Faculty.accdb[[#This Row],[Student ID]],StudentTable[Student ID],0),1)</f>
        <v>Oney</v>
      </c>
      <c r="E292" t="str">
        <f>INDEX(StudentTable[#Data],MATCH(Table_Faculty.accdb[[#This Row],[Student ID]],StudentTable[Student ID],0),2)</f>
        <v>James</v>
      </c>
    </row>
    <row r="293" spans="1:5" x14ac:dyDescent="0.25">
      <c r="A293">
        <v>307</v>
      </c>
      <c r="B293" s="5" t="s">
        <v>1702</v>
      </c>
      <c r="C293" s="4" t="s">
        <v>4493</v>
      </c>
      <c r="D293" t="str">
        <f>INDEX(StudentTable[#Data],MATCH(Table_Faculty.accdb[[#This Row],[Student ID]],StudentTable[Student ID],0),1)</f>
        <v>Comstock</v>
      </c>
      <c r="E293" t="str">
        <f>INDEX(StudentTable[#Data],MATCH(Table_Faculty.accdb[[#This Row],[Student ID]],StudentTable[Student ID],0),2)</f>
        <v>Felicia</v>
      </c>
    </row>
    <row r="294" spans="1:5" x14ac:dyDescent="0.25">
      <c r="A294">
        <v>308</v>
      </c>
      <c r="B294" s="5" t="s">
        <v>142</v>
      </c>
      <c r="C294" s="4" t="s">
        <v>4493</v>
      </c>
      <c r="D294" t="str">
        <f>INDEX(StudentTable[#Data],MATCH(Table_Faculty.accdb[[#This Row],[Student ID]],StudentTable[Student ID],0),1)</f>
        <v>Padua</v>
      </c>
      <c r="E294" t="str">
        <f>INDEX(StudentTable[#Data],MATCH(Table_Faculty.accdb[[#This Row],[Student ID]],StudentTable[Student ID],0),2)</f>
        <v>Charlesetta</v>
      </c>
    </row>
    <row r="295" spans="1:5" x14ac:dyDescent="0.25">
      <c r="A295">
        <v>309</v>
      </c>
      <c r="B295" s="5" t="s">
        <v>708</v>
      </c>
      <c r="C295" s="4" t="s">
        <v>4493</v>
      </c>
      <c r="D295" t="str">
        <f>INDEX(StudentTable[#Data],MATCH(Table_Faculty.accdb[[#This Row],[Student ID]],StudentTable[Student ID],0),1)</f>
        <v>Lowrie</v>
      </c>
      <c r="E295" t="str">
        <f>INDEX(StudentTable[#Data],MATCH(Table_Faculty.accdb[[#This Row],[Student ID]],StudentTable[Student ID],0),2)</f>
        <v>Dylan</v>
      </c>
    </row>
    <row r="296" spans="1:5" x14ac:dyDescent="0.25">
      <c r="A296">
        <v>310</v>
      </c>
      <c r="B296" s="5" t="s">
        <v>381</v>
      </c>
      <c r="C296" s="4" t="s">
        <v>4493</v>
      </c>
      <c r="D296" t="str">
        <f>INDEX(StudentTable[#Data],MATCH(Table_Faculty.accdb[[#This Row],[Student ID]],StudentTable[Student ID],0),1)</f>
        <v>Mcmanus</v>
      </c>
      <c r="E296" t="str">
        <f>INDEX(StudentTable[#Data],MATCH(Table_Faculty.accdb[[#This Row],[Student ID]],StudentTable[Student ID],0),2)</f>
        <v>Ruth</v>
      </c>
    </row>
    <row r="297" spans="1:5" x14ac:dyDescent="0.25">
      <c r="A297">
        <v>311</v>
      </c>
      <c r="B297" s="5" t="s">
        <v>450</v>
      </c>
      <c r="C297" s="4" t="s">
        <v>4493</v>
      </c>
      <c r="D297" t="str">
        <f>INDEX(StudentTable[#Data],MATCH(Table_Faculty.accdb[[#This Row],[Student ID]],StudentTable[Student ID],0),1)</f>
        <v>Hull</v>
      </c>
      <c r="E297" t="str">
        <f>INDEX(StudentTable[#Data],MATCH(Table_Faculty.accdb[[#This Row],[Student ID]],StudentTable[Student ID],0),2)</f>
        <v>Laura</v>
      </c>
    </row>
    <row r="298" spans="1:5" x14ac:dyDescent="0.25">
      <c r="A298">
        <v>312</v>
      </c>
      <c r="B298" s="5" t="s">
        <v>2558</v>
      </c>
      <c r="C298" s="4" t="s">
        <v>4493</v>
      </c>
      <c r="D298" t="str">
        <f>INDEX(StudentTable[#Data],MATCH(Table_Faculty.accdb[[#This Row],[Student ID]],StudentTable[Student ID],0),1)</f>
        <v>Means</v>
      </c>
      <c r="E298" t="str">
        <f>INDEX(StudentTable[#Data],MATCH(Table_Faculty.accdb[[#This Row],[Student ID]],StudentTable[Student ID],0),2)</f>
        <v>Emily</v>
      </c>
    </row>
    <row r="299" spans="1:5" x14ac:dyDescent="0.25">
      <c r="A299">
        <v>313</v>
      </c>
      <c r="B299" s="5" t="s">
        <v>4340</v>
      </c>
      <c r="C299" s="4" t="s">
        <v>4493</v>
      </c>
      <c r="D299" t="str">
        <f>INDEX(StudentTable[#Data],MATCH(Table_Faculty.accdb[[#This Row],[Student ID]],StudentTable[Student ID],0),1)</f>
        <v>Martinez</v>
      </c>
      <c r="E299" t="str">
        <f>INDEX(StudentTable[#Data],MATCH(Table_Faculty.accdb[[#This Row],[Student ID]],StudentTable[Student ID],0),2)</f>
        <v>Maria</v>
      </c>
    </row>
    <row r="300" spans="1:5" x14ac:dyDescent="0.25">
      <c r="A300">
        <v>314</v>
      </c>
      <c r="B300" s="5" t="s">
        <v>1490</v>
      </c>
      <c r="C300" s="4" t="s">
        <v>4493</v>
      </c>
      <c r="D300" t="str">
        <f>INDEX(StudentTable[#Data],MATCH(Table_Faculty.accdb[[#This Row],[Student ID]],StudentTable[Student ID],0),1)</f>
        <v>Yoo</v>
      </c>
      <c r="E300" t="str">
        <f>INDEX(StudentTable[#Data],MATCH(Table_Faculty.accdb[[#This Row],[Student ID]],StudentTable[Student ID],0),2)</f>
        <v>Lori</v>
      </c>
    </row>
    <row r="301" spans="1:5" x14ac:dyDescent="0.25">
      <c r="A301">
        <v>315</v>
      </c>
      <c r="B301" s="5" t="s">
        <v>2312</v>
      </c>
      <c r="C301" s="4" t="s">
        <v>4493</v>
      </c>
      <c r="D301" t="str">
        <f>INDEX(StudentTable[#Data],MATCH(Table_Faculty.accdb[[#This Row],[Student ID]],StudentTable[Student ID],0),1)</f>
        <v>Odonnell</v>
      </c>
      <c r="E301" t="str">
        <f>INDEX(StudentTable[#Data],MATCH(Table_Faculty.accdb[[#This Row],[Student ID]],StudentTable[Student ID],0),2)</f>
        <v>Margaret</v>
      </c>
    </row>
    <row r="302" spans="1:5" x14ac:dyDescent="0.25">
      <c r="A302">
        <v>316</v>
      </c>
      <c r="B302" s="5" t="s">
        <v>1748</v>
      </c>
      <c r="C302" s="4" t="s">
        <v>4493</v>
      </c>
      <c r="D302" t="str">
        <f>INDEX(StudentTable[#Data],MATCH(Table_Faculty.accdb[[#This Row],[Student ID]],StudentTable[Student ID],0),1)</f>
        <v>Ruiz</v>
      </c>
      <c r="E302" t="str">
        <f>INDEX(StudentTable[#Data],MATCH(Table_Faculty.accdb[[#This Row],[Student ID]],StudentTable[Student ID],0),2)</f>
        <v>Bruce</v>
      </c>
    </row>
    <row r="303" spans="1:5" x14ac:dyDescent="0.25">
      <c r="A303">
        <v>317</v>
      </c>
      <c r="B303" s="5" t="s">
        <v>372</v>
      </c>
      <c r="C303" s="4" t="s">
        <v>4493</v>
      </c>
      <c r="D303" t="str">
        <f>INDEX(StudentTable[#Data],MATCH(Table_Faculty.accdb[[#This Row],[Student ID]],StudentTable[Student ID],0),1)</f>
        <v>Garland</v>
      </c>
      <c r="E303" t="str">
        <f>INDEX(StudentTable[#Data],MATCH(Table_Faculty.accdb[[#This Row],[Student ID]],StudentTable[Student ID],0),2)</f>
        <v>Kim</v>
      </c>
    </row>
    <row r="304" spans="1:5" x14ac:dyDescent="0.25">
      <c r="A304">
        <v>318</v>
      </c>
      <c r="B304" s="5" t="s">
        <v>3386</v>
      </c>
      <c r="C304" s="4" t="s">
        <v>4493</v>
      </c>
      <c r="D304" t="str">
        <f>INDEX(StudentTable[#Data],MATCH(Table_Faculty.accdb[[#This Row],[Student ID]],StudentTable[Student ID],0),1)</f>
        <v>Kott</v>
      </c>
      <c r="E304" t="str">
        <f>INDEX(StudentTable[#Data],MATCH(Table_Faculty.accdb[[#This Row],[Student ID]],StudentTable[Student ID],0),2)</f>
        <v>Cyril</v>
      </c>
    </row>
    <row r="305" spans="1:5" x14ac:dyDescent="0.25">
      <c r="A305">
        <v>319</v>
      </c>
      <c r="B305" s="5" t="s">
        <v>1990</v>
      </c>
      <c r="C305" s="4" t="s">
        <v>4493</v>
      </c>
      <c r="D305" t="str">
        <f>INDEX(StudentTable[#Data],MATCH(Table_Faculty.accdb[[#This Row],[Student ID]],StudentTable[Student ID],0),1)</f>
        <v>Hwang</v>
      </c>
      <c r="E305" t="str">
        <f>INDEX(StudentTable[#Data],MATCH(Table_Faculty.accdb[[#This Row],[Student ID]],StudentTable[Student ID],0),2)</f>
        <v>Alan</v>
      </c>
    </row>
    <row r="306" spans="1:5" x14ac:dyDescent="0.25">
      <c r="A306">
        <v>320</v>
      </c>
      <c r="B306" s="5" t="s">
        <v>3674</v>
      </c>
      <c r="C306" s="4" t="s">
        <v>4493</v>
      </c>
      <c r="D306" t="str">
        <f>INDEX(StudentTable[#Data],MATCH(Table_Faculty.accdb[[#This Row],[Student ID]],StudentTable[Student ID],0),1)</f>
        <v>Buchholtz</v>
      </c>
      <c r="E306" t="str">
        <f>INDEX(StudentTable[#Data],MATCH(Table_Faculty.accdb[[#This Row],[Student ID]],StudentTable[Student ID],0),2)</f>
        <v>Jean</v>
      </c>
    </row>
    <row r="307" spans="1:5" x14ac:dyDescent="0.25">
      <c r="A307">
        <v>321</v>
      </c>
      <c r="B307" s="5" t="s">
        <v>2274</v>
      </c>
      <c r="C307" s="4" t="s">
        <v>4493</v>
      </c>
      <c r="D307" t="str">
        <f>INDEX(StudentTable[#Data],MATCH(Table_Faculty.accdb[[#This Row],[Student ID]],StudentTable[Student ID],0),1)</f>
        <v>Soria</v>
      </c>
      <c r="E307" t="str">
        <f>INDEX(StudentTable[#Data],MATCH(Table_Faculty.accdb[[#This Row],[Student ID]],StudentTable[Student ID],0),2)</f>
        <v>John</v>
      </c>
    </row>
    <row r="308" spans="1:5" x14ac:dyDescent="0.25">
      <c r="A308">
        <v>322</v>
      </c>
      <c r="B308" s="5" t="s">
        <v>2196</v>
      </c>
      <c r="C308" s="4" t="s">
        <v>4493</v>
      </c>
      <c r="D308" t="str">
        <f>INDEX(StudentTable[#Data],MATCH(Table_Faculty.accdb[[#This Row],[Student ID]],StudentTable[Student ID],0),1)</f>
        <v>Ramsey</v>
      </c>
      <c r="E308" t="str">
        <f>INDEX(StudentTable[#Data],MATCH(Table_Faculty.accdb[[#This Row],[Student ID]],StudentTable[Student ID],0),2)</f>
        <v>Ruth</v>
      </c>
    </row>
    <row r="309" spans="1:5" x14ac:dyDescent="0.25">
      <c r="A309">
        <v>323</v>
      </c>
      <c r="B309" s="5" t="s">
        <v>513</v>
      </c>
      <c r="C309" s="4" t="s">
        <v>4493</v>
      </c>
      <c r="D309" t="str">
        <f>INDEX(StudentTable[#Data],MATCH(Table_Faculty.accdb[[#This Row],[Student ID]],StudentTable[Student ID],0),1)</f>
        <v>Wright</v>
      </c>
      <c r="E309" t="str">
        <f>INDEX(StudentTable[#Data],MATCH(Table_Faculty.accdb[[#This Row],[Student ID]],StudentTable[Student ID],0),2)</f>
        <v>Teri</v>
      </c>
    </row>
    <row r="310" spans="1:5" x14ac:dyDescent="0.25">
      <c r="A310">
        <v>324</v>
      </c>
      <c r="B310" s="5" t="s">
        <v>4459</v>
      </c>
      <c r="C310" s="4" t="s">
        <v>4493</v>
      </c>
      <c r="D310" t="str">
        <f>INDEX(StudentTable[#Data],MATCH(Table_Faculty.accdb[[#This Row],[Student ID]],StudentTable[Student ID],0),1)</f>
        <v>Peacock</v>
      </c>
      <c r="E310" t="str">
        <f>INDEX(StudentTable[#Data],MATCH(Table_Faculty.accdb[[#This Row],[Student ID]],StudentTable[Student ID],0),2)</f>
        <v>Ethel</v>
      </c>
    </row>
    <row r="311" spans="1:5" x14ac:dyDescent="0.25">
      <c r="A311">
        <v>325</v>
      </c>
      <c r="B311" s="5" t="s">
        <v>1175</v>
      </c>
      <c r="C311" s="4" t="s">
        <v>4493</v>
      </c>
      <c r="D311" t="str">
        <f>INDEX(StudentTable[#Data],MATCH(Table_Faculty.accdb[[#This Row],[Student ID]],StudentTable[Student ID],0),1)</f>
        <v>Breeding</v>
      </c>
      <c r="E311" t="str">
        <f>INDEX(StudentTable[#Data],MATCH(Table_Faculty.accdb[[#This Row],[Student ID]],StudentTable[Student ID],0),2)</f>
        <v>Jason</v>
      </c>
    </row>
    <row r="312" spans="1:5" x14ac:dyDescent="0.25">
      <c r="A312">
        <v>326</v>
      </c>
      <c r="B312" s="5" t="s">
        <v>3277</v>
      </c>
      <c r="C312" s="4" t="s">
        <v>4493</v>
      </c>
      <c r="D312" t="str">
        <f>INDEX(StudentTable[#Data],MATCH(Table_Faculty.accdb[[#This Row],[Student ID]],StudentTable[Student ID],0),1)</f>
        <v>Wall</v>
      </c>
      <c r="E312" t="str">
        <f>INDEX(StudentTable[#Data],MATCH(Table_Faculty.accdb[[#This Row],[Student ID]],StudentTable[Student ID],0),2)</f>
        <v>David</v>
      </c>
    </row>
    <row r="313" spans="1:5" x14ac:dyDescent="0.25">
      <c r="A313">
        <v>327</v>
      </c>
      <c r="B313" s="5" t="s">
        <v>1870</v>
      </c>
      <c r="C313" s="4" t="s">
        <v>4493</v>
      </c>
      <c r="D313" t="str">
        <f>INDEX(StudentTable[#Data],MATCH(Table_Faculty.accdb[[#This Row],[Student ID]],StudentTable[Student ID],0),1)</f>
        <v>Silva</v>
      </c>
      <c r="E313" t="str">
        <f>INDEX(StudentTable[#Data],MATCH(Table_Faculty.accdb[[#This Row],[Student ID]],StudentTable[Student ID],0),2)</f>
        <v>Paul</v>
      </c>
    </row>
    <row r="314" spans="1:5" x14ac:dyDescent="0.25">
      <c r="A314">
        <v>328</v>
      </c>
      <c r="B314" s="5" t="s">
        <v>2738</v>
      </c>
      <c r="C314" s="4" t="s">
        <v>4493</v>
      </c>
      <c r="D314" t="str">
        <f>INDEX(StudentTable[#Data],MATCH(Table_Faculty.accdb[[#This Row],[Student ID]],StudentTable[Student ID],0),1)</f>
        <v>Capuano</v>
      </c>
      <c r="E314" t="str">
        <f>INDEX(StudentTable[#Data],MATCH(Table_Faculty.accdb[[#This Row],[Student ID]],StudentTable[Student ID],0),2)</f>
        <v>Sheena</v>
      </c>
    </row>
    <row r="315" spans="1:5" x14ac:dyDescent="0.25">
      <c r="A315">
        <v>329</v>
      </c>
      <c r="B315" s="5" t="s">
        <v>794</v>
      </c>
      <c r="C315" s="4" t="s">
        <v>4493</v>
      </c>
      <c r="D315" t="str">
        <f>INDEX(StudentTable[#Data],MATCH(Table_Faculty.accdb[[#This Row],[Student ID]],StudentTable[Student ID],0),1)</f>
        <v>Beck</v>
      </c>
      <c r="E315" t="str">
        <f>INDEX(StudentTable[#Data],MATCH(Table_Faculty.accdb[[#This Row],[Student ID]],StudentTable[Student ID],0),2)</f>
        <v>Laurie</v>
      </c>
    </row>
    <row r="316" spans="1:5" x14ac:dyDescent="0.25">
      <c r="A316">
        <v>330</v>
      </c>
      <c r="B316" s="5" t="s">
        <v>352</v>
      </c>
      <c r="C316" s="4" t="s">
        <v>4504</v>
      </c>
      <c r="D316" t="str">
        <f>INDEX(StudentTable[#Data],MATCH(Table_Faculty.accdb[[#This Row],[Student ID]],StudentTable[Student ID],0),1)</f>
        <v>Jenkins</v>
      </c>
      <c r="E316" t="str">
        <f>INDEX(StudentTable[#Data],MATCH(Table_Faculty.accdb[[#This Row],[Student ID]],StudentTable[Student ID],0),2)</f>
        <v>Candace</v>
      </c>
    </row>
    <row r="317" spans="1:5" x14ac:dyDescent="0.25">
      <c r="A317">
        <v>331</v>
      </c>
      <c r="B317" s="5" t="s">
        <v>2157</v>
      </c>
      <c r="C317" s="4" t="s">
        <v>4504</v>
      </c>
      <c r="D317" t="str">
        <f>INDEX(StudentTable[#Data],MATCH(Table_Faculty.accdb[[#This Row],[Student ID]],StudentTable[Student ID],0),1)</f>
        <v>Blakely</v>
      </c>
      <c r="E317" t="str">
        <f>INDEX(StudentTable[#Data],MATCH(Table_Faculty.accdb[[#This Row],[Student ID]],StudentTable[Student ID],0),2)</f>
        <v>Joel</v>
      </c>
    </row>
    <row r="318" spans="1:5" x14ac:dyDescent="0.25">
      <c r="A318">
        <v>332</v>
      </c>
      <c r="B318" s="5" t="s">
        <v>3926</v>
      </c>
      <c r="C318" s="4" t="s">
        <v>4504</v>
      </c>
      <c r="D318" t="str">
        <f>INDEX(StudentTable[#Data],MATCH(Table_Faculty.accdb[[#This Row],[Student ID]],StudentTable[Student ID],0),1)</f>
        <v>Hughes</v>
      </c>
      <c r="E318" t="str">
        <f>INDEX(StudentTable[#Data],MATCH(Table_Faculty.accdb[[#This Row],[Student ID]],StudentTable[Student ID],0),2)</f>
        <v>Marie</v>
      </c>
    </row>
    <row r="319" spans="1:5" x14ac:dyDescent="0.25">
      <c r="A319">
        <v>333</v>
      </c>
      <c r="B319" s="5" t="s">
        <v>2384</v>
      </c>
      <c r="C319" s="4" t="s">
        <v>4504</v>
      </c>
      <c r="D319" t="str">
        <f>INDEX(StudentTable[#Data],MATCH(Table_Faculty.accdb[[#This Row],[Student ID]],StudentTable[Student ID],0),1)</f>
        <v>Rehkop</v>
      </c>
      <c r="E319" t="str">
        <f>INDEX(StudentTable[#Data],MATCH(Table_Faculty.accdb[[#This Row],[Student ID]],StudentTable[Student ID],0),2)</f>
        <v>Lucille</v>
      </c>
    </row>
    <row r="320" spans="1:5" x14ac:dyDescent="0.25">
      <c r="A320">
        <v>334</v>
      </c>
      <c r="B320" s="5" t="s">
        <v>1713</v>
      </c>
      <c r="C320" s="4" t="s">
        <v>4504</v>
      </c>
      <c r="D320" t="str">
        <f>INDEX(StudentTable[#Data],MATCH(Table_Faculty.accdb[[#This Row],[Student ID]],StudentTable[Student ID],0),1)</f>
        <v>Neal</v>
      </c>
      <c r="E320" t="str">
        <f>INDEX(StudentTable[#Data],MATCH(Table_Faculty.accdb[[#This Row],[Student ID]],StudentTable[Student ID],0),2)</f>
        <v>Robert</v>
      </c>
    </row>
    <row r="321" spans="1:5" x14ac:dyDescent="0.25">
      <c r="A321">
        <v>335</v>
      </c>
      <c r="B321" s="5" t="s">
        <v>2640</v>
      </c>
      <c r="C321" s="4" t="s">
        <v>4504</v>
      </c>
      <c r="D321" t="str">
        <f>INDEX(StudentTable[#Data],MATCH(Table_Faculty.accdb[[#This Row],[Student ID]],StudentTable[Student ID],0),1)</f>
        <v>Mcgarry</v>
      </c>
      <c r="E321" t="str">
        <f>INDEX(StudentTable[#Data],MATCH(Table_Faculty.accdb[[#This Row],[Student ID]],StudentTable[Student ID],0),2)</f>
        <v>Gilbert</v>
      </c>
    </row>
    <row r="322" spans="1:5" x14ac:dyDescent="0.25">
      <c r="A322">
        <v>336</v>
      </c>
      <c r="B322" s="5" t="s">
        <v>3525</v>
      </c>
      <c r="C322" s="4" t="s">
        <v>4504</v>
      </c>
      <c r="D322" t="str">
        <f>INDEX(StudentTable[#Data],MATCH(Table_Faculty.accdb[[#This Row],[Student ID]],StudentTable[Student ID],0),1)</f>
        <v>Fulton</v>
      </c>
      <c r="E322" t="str">
        <f>INDEX(StudentTable[#Data],MATCH(Table_Faculty.accdb[[#This Row],[Student ID]],StudentTable[Student ID],0),2)</f>
        <v>Megan</v>
      </c>
    </row>
    <row r="323" spans="1:5" x14ac:dyDescent="0.25">
      <c r="A323">
        <v>337</v>
      </c>
      <c r="B323" s="5" t="s">
        <v>4082</v>
      </c>
      <c r="C323" s="4" t="s">
        <v>4504</v>
      </c>
      <c r="D323" t="str">
        <f>INDEX(StudentTable[#Data],MATCH(Table_Faculty.accdb[[#This Row],[Student ID]],StudentTable[Student ID],0),1)</f>
        <v>Sanchez</v>
      </c>
      <c r="E323" t="str">
        <f>INDEX(StudentTable[#Data],MATCH(Table_Faculty.accdb[[#This Row],[Student ID]],StudentTable[Student ID],0),2)</f>
        <v>James</v>
      </c>
    </row>
    <row r="324" spans="1:5" x14ac:dyDescent="0.25">
      <c r="A324">
        <v>338</v>
      </c>
      <c r="B324" s="5" t="s">
        <v>3258</v>
      </c>
      <c r="C324" s="4" t="s">
        <v>4504</v>
      </c>
      <c r="D324" t="str">
        <f>INDEX(StudentTable[#Data],MATCH(Table_Faculty.accdb[[#This Row],[Student ID]],StudentTable[Student ID],0),1)</f>
        <v>Perry</v>
      </c>
      <c r="E324" t="str">
        <f>INDEX(StudentTable[#Data],MATCH(Table_Faculty.accdb[[#This Row],[Student ID]],StudentTable[Student ID],0),2)</f>
        <v>Willie</v>
      </c>
    </row>
    <row r="325" spans="1:5" x14ac:dyDescent="0.25">
      <c r="A325">
        <v>339</v>
      </c>
      <c r="B325" s="5" t="s">
        <v>3472</v>
      </c>
      <c r="C325" s="4" t="s">
        <v>4504</v>
      </c>
      <c r="D325" t="str">
        <f>INDEX(StudentTable[#Data],MATCH(Table_Faculty.accdb[[#This Row],[Student ID]],StudentTable[Student ID],0),1)</f>
        <v>Coffman</v>
      </c>
      <c r="E325" t="str">
        <f>INDEX(StudentTable[#Data],MATCH(Table_Faculty.accdb[[#This Row],[Student ID]],StudentTable[Student ID],0),2)</f>
        <v>Carolyn</v>
      </c>
    </row>
    <row r="326" spans="1:5" x14ac:dyDescent="0.25">
      <c r="A326">
        <v>340</v>
      </c>
      <c r="B326" s="5" t="s">
        <v>764</v>
      </c>
      <c r="C326" s="4" t="s">
        <v>4504</v>
      </c>
      <c r="D326" t="str">
        <f>INDEX(StudentTable[#Data],MATCH(Table_Faculty.accdb[[#This Row],[Student ID]],StudentTable[Student ID],0),1)</f>
        <v>Sandlin</v>
      </c>
      <c r="E326" t="str">
        <f>INDEX(StudentTable[#Data],MATCH(Table_Faculty.accdb[[#This Row],[Student ID]],StudentTable[Student ID],0),2)</f>
        <v>Michael</v>
      </c>
    </row>
    <row r="327" spans="1:5" x14ac:dyDescent="0.25">
      <c r="A327">
        <v>341</v>
      </c>
      <c r="B327" s="5" t="s">
        <v>479</v>
      </c>
      <c r="C327" s="4" t="s">
        <v>4504</v>
      </c>
      <c r="D327" t="str">
        <f>INDEX(StudentTable[#Data],MATCH(Table_Faculty.accdb[[#This Row],[Student ID]],StudentTable[Student ID],0),1)</f>
        <v>Mccabe</v>
      </c>
      <c r="E327" t="str">
        <f>INDEX(StudentTable[#Data],MATCH(Table_Faculty.accdb[[#This Row],[Student ID]],StudentTable[Student ID],0),2)</f>
        <v>Jean</v>
      </c>
    </row>
    <row r="328" spans="1:5" x14ac:dyDescent="0.25">
      <c r="A328">
        <v>342</v>
      </c>
      <c r="B328" s="5" t="s">
        <v>4358</v>
      </c>
      <c r="C328" s="4" t="s">
        <v>4504</v>
      </c>
      <c r="D328" t="str">
        <f>INDEX(StudentTable[#Data],MATCH(Table_Faculty.accdb[[#This Row],[Student ID]],StudentTable[Student ID],0),1)</f>
        <v>Brown</v>
      </c>
      <c r="E328" t="str">
        <f>INDEX(StudentTable[#Data],MATCH(Table_Faculty.accdb[[#This Row],[Student ID]],StudentTable[Student ID],0),2)</f>
        <v>Donald</v>
      </c>
    </row>
    <row r="329" spans="1:5" x14ac:dyDescent="0.25">
      <c r="A329">
        <v>343</v>
      </c>
      <c r="B329" s="5" t="s">
        <v>441</v>
      </c>
      <c r="C329" s="4" t="s">
        <v>4504</v>
      </c>
      <c r="D329" t="str">
        <f>INDEX(StudentTable[#Data],MATCH(Table_Faculty.accdb[[#This Row],[Student ID]],StudentTable[Student ID],0),1)</f>
        <v>Jackson</v>
      </c>
      <c r="E329" t="str">
        <f>INDEX(StudentTable[#Data],MATCH(Table_Faculty.accdb[[#This Row],[Student ID]],StudentTable[Student ID],0),2)</f>
        <v>Gordon</v>
      </c>
    </row>
    <row r="330" spans="1:5" x14ac:dyDescent="0.25">
      <c r="A330">
        <v>344</v>
      </c>
      <c r="B330" s="5" t="s">
        <v>803</v>
      </c>
      <c r="C330" s="4" t="s">
        <v>4504</v>
      </c>
      <c r="D330" t="str">
        <f>INDEX(StudentTable[#Data],MATCH(Table_Faculty.accdb[[#This Row],[Student ID]],StudentTable[Student ID],0),1)</f>
        <v>Branch</v>
      </c>
      <c r="E330" t="str">
        <f>INDEX(StudentTable[#Data],MATCH(Table_Faculty.accdb[[#This Row],[Student ID]],StudentTable[Student ID],0),2)</f>
        <v>Margaret</v>
      </c>
    </row>
    <row r="331" spans="1:5" x14ac:dyDescent="0.25">
      <c r="A331">
        <v>345</v>
      </c>
      <c r="B331" s="5" t="s">
        <v>3838</v>
      </c>
      <c r="C331" s="4" t="s">
        <v>4504</v>
      </c>
      <c r="D331" t="str">
        <f>INDEX(StudentTable[#Data],MATCH(Table_Faculty.accdb[[#This Row],[Student ID]],StudentTable[Student ID],0),1)</f>
        <v>Williams</v>
      </c>
      <c r="E331" t="str">
        <f>INDEX(StudentTable[#Data],MATCH(Table_Faculty.accdb[[#This Row],[Student ID]],StudentTable[Student ID],0),2)</f>
        <v>Archie</v>
      </c>
    </row>
    <row r="332" spans="1:5" x14ac:dyDescent="0.25">
      <c r="A332">
        <v>346</v>
      </c>
      <c r="B332" s="5" t="s">
        <v>214</v>
      </c>
      <c r="C332" s="4" t="s">
        <v>4504</v>
      </c>
      <c r="D332" t="str">
        <f>INDEX(StudentTable[#Data],MATCH(Table_Faculty.accdb[[#This Row],[Student ID]],StudentTable[Student ID],0),1)</f>
        <v>Mattos</v>
      </c>
      <c r="E332" t="str">
        <f>INDEX(StudentTable[#Data],MATCH(Table_Faculty.accdb[[#This Row],[Student ID]],StudentTable[Student ID],0),2)</f>
        <v>Raymond</v>
      </c>
    </row>
    <row r="333" spans="1:5" x14ac:dyDescent="0.25">
      <c r="A333">
        <v>347</v>
      </c>
      <c r="B333" s="5" t="s">
        <v>2034</v>
      </c>
      <c r="C333" s="4" t="s">
        <v>4504</v>
      </c>
      <c r="D333" t="str">
        <f>INDEX(StudentTable[#Data],MATCH(Table_Faculty.accdb[[#This Row],[Student ID]],StudentTable[Student ID],0),1)</f>
        <v>Waters</v>
      </c>
      <c r="E333" t="str">
        <f>INDEX(StudentTable[#Data],MATCH(Table_Faculty.accdb[[#This Row],[Student ID]],StudentTable[Student ID],0),2)</f>
        <v>Alice</v>
      </c>
    </row>
    <row r="334" spans="1:5" x14ac:dyDescent="0.25">
      <c r="A334">
        <v>348</v>
      </c>
      <c r="B334" s="5" t="s">
        <v>3765</v>
      </c>
      <c r="C334" s="4" t="s">
        <v>4504</v>
      </c>
      <c r="D334" t="str">
        <f>INDEX(StudentTable[#Data],MATCH(Table_Faculty.accdb[[#This Row],[Student ID]],StudentTable[Student ID],0),1)</f>
        <v>Gailey</v>
      </c>
      <c r="E334" t="str">
        <f>INDEX(StudentTable[#Data],MATCH(Table_Faculty.accdb[[#This Row],[Student ID]],StudentTable[Student ID],0),2)</f>
        <v>Margie</v>
      </c>
    </row>
    <row r="335" spans="1:5" x14ac:dyDescent="0.25">
      <c r="A335">
        <v>349</v>
      </c>
      <c r="B335" s="5" t="s">
        <v>3152</v>
      </c>
      <c r="C335" s="4" t="s">
        <v>4504</v>
      </c>
      <c r="D335" t="str">
        <f>INDEX(StudentTable[#Data],MATCH(Table_Faculty.accdb[[#This Row],[Student ID]],StudentTable[Student ID],0),1)</f>
        <v>David</v>
      </c>
      <c r="E335" t="str">
        <f>INDEX(StudentTable[#Data],MATCH(Table_Faculty.accdb[[#This Row],[Student ID]],StudentTable[Student ID],0),2)</f>
        <v>Cynthia</v>
      </c>
    </row>
    <row r="336" spans="1:5" x14ac:dyDescent="0.25">
      <c r="A336">
        <v>350</v>
      </c>
      <c r="B336" s="5" t="s">
        <v>1731</v>
      </c>
      <c r="C336" s="4" t="s">
        <v>4504</v>
      </c>
      <c r="D336" t="str">
        <f>INDEX(StudentTable[#Data],MATCH(Table_Faculty.accdb[[#This Row],[Student ID]],StudentTable[Student ID],0),1)</f>
        <v>Hopkins</v>
      </c>
      <c r="E336" t="str">
        <f>INDEX(StudentTable[#Data],MATCH(Table_Faculty.accdb[[#This Row],[Student ID]],StudentTable[Student ID],0),2)</f>
        <v>Taryn</v>
      </c>
    </row>
    <row r="337" spans="1:5" x14ac:dyDescent="0.25">
      <c r="A337">
        <v>351</v>
      </c>
      <c r="B337" s="5" t="s">
        <v>4369</v>
      </c>
      <c r="C337" s="4" t="s">
        <v>4504</v>
      </c>
      <c r="D337" t="str">
        <f>INDEX(StudentTable[#Data],MATCH(Table_Faculty.accdb[[#This Row],[Student ID]],StudentTable[Student ID],0),1)</f>
        <v>Hughes</v>
      </c>
      <c r="E337" t="str">
        <f>INDEX(StudentTable[#Data],MATCH(Table_Faculty.accdb[[#This Row],[Student ID]],StudentTable[Student ID],0),2)</f>
        <v>Daniel</v>
      </c>
    </row>
    <row r="338" spans="1:5" x14ac:dyDescent="0.25">
      <c r="A338">
        <v>352</v>
      </c>
      <c r="B338" s="5" t="s">
        <v>2533</v>
      </c>
      <c r="C338" s="4" t="s">
        <v>4504</v>
      </c>
      <c r="D338" t="str">
        <f>INDEX(StudentTable[#Data],MATCH(Table_Faculty.accdb[[#This Row],[Student ID]],StudentTable[Student ID],0),1)</f>
        <v>Overton</v>
      </c>
      <c r="E338" t="str">
        <f>INDEX(StudentTable[#Data],MATCH(Table_Faculty.accdb[[#This Row],[Student ID]],StudentTable[Student ID],0),2)</f>
        <v>Thomas</v>
      </c>
    </row>
    <row r="339" spans="1:5" x14ac:dyDescent="0.25">
      <c r="A339">
        <v>353</v>
      </c>
      <c r="B339" s="5" t="s">
        <v>2591</v>
      </c>
      <c r="C339" s="4" t="s">
        <v>4504</v>
      </c>
      <c r="D339" t="str">
        <f>INDEX(StudentTable[#Data],MATCH(Table_Faculty.accdb[[#This Row],[Student ID]],StudentTable[Student ID],0),1)</f>
        <v>Dufour</v>
      </c>
      <c r="E339" t="str">
        <f>INDEX(StudentTable[#Data],MATCH(Table_Faculty.accdb[[#This Row],[Student ID]],StudentTable[Student ID],0),2)</f>
        <v>Danielle</v>
      </c>
    </row>
    <row r="340" spans="1:5" x14ac:dyDescent="0.25">
      <c r="A340">
        <v>354</v>
      </c>
      <c r="B340" s="5" t="s">
        <v>173</v>
      </c>
      <c r="C340" s="4" t="s">
        <v>4504</v>
      </c>
      <c r="D340" t="str">
        <f>INDEX(StudentTable[#Data],MATCH(Table_Faculty.accdb[[#This Row],[Student ID]],StudentTable[Student ID],0),1)</f>
        <v>Tanner</v>
      </c>
      <c r="E340" t="str">
        <f>INDEX(StudentTable[#Data],MATCH(Table_Faculty.accdb[[#This Row],[Student ID]],StudentTable[Student ID],0),2)</f>
        <v>Genoveva</v>
      </c>
    </row>
    <row r="341" spans="1:5" x14ac:dyDescent="0.25">
      <c r="A341">
        <v>355</v>
      </c>
      <c r="B341" s="5" t="s">
        <v>3770</v>
      </c>
      <c r="C341" s="4" t="s">
        <v>4504</v>
      </c>
      <c r="D341" t="str">
        <f>INDEX(StudentTable[#Data],MATCH(Table_Faculty.accdb[[#This Row],[Student ID]],StudentTable[Student ID],0),1)</f>
        <v>Butler</v>
      </c>
      <c r="E341" t="str">
        <f>INDEX(StudentTable[#Data],MATCH(Table_Faculty.accdb[[#This Row],[Student ID]],StudentTable[Student ID],0),2)</f>
        <v>Nidia</v>
      </c>
    </row>
    <row r="342" spans="1:5" x14ac:dyDescent="0.25">
      <c r="A342">
        <v>356</v>
      </c>
      <c r="B342" s="5" t="s">
        <v>2126</v>
      </c>
      <c r="C342" s="4" t="s">
        <v>4504</v>
      </c>
      <c r="D342" t="str">
        <f>INDEX(StudentTable[#Data],MATCH(Table_Faculty.accdb[[#This Row],[Student ID]],StudentTable[Student ID],0),1)</f>
        <v>Chaney</v>
      </c>
      <c r="E342" t="str">
        <f>INDEX(StudentTable[#Data],MATCH(Table_Faculty.accdb[[#This Row],[Student ID]],StudentTable[Student ID],0),2)</f>
        <v>Judi</v>
      </c>
    </row>
    <row r="343" spans="1:5" x14ac:dyDescent="0.25">
      <c r="A343">
        <v>357</v>
      </c>
      <c r="B343" s="5" t="s">
        <v>2228</v>
      </c>
      <c r="C343" s="4" t="s">
        <v>4504</v>
      </c>
      <c r="D343" t="str">
        <f>INDEX(StudentTable[#Data],MATCH(Table_Faculty.accdb[[#This Row],[Student ID]],StudentTable[Student ID],0),1)</f>
        <v>Crume</v>
      </c>
      <c r="E343" t="str">
        <f>INDEX(StudentTable[#Data],MATCH(Table_Faculty.accdb[[#This Row],[Student ID]],StudentTable[Student ID],0),2)</f>
        <v>Tammy</v>
      </c>
    </row>
    <row r="344" spans="1:5" x14ac:dyDescent="0.25">
      <c r="A344">
        <v>358</v>
      </c>
      <c r="B344" s="5" t="s">
        <v>964</v>
      </c>
      <c r="C344" s="4" t="s">
        <v>4504</v>
      </c>
      <c r="D344" t="str">
        <f>INDEX(StudentTable[#Data],MATCH(Table_Faculty.accdb[[#This Row],[Student ID]],StudentTable[Student ID],0),1)</f>
        <v>Henson</v>
      </c>
      <c r="E344" t="str">
        <f>INDEX(StudentTable[#Data],MATCH(Table_Faculty.accdb[[#This Row],[Student ID]],StudentTable[Student ID],0),2)</f>
        <v>Cindy</v>
      </c>
    </row>
    <row r="345" spans="1:5" x14ac:dyDescent="0.25">
      <c r="A345">
        <v>359</v>
      </c>
      <c r="B345" s="5" t="s">
        <v>3254</v>
      </c>
      <c r="C345" s="4" t="s">
        <v>4504</v>
      </c>
      <c r="D345" t="str">
        <f>INDEX(StudentTable[#Data],MATCH(Table_Faculty.accdb[[#This Row],[Student ID]],StudentTable[Student ID],0),1)</f>
        <v>Ayala</v>
      </c>
      <c r="E345" t="str">
        <f>INDEX(StudentTable[#Data],MATCH(Table_Faculty.accdb[[#This Row],[Student ID]],StudentTable[Student ID],0),2)</f>
        <v>Mary</v>
      </c>
    </row>
    <row r="346" spans="1:5" x14ac:dyDescent="0.25">
      <c r="A346">
        <v>360</v>
      </c>
      <c r="B346" s="5" t="s">
        <v>4319</v>
      </c>
      <c r="C346" s="4" t="s">
        <v>4504</v>
      </c>
      <c r="D346" t="str">
        <f>INDEX(StudentTable[#Data],MATCH(Table_Faculty.accdb[[#This Row],[Student ID]],StudentTable[Student ID],0),1)</f>
        <v>Weber</v>
      </c>
      <c r="E346" t="str">
        <f>INDEX(StudentTable[#Data],MATCH(Table_Faculty.accdb[[#This Row],[Student ID]],StudentTable[Student ID],0),2)</f>
        <v>Opal</v>
      </c>
    </row>
    <row r="347" spans="1:5" x14ac:dyDescent="0.25">
      <c r="A347">
        <v>361</v>
      </c>
      <c r="B347" s="5" t="s">
        <v>2677</v>
      </c>
      <c r="C347" s="4" t="s">
        <v>4504</v>
      </c>
      <c r="D347" t="str">
        <f>INDEX(StudentTable[#Data],MATCH(Table_Faculty.accdb[[#This Row],[Student ID]],StudentTable[Student ID],0),1)</f>
        <v>Gooch</v>
      </c>
      <c r="E347" t="str">
        <f>INDEX(StudentTable[#Data],MATCH(Table_Faculty.accdb[[#This Row],[Student ID]],StudentTable[Student ID],0),2)</f>
        <v>James</v>
      </c>
    </row>
    <row r="348" spans="1:5" x14ac:dyDescent="0.25">
      <c r="A348">
        <v>362</v>
      </c>
      <c r="B348" s="5" t="s">
        <v>2411</v>
      </c>
      <c r="C348" s="4" t="s">
        <v>4504</v>
      </c>
      <c r="D348" t="str">
        <f>INDEX(StudentTable[#Data],MATCH(Table_Faculty.accdb[[#This Row],[Student ID]],StudentTable[Student ID],0),1)</f>
        <v>Mccoy</v>
      </c>
      <c r="E348" t="str">
        <f>INDEX(StudentTable[#Data],MATCH(Table_Faculty.accdb[[#This Row],[Student ID]],StudentTable[Student ID],0),2)</f>
        <v>James</v>
      </c>
    </row>
    <row r="349" spans="1:5" x14ac:dyDescent="0.25">
      <c r="A349">
        <v>363</v>
      </c>
      <c r="B349" s="5" t="s">
        <v>863</v>
      </c>
      <c r="C349" s="4" t="s">
        <v>4504</v>
      </c>
      <c r="D349" t="str">
        <f>INDEX(StudentTable[#Data],MATCH(Table_Faculty.accdb[[#This Row],[Student ID]],StudentTable[Student ID],0),1)</f>
        <v>Sandoval</v>
      </c>
      <c r="E349" t="str">
        <f>INDEX(StudentTable[#Data],MATCH(Table_Faculty.accdb[[#This Row],[Student ID]],StudentTable[Student ID],0),2)</f>
        <v>Fredrick</v>
      </c>
    </row>
    <row r="350" spans="1:5" x14ac:dyDescent="0.25">
      <c r="A350">
        <v>364</v>
      </c>
      <c r="B350" s="5" t="s">
        <v>2711</v>
      </c>
      <c r="C350" s="4" t="s">
        <v>4504</v>
      </c>
      <c r="D350" t="str">
        <f>INDEX(StudentTable[#Data],MATCH(Table_Faculty.accdb[[#This Row],[Student ID]],StudentTable[Student ID],0),1)</f>
        <v>Robertson</v>
      </c>
      <c r="E350" t="str">
        <f>INDEX(StudentTable[#Data],MATCH(Table_Faculty.accdb[[#This Row],[Student ID]],StudentTable[Student ID],0),2)</f>
        <v>Kristie</v>
      </c>
    </row>
    <row r="351" spans="1:5" x14ac:dyDescent="0.25">
      <c r="A351">
        <v>365</v>
      </c>
      <c r="B351" s="5" t="s">
        <v>1423</v>
      </c>
      <c r="C351" s="4" t="s">
        <v>4504</v>
      </c>
      <c r="D351" t="str">
        <f>INDEX(StudentTable[#Data],MATCH(Table_Faculty.accdb[[#This Row],[Student ID]],StudentTable[Student ID],0),1)</f>
        <v>Johnson</v>
      </c>
      <c r="E351" t="str">
        <f>INDEX(StudentTable[#Data],MATCH(Table_Faculty.accdb[[#This Row],[Student ID]],StudentTable[Student ID],0),2)</f>
        <v>Alan</v>
      </c>
    </row>
    <row r="352" spans="1:5" x14ac:dyDescent="0.25">
      <c r="A352">
        <v>366</v>
      </c>
      <c r="B352" s="5" t="s">
        <v>610</v>
      </c>
      <c r="C352" s="4" t="s">
        <v>4504</v>
      </c>
      <c r="D352" t="str">
        <f>INDEX(StudentTable[#Data],MATCH(Table_Faculty.accdb[[#This Row],[Student ID]],StudentTable[Student ID],0),1)</f>
        <v>Alatorre</v>
      </c>
      <c r="E352" t="str">
        <f>INDEX(StudentTable[#Data],MATCH(Table_Faculty.accdb[[#This Row],[Student ID]],StudentTable[Student ID],0),2)</f>
        <v>Linda</v>
      </c>
    </row>
    <row r="353" spans="1:5" x14ac:dyDescent="0.25">
      <c r="A353">
        <v>367</v>
      </c>
      <c r="B353" s="5" t="s">
        <v>642</v>
      </c>
      <c r="C353" s="4" t="s">
        <v>4504</v>
      </c>
      <c r="D353" t="str">
        <f>INDEX(StudentTable[#Data],MATCH(Table_Faculty.accdb[[#This Row],[Student ID]],StudentTable[Student ID],0),1)</f>
        <v>Pitcher</v>
      </c>
      <c r="E353" t="str">
        <f>INDEX(StudentTable[#Data],MATCH(Table_Faculty.accdb[[#This Row],[Student ID]],StudentTable[Student ID],0),2)</f>
        <v>Jonathan</v>
      </c>
    </row>
    <row r="354" spans="1:5" x14ac:dyDescent="0.25">
      <c r="A354">
        <v>368</v>
      </c>
      <c r="B354" s="5" t="s">
        <v>3081</v>
      </c>
      <c r="C354" s="4" t="s">
        <v>4504</v>
      </c>
      <c r="D354" t="str">
        <f>INDEX(StudentTable[#Data],MATCH(Table_Faculty.accdb[[#This Row],[Student ID]],StudentTable[Student ID],0),1)</f>
        <v>Layton</v>
      </c>
      <c r="E354" t="str">
        <f>INDEX(StudentTable[#Data],MATCH(Table_Faculty.accdb[[#This Row],[Student ID]],StudentTable[Student ID],0),2)</f>
        <v>Christy</v>
      </c>
    </row>
    <row r="355" spans="1:5" x14ac:dyDescent="0.25">
      <c r="A355">
        <v>369</v>
      </c>
      <c r="B355" s="5" t="s">
        <v>1408</v>
      </c>
      <c r="C355" s="4" t="s">
        <v>4504</v>
      </c>
      <c r="D355" t="str">
        <f>INDEX(StudentTable[#Data],MATCH(Table_Faculty.accdb[[#This Row],[Student ID]],StudentTable[Student ID],0),1)</f>
        <v>Rice</v>
      </c>
      <c r="E355" t="str">
        <f>INDEX(StudentTable[#Data],MATCH(Table_Faculty.accdb[[#This Row],[Student ID]],StudentTable[Student ID],0),2)</f>
        <v>Phyllis</v>
      </c>
    </row>
    <row r="356" spans="1:5" x14ac:dyDescent="0.25">
      <c r="A356">
        <v>370</v>
      </c>
      <c r="B356" s="5" t="s">
        <v>2906</v>
      </c>
      <c r="C356" s="4" t="s">
        <v>4504</v>
      </c>
      <c r="D356" t="str">
        <f>INDEX(StudentTable[#Data],MATCH(Table_Faculty.accdb[[#This Row],[Student ID]],StudentTable[Student ID],0),1)</f>
        <v>Reder</v>
      </c>
      <c r="E356" t="str">
        <f>INDEX(StudentTable[#Data],MATCH(Table_Faculty.accdb[[#This Row],[Student ID]],StudentTable[Student ID],0),2)</f>
        <v>Hugo</v>
      </c>
    </row>
    <row r="357" spans="1:5" x14ac:dyDescent="0.25">
      <c r="A357">
        <v>371</v>
      </c>
      <c r="B357" s="5" t="s">
        <v>4294</v>
      </c>
      <c r="C357" s="4" t="s">
        <v>4504</v>
      </c>
      <c r="D357" t="str">
        <f>INDEX(StudentTable[#Data],MATCH(Table_Faculty.accdb[[#This Row],[Student ID]],StudentTable[Student ID],0),1)</f>
        <v>Criswell</v>
      </c>
      <c r="E357" t="str">
        <f>INDEX(StudentTable[#Data],MATCH(Table_Faculty.accdb[[#This Row],[Student ID]],StudentTable[Student ID],0),2)</f>
        <v>Erik</v>
      </c>
    </row>
    <row r="358" spans="1:5" x14ac:dyDescent="0.25">
      <c r="A358">
        <v>372</v>
      </c>
      <c r="B358" s="5" t="s">
        <v>1262</v>
      </c>
      <c r="C358" s="4" t="s">
        <v>4504</v>
      </c>
      <c r="D358" t="str">
        <f>INDEX(StudentTable[#Data],MATCH(Table_Faculty.accdb[[#This Row],[Student ID]],StudentTable[Student ID],0),1)</f>
        <v>Skinner</v>
      </c>
      <c r="E358" t="str">
        <f>INDEX(StudentTable[#Data],MATCH(Table_Faculty.accdb[[#This Row],[Student ID]],StudentTable[Student ID],0),2)</f>
        <v>James</v>
      </c>
    </row>
    <row r="359" spans="1:5" x14ac:dyDescent="0.25">
      <c r="A359">
        <v>373</v>
      </c>
      <c r="B359" s="5" t="s">
        <v>275</v>
      </c>
      <c r="C359" s="4" t="s">
        <v>4504</v>
      </c>
      <c r="D359" t="str">
        <f>INDEX(StudentTable[#Data],MATCH(Table_Faculty.accdb[[#This Row],[Student ID]],StudentTable[Student ID],0),1)</f>
        <v>Campanella</v>
      </c>
      <c r="E359" t="str">
        <f>INDEX(StudentTable[#Data],MATCH(Table_Faculty.accdb[[#This Row],[Student ID]],StudentTable[Student ID],0),2)</f>
        <v>Rolf</v>
      </c>
    </row>
    <row r="360" spans="1:5" x14ac:dyDescent="0.25">
      <c r="A360">
        <v>374</v>
      </c>
      <c r="B360" s="5" t="s">
        <v>494</v>
      </c>
      <c r="C360" s="4" t="s">
        <v>4504</v>
      </c>
      <c r="D360" t="str">
        <f>INDEX(StudentTable[#Data],MATCH(Table_Faculty.accdb[[#This Row],[Student ID]],StudentTable[Student ID],0),1)</f>
        <v>Hawkins</v>
      </c>
      <c r="E360" t="str">
        <f>INDEX(StudentTable[#Data],MATCH(Table_Faculty.accdb[[#This Row],[Student ID]],StudentTable[Student ID],0),2)</f>
        <v>Brenda</v>
      </c>
    </row>
    <row r="361" spans="1:5" x14ac:dyDescent="0.25">
      <c r="A361">
        <v>375</v>
      </c>
      <c r="B361" s="5" t="s">
        <v>3452</v>
      </c>
      <c r="C361" s="4" t="s">
        <v>4504</v>
      </c>
      <c r="D361" t="str">
        <f>INDEX(StudentTable[#Data],MATCH(Table_Faculty.accdb[[#This Row],[Student ID]],StudentTable[Student ID],0),1)</f>
        <v>Morales</v>
      </c>
      <c r="E361" t="str">
        <f>INDEX(StudentTable[#Data],MATCH(Table_Faculty.accdb[[#This Row],[Student ID]],StudentTable[Student ID],0),2)</f>
        <v>Lester</v>
      </c>
    </row>
    <row r="362" spans="1:5" x14ac:dyDescent="0.25">
      <c r="A362">
        <v>376</v>
      </c>
      <c r="B362" s="5" t="s">
        <v>210</v>
      </c>
      <c r="C362" s="4" t="s">
        <v>4504</v>
      </c>
      <c r="D362" t="str">
        <f>INDEX(StudentTable[#Data],MATCH(Table_Faculty.accdb[[#This Row],[Student ID]],StudentTable[Student ID],0),1)</f>
        <v>Fick</v>
      </c>
      <c r="E362" t="str">
        <f>INDEX(StudentTable[#Data],MATCH(Table_Faculty.accdb[[#This Row],[Student ID]],StudentTable[Student ID],0),2)</f>
        <v>Jennifer</v>
      </c>
    </row>
    <row r="363" spans="1:5" x14ac:dyDescent="0.25">
      <c r="A363">
        <v>377</v>
      </c>
      <c r="B363" s="5" t="s">
        <v>4240</v>
      </c>
      <c r="C363" s="4" t="s">
        <v>4504</v>
      </c>
      <c r="D363" t="str">
        <f>INDEX(StudentTable[#Data],MATCH(Table_Faculty.accdb[[#This Row],[Student ID]],StudentTable[Student ID],0),1)</f>
        <v>Green</v>
      </c>
      <c r="E363" t="str">
        <f>INDEX(StudentTable[#Data],MATCH(Table_Faculty.accdb[[#This Row],[Student ID]],StudentTable[Student ID],0),2)</f>
        <v>Robert</v>
      </c>
    </row>
    <row r="364" spans="1:5" x14ac:dyDescent="0.25">
      <c r="A364">
        <v>378</v>
      </c>
      <c r="B364" s="5" t="s">
        <v>320</v>
      </c>
      <c r="C364" s="4" t="s">
        <v>4504</v>
      </c>
      <c r="D364" t="str">
        <f>INDEX(StudentTable[#Data],MATCH(Table_Faculty.accdb[[#This Row],[Student ID]],StudentTable[Student ID],0),1)</f>
        <v>Leon</v>
      </c>
      <c r="E364" t="str">
        <f>INDEX(StudentTable[#Data],MATCH(Table_Faculty.accdb[[#This Row],[Student ID]],StudentTable[Student ID],0),2)</f>
        <v>Mary</v>
      </c>
    </row>
    <row r="365" spans="1:5" x14ac:dyDescent="0.25">
      <c r="A365">
        <v>379</v>
      </c>
      <c r="B365" s="5" t="s">
        <v>1574</v>
      </c>
      <c r="C365" s="4" t="s">
        <v>4504</v>
      </c>
      <c r="D365" t="str">
        <f>INDEX(StudentTable[#Data],MATCH(Table_Faculty.accdb[[#This Row],[Student ID]],StudentTable[Student ID],0),1)</f>
        <v>Niemi</v>
      </c>
      <c r="E365" t="str">
        <f>INDEX(StudentTable[#Data],MATCH(Table_Faculty.accdb[[#This Row],[Student ID]],StudentTable[Student ID],0),2)</f>
        <v>Lois</v>
      </c>
    </row>
    <row r="366" spans="1:5" x14ac:dyDescent="0.25">
      <c r="A366">
        <v>380</v>
      </c>
      <c r="B366" s="5" t="s">
        <v>2721</v>
      </c>
      <c r="C366" s="4" t="s">
        <v>4504</v>
      </c>
      <c r="D366" t="str">
        <f>INDEX(StudentTable[#Data],MATCH(Table_Faculty.accdb[[#This Row],[Student ID]],StudentTable[Student ID],0),1)</f>
        <v>Palma</v>
      </c>
      <c r="E366" t="str">
        <f>INDEX(StudentTable[#Data],MATCH(Table_Faculty.accdb[[#This Row],[Student ID]],StudentTable[Student ID],0),2)</f>
        <v>William</v>
      </c>
    </row>
    <row r="367" spans="1:5" x14ac:dyDescent="0.25">
      <c r="A367">
        <v>381</v>
      </c>
      <c r="B367" s="5" t="s">
        <v>4224</v>
      </c>
      <c r="C367" s="4" t="s">
        <v>4504</v>
      </c>
      <c r="D367" t="str">
        <f>INDEX(StudentTable[#Data],MATCH(Table_Faculty.accdb[[#This Row],[Student ID]],StudentTable[Student ID],0),1)</f>
        <v>Epstein</v>
      </c>
      <c r="E367" t="str">
        <f>INDEX(StudentTable[#Data],MATCH(Table_Faculty.accdb[[#This Row],[Student ID]],StudentTable[Student ID],0),2)</f>
        <v>Morris</v>
      </c>
    </row>
    <row r="368" spans="1:5" x14ac:dyDescent="0.25">
      <c r="A368">
        <v>382</v>
      </c>
      <c r="B368" s="5" t="s">
        <v>1165</v>
      </c>
      <c r="C368" s="4" t="s">
        <v>4504</v>
      </c>
      <c r="D368" t="str">
        <f>INDEX(StudentTable[#Data],MATCH(Table_Faculty.accdb[[#This Row],[Student ID]],StudentTable[Student ID],0),1)</f>
        <v>Carr</v>
      </c>
      <c r="E368" t="str">
        <f>INDEX(StudentTable[#Data],MATCH(Table_Faculty.accdb[[#This Row],[Student ID]],StudentTable[Student ID],0),2)</f>
        <v>Eric</v>
      </c>
    </row>
    <row r="369" spans="1:5" x14ac:dyDescent="0.25">
      <c r="A369">
        <v>383</v>
      </c>
      <c r="B369" s="5" t="s">
        <v>1040</v>
      </c>
      <c r="C369" s="4" t="s">
        <v>4496</v>
      </c>
      <c r="D369" t="str">
        <f>INDEX(StudentTable[#Data],MATCH(Table_Faculty.accdb[[#This Row],[Student ID]],StudentTable[Student ID],0),1)</f>
        <v>Green</v>
      </c>
      <c r="E369" t="str">
        <f>INDEX(StudentTable[#Data],MATCH(Table_Faculty.accdb[[#This Row],[Student ID]],StudentTable[Student ID],0),2)</f>
        <v>Dwight</v>
      </c>
    </row>
    <row r="370" spans="1:5" x14ac:dyDescent="0.25">
      <c r="A370">
        <v>384</v>
      </c>
      <c r="B370" s="5" t="s">
        <v>1987</v>
      </c>
      <c r="C370" s="4" t="s">
        <v>4496</v>
      </c>
      <c r="D370" t="str">
        <f>INDEX(StudentTable[#Data],MATCH(Table_Faculty.accdb[[#This Row],[Student ID]],StudentTable[Student ID],0),1)</f>
        <v>Sanders</v>
      </c>
      <c r="E370" t="str">
        <f>INDEX(StudentTable[#Data],MATCH(Table_Faculty.accdb[[#This Row],[Student ID]],StudentTable[Student ID],0),2)</f>
        <v>Mary</v>
      </c>
    </row>
    <row r="371" spans="1:5" x14ac:dyDescent="0.25">
      <c r="A371">
        <v>385</v>
      </c>
      <c r="B371" s="5" t="s">
        <v>945</v>
      </c>
      <c r="C371" s="4" t="s">
        <v>4496</v>
      </c>
      <c r="D371" t="str">
        <f>INDEX(StudentTable[#Data],MATCH(Table_Faculty.accdb[[#This Row],[Student ID]],StudentTable[Student ID],0),1)</f>
        <v>Hollar</v>
      </c>
      <c r="E371" t="str">
        <f>INDEX(StudentTable[#Data],MATCH(Table_Faculty.accdb[[#This Row],[Student ID]],StudentTable[Student ID],0),2)</f>
        <v>Paula</v>
      </c>
    </row>
    <row r="372" spans="1:5" x14ac:dyDescent="0.25">
      <c r="A372">
        <v>386</v>
      </c>
      <c r="B372" s="5" t="s">
        <v>3953</v>
      </c>
      <c r="C372" s="4" t="s">
        <v>4496</v>
      </c>
      <c r="D372" t="str">
        <f>INDEX(StudentTable[#Data],MATCH(Table_Faculty.accdb[[#This Row],[Student ID]],StudentTable[Student ID],0),1)</f>
        <v>Thomson</v>
      </c>
      <c r="E372" t="str">
        <f>INDEX(StudentTable[#Data],MATCH(Table_Faculty.accdb[[#This Row],[Student ID]],StudentTable[Student ID],0),2)</f>
        <v>Noel</v>
      </c>
    </row>
    <row r="373" spans="1:5" x14ac:dyDescent="0.25">
      <c r="A373">
        <v>387</v>
      </c>
      <c r="B373" s="5" t="s">
        <v>1826</v>
      </c>
      <c r="C373" s="4" t="s">
        <v>4496</v>
      </c>
      <c r="D373" t="str">
        <f>INDEX(StudentTable[#Data],MATCH(Table_Faculty.accdb[[#This Row],[Student ID]],StudentTable[Student ID],0),1)</f>
        <v>Burns</v>
      </c>
      <c r="E373" t="str">
        <f>INDEX(StudentTable[#Data],MATCH(Table_Faculty.accdb[[#This Row],[Student ID]],StudentTable[Student ID],0),2)</f>
        <v>Eunice</v>
      </c>
    </row>
    <row r="374" spans="1:5" x14ac:dyDescent="0.25">
      <c r="A374">
        <v>388</v>
      </c>
      <c r="B374" s="5" t="s">
        <v>3228</v>
      </c>
      <c r="C374" s="4" t="s">
        <v>4496</v>
      </c>
      <c r="D374" t="str">
        <f>INDEX(StudentTable[#Data],MATCH(Table_Faculty.accdb[[#This Row],[Student ID]],StudentTable[Student ID],0),1)</f>
        <v>Croll</v>
      </c>
      <c r="E374" t="str">
        <f>INDEX(StudentTable[#Data],MATCH(Table_Faculty.accdb[[#This Row],[Student ID]],StudentTable[Student ID],0),2)</f>
        <v>Audrey</v>
      </c>
    </row>
    <row r="375" spans="1:5" x14ac:dyDescent="0.25">
      <c r="A375">
        <v>389</v>
      </c>
      <c r="B375" s="5" t="s">
        <v>401</v>
      </c>
      <c r="C375" s="4" t="s">
        <v>4496</v>
      </c>
      <c r="D375" t="str">
        <f>INDEX(StudentTable[#Data],MATCH(Table_Faculty.accdb[[#This Row],[Student ID]],StudentTable[Student ID],0),1)</f>
        <v>Mcdaniel</v>
      </c>
      <c r="E375" t="str">
        <f>INDEX(StudentTable[#Data],MATCH(Table_Faculty.accdb[[#This Row],[Student ID]],StudentTable[Student ID],0),2)</f>
        <v>Wendell</v>
      </c>
    </row>
    <row r="376" spans="1:5" x14ac:dyDescent="0.25">
      <c r="A376">
        <v>390</v>
      </c>
      <c r="B376" s="5" t="s">
        <v>3822</v>
      </c>
      <c r="C376" s="4" t="s">
        <v>4496</v>
      </c>
      <c r="D376" t="str">
        <f>INDEX(StudentTable[#Data],MATCH(Table_Faculty.accdb[[#This Row],[Student ID]],StudentTable[Student ID],0),1)</f>
        <v>Ferguson</v>
      </c>
      <c r="E376" t="str">
        <f>INDEX(StudentTable[#Data],MATCH(Table_Faculty.accdb[[#This Row],[Student ID]],StudentTable[Student ID],0),2)</f>
        <v>Emelia</v>
      </c>
    </row>
    <row r="377" spans="1:5" x14ac:dyDescent="0.25">
      <c r="A377">
        <v>391</v>
      </c>
      <c r="B377" s="5" t="s">
        <v>2450</v>
      </c>
      <c r="C377" s="4" t="s">
        <v>4496</v>
      </c>
      <c r="D377" t="str">
        <f>INDEX(StudentTable[#Data],MATCH(Table_Faculty.accdb[[#This Row],[Student ID]],StudentTable[Student ID],0),1)</f>
        <v>Cox</v>
      </c>
      <c r="E377" t="str">
        <f>INDEX(StudentTable[#Data],MATCH(Table_Faculty.accdb[[#This Row],[Student ID]],StudentTable[Student ID],0),2)</f>
        <v>Michael</v>
      </c>
    </row>
    <row r="378" spans="1:5" x14ac:dyDescent="0.25">
      <c r="A378">
        <v>392</v>
      </c>
      <c r="B378" s="5" t="s">
        <v>3295</v>
      </c>
      <c r="C378" s="4" t="s">
        <v>4496</v>
      </c>
      <c r="D378" t="str">
        <f>INDEX(StudentTable[#Data],MATCH(Table_Faculty.accdb[[#This Row],[Student ID]],StudentTable[Student ID],0),1)</f>
        <v>Obrien</v>
      </c>
      <c r="E378" t="str">
        <f>INDEX(StudentTable[#Data],MATCH(Table_Faculty.accdb[[#This Row],[Student ID]],StudentTable[Student ID],0),2)</f>
        <v>Roxanne</v>
      </c>
    </row>
    <row r="379" spans="1:5" x14ac:dyDescent="0.25">
      <c r="A379">
        <v>393</v>
      </c>
      <c r="B379" s="5" t="s">
        <v>2162</v>
      </c>
      <c r="C379" s="4" t="s">
        <v>4496</v>
      </c>
      <c r="D379" t="str">
        <f>INDEX(StudentTable[#Data],MATCH(Table_Faculty.accdb[[#This Row],[Student ID]],StudentTable[Student ID],0),1)</f>
        <v>Murdock</v>
      </c>
      <c r="E379" t="str">
        <f>INDEX(StudentTable[#Data],MATCH(Table_Faculty.accdb[[#This Row],[Student ID]],StudentTable[Student ID],0),2)</f>
        <v>Ronald</v>
      </c>
    </row>
    <row r="380" spans="1:5" x14ac:dyDescent="0.25">
      <c r="A380">
        <v>394</v>
      </c>
      <c r="B380" s="5" t="s">
        <v>3410</v>
      </c>
      <c r="C380" s="4" t="s">
        <v>4496</v>
      </c>
      <c r="D380" t="str">
        <f>INDEX(StudentTable[#Data],MATCH(Table_Faculty.accdb[[#This Row],[Student ID]],StudentTable[Student ID],0),1)</f>
        <v>Smith</v>
      </c>
      <c r="E380" t="str">
        <f>INDEX(StudentTable[#Data],MATCH(Table_Faculty.accdb[[#This Row],[Student ID]],StudentTable[Student ID],0),2)</f>
        <v>Wayne</v>
      </c>
    </row>
    <row r="381" spans="1:5" x14ac:dyDescent="0.25">
      <c r="A381">
        <v>395</v>
      </c>
      <c r="B381" s="5" t="s">
        <v>2211</v>
      </c>
      <c r="C381" s="4" t="s">
        <v>4496</v>
      </c>
      <c r="D381" t="str">
        <f>INDEX(StudentTable[#Data],MATCH(Table_Faculty.accdb[[#This Row],[Student ID]],StudentTable[Student ID],0),1)</f>
        <v>Cooper</v>
      </c>
      <c r="E381" t="str">
        <f>INDEX(StudentTable[#Data],MATCH(Table_Faculty.accdb[[#This Row],[Student ID]],StudentTable[Student ID],0),2)</f>
        <v>Ethel</v>
      </c>
    </row>
    <row r="382" spans="1:5" x14ac:dyDescent="0.25">
      <c r="A382">
        <v>396</v>
      </c>
      <c r="B382" s="5" t="s">
        <v>3794</v>
      </c>
      <c r="C382" s="4" t="s">
        <v>4496</v>
      </c>
      <c r="D382" t="str">
        <f>INDEX(StudentTable[#Data],MATCH(Table_Faculty.accdb[[#This Row],[Student ID]],StudentTable[Student ID],0),1)</f>
        <v>Norman</v>
      </c>
      <c r="E382" t="str">
        <f>INDEX(StudentTable[#Data],MATCH(Table_Faculty.accdb[[#This Row],[Student ID]],StudentTable[Student ID],0),2)</f>
        <v>Earl</v>
      </c>
    </row>
    <row r="383" spans="1:5" x14ac:dyDescent="0.25">
      <c r="A383">
        <v>397</v>
      </c>
      <c r="B383" s="5" t="s">
        <v>4150</v>
      </c>
      <c r="C383" s="4" t="s">
        <v>4496</v>
      </c>
      <c r="D383" t="str">
        <f>INDEX(StudentTable[#Data],MATCH(Table_Faculty.accdb[[#This Row],[Student ID]],StudentTable[Student ID],0),1)</f>
        <v>Schrantz</v>
      </c>
      <c r="E383" t="str">
        <f>INDEX(StudentTable[#Data],MATCH(Table_Faculty.accdb[[#This Row],[Student ID]],StudentTable[Student ID],0),2)</f>
        <v>Emma</v>
      </c>
    </row>
    <row r="384" spans="1:5" x14ac:dyDescent="0.25">
      <c r="A384">
        <v>398</v>
      </c>
      <c r="B384" s="5" t="s">
        <v>2959</v>
      </c>
      <c r="C384" s="4" t="s">
        <v>4496</v>
      </c>
      <c r="D384" t="str">
        <f>INDEX(StudentTable[#Data],MATCH(Table_Faculty.accdb[[#This Row],[Student ID]],StudentTable[Student ID],0),1)</f>
        <v>Arevalo</v>
      </c>
      <c r="E384" t="str">
        <f>INDEX(StudentTable[#Data],MATCH(Table_Faculty.accdb[[#This Row],[Student ID]],StudentTable[Student ID],0),2)</f>
        <v>Rodney</v>
      </c>
    </row>
    <row r="385" spans="1:5" x14ac:dyDescent="0.25">
      <c r="A385">
        <v>399</v>
      </c>
      <c r="B385" s="5" t="s">
        <v>2315</v>
      </c>
      <c r="C385" s="4" t="s">
        <v>4496</v>
      </c>
      <c r="D385" t="str">
        <f>INDEX(StudentTable[#Data],MATCH(Table_Faculty.accdb[[#This Row],[Student ID]],StudentTable[Student ID],0),1)</f>
        <v>Johnson</v>
      </c>
      <c r="E385" t="str">
        <f>INDEX(StudentTable[#Data],MATCH(Table_Faculty.accdb[[#This Row],[Student ID]],StudentTable[Student ID],0),2)</f>
        <v>Brian</v>
      </c>
    </row>
    <row r="386" spans="1:5" x14ac:dyDescent="0.25">
      <c r="A386">
        <v>400</v>
      </c>
      <c r="B386" s="5" t="s">
        <v>713</v>
      </c>
      <c r="C386" s="4" t="s">
        <v>4496</v>
      </c>
      <c r="D386" t="str">
        <f>INDEX(StudentTable[#Data],MATCH(Table_Faculty.accdb[[#This Row],[Student ID]],StudentTable[Student ID],0),1)</f>
        <v>Montgomery</v>
      </c>
      <c r="E386" t="str">
        <f>INDEX(StudentTable[#Data],MATCH(Table_Faculty.accdb[[#This Row],[Student ID]],StudentTable[Student ID],0),2)</f>
        <v>Janet</v>
      </c>
    </row>
    <row r="387" spans="1:5" x14ac:dyDescent="0.25">
      <c r="A387">
        <v>401</v>
      </c>
      <c r="B387" s="5" t="s">
        <v>2337</v>
      </c>
      <c r="C387" s="4" t="s">
        <v>4496</v>
      </c>
      <c r="D387" t="str">
        <f>INDEX(StudentTable[#Data],MATCH(Table_Faculty.accdb[[#This Row],[Student ID]],StudentTable[Student ID],0),1)</f>
        <v>Fox</v>
      </c>
      <c r="E387" t="str">
        <f>INDEX(StudentTable[#Data],MATCH(Table_Faculty.accdb[[#This Row],[Student ID]],StudentTable[Student ID],0),2)</f>
        <v>Kristina</v>
      </c>
    </row>
    <row r="388" spans="1:5" x14ac:dyDescent="0.25">
      <c r="A388">
        <v>402</v>
      </c>
      <c r="B388" s="5" t="s">
        <v>776</v>
      </c>
      <c r="C388" s="4" t="s">
        <v>4496</v>
      </c>
      <c r="D388" t="str">
        <f>INDEX(StudentTable[#Data],MATCH(Table_Faculty.accdb[[#This Row],[Student ID]],StudentTable[Student ID],0),1)</f>
        <v>Deaton</v>
      </c>
      <c r="E388" t="str">
        <f>INDEX(StudentTable[#Data],MATCH(Table_Faculty.accdb[[#This Row],[Student ID]],StudentTable[Student ID],0),2)</f>
        <v>Kathryn</v>
      </c>
    </row>
    <row r="389" spans="1:5" x14ac:dyDescent="0.25">
      <c r="A389">
        <v>403</v>
      </c>
      <c r="B389" s="5" t="s">
        <v>4372</v>
      </c>
      <c r="C389" s="4" t="s">
        <v>4496</v>
      </c>
      <c r="D389" t="str">
        <f>INDEX(StudentTable[#Data],MATCH(Table_Faculty.accdb[[#This Row],[Student ID]],StudentTable[Student ID],0),1)</f>
        <v>Robertson</v>
      </c>
      <c r="E389" t="str">
        <f>INDEX(StudentTable[#Data],MATCH(Table_Faculty.accdb[[#This Row],[Student ID]],StudentTable[Student ID],0),2)</f>
        <v>Steven</v>
      </c>
    </row>
    <row r="390" spans="1:5" x14ac:dyDescent="0.25">
      <c r="A390">
        <v>404</v>
      </c>
      <c r="B390" s="5" t="s">
        <v>2001</v>
      </c>
      <c r="C390" s="4" t="s">
        <v>4496</v>
      </c>
      <c r="D390" t="str">
        <f>INDEX(StudentTable[#Data],MATCH(Table_Faculty.accdb[[#This Row],[Student ID]],StudentTable[Student ID],0),1)</f>
        <v>Flores</v>
      </c>
      <c r="E390" t="str">
        <f>INDEX(StudentTable[#Data],MATCH(Table_Faculty.accdb[[#This Row],[Student ID]],StudentTable[Student ID],0),2)</f>
        <v>Cheryl</v>
      </c>
    </row>
    <row r="391" spans="1:5" x14ac:dyDescent="0.25">
      <c r="A391">
        <v>405</v>
      </c>
      <c r="B391" s="5" t="s">
        <v>3239</v>
      </c>
      <c r="C391" s="4" t="s">
        <v>4496</v>
      </c>
      <c r="D391" t="str">
        <f>INDEX(StudentTable[#Data],MATCH(Table_Faculty.accdb[[#This Row],[Student ID]],StudentTable[Student ID],0),1)</f>
        <v>Brooks</v>
      </c>
      <c r="E391" t="str">
        <f>INDEX(StudentTable[#Data],MATCH(Table_Faculty.accdb[[#This Row],[Student ID]],StudentTable[Student ID],0),2)</f>
        <v>Eduardo</v>
      </c>
    </row>
    <row r="392" spans="1:5" x14ac:dyDescent="0.25">
      <c r="A392">
        <v>406</v>
      </c>
      <c r="B392" s="5" t="s">
        <v>2838</v>
      </c>
      <c r="C392" s="4" t="s">
        <v>4496</v>
      </c>
      <c r="D392" t="str">
        <f>INDEX(StudentTable[#Data],MATCH(Table_Faculty.accdb[[#This Row],[Student ID]],StudentTable[Student ID],0),1)</f>
        <v>Hurst</v>
      </c>
      <c r="E392" t="str">
        <f>INDEX(StudentTable[#Data],MATCH(Table_Faculty.accdb[[#This Row],[Student ID]],StudentTable[Student ID],0),2)</f>
        <v>Cynthia</v>
      </c>
    </row>
    <row r="393" spans="1:5" x14ac:dyDescent="0.25">
      <c r="A393">
        <v>407</v>
      </c>
      <c r="B393" s="5" t="s">
        <v>69</v>
      </c>
      <c r="C393" s="4" t="s">
        <v>4496</v>
      </c>
      <c r="D393" t="str">
        <f>INDEX(StudentTable[#Data],MATCH(Table_Faculty.accdb[[#This Row],[Student ID]],StudentTable[Student ID],0),1)</f>
        <v>Dutra</v>
      </c>
      <c r="E393" t="str">
        <f>INDEX(StudentTable[#Data],MATCH(Table_Faculty.accdb[[#This Row],[Student ID]],StudentTable[Student ID],0),2)</f>
        <v>Ruben</v>
      </c>
    </row>
    <row r="394" spans="1:5" x14ac:dyDescent="0.25">
      <c r="A394">
        <v>408</v>
      </c>
      <c r="B394" s="5" t="s">
        <v>1286</v>
      </c>
      <c r="C394" s="4" t="s">
        <v>4496</v>
      </c>
      <c r="D394" t="str">
        <f>INDEX(StudentTable[#Data],MATCH(Table_Faculty.accdb[[#This Row],[Student ID]],StudentTable[Student ID],0),1)</f>
        <v>Glover</v>
      </c>
      <c r="E394" t="str">
        <f>INDEX(StudentTable[#Data],MATCH(Table_Faculty.accdb[[#This Row],[Student ID]],StudentTable[Student ID],0),2)</f>
        <v>Ellen</v>
      </c>
    </row>
    <row r="395" spans="1:5" x14ac:dyDescent="0.25">
      <c r="A395">
        <v>409</v>
      </c>
      <c r="B395" s="5" t="s">
        <v>1359</v>
      </c>
      <c r="C395" s="4" t="s">
        <v>4496</v>
      </c>
      <c r="D395" t="str">
        <f>INDEX(StudentTable[#Data],MATCH(Table_Faculty.accdb[[#This Row],[Student ID]],StudentTable[Student ID],0),1)</f>
        <v>Lipscomb</v>
      </c>
      <c r="E395" t="str">
        <f>INDEX(StudentTable[#Data],MATCH(Table_Faculty.accdb[[#This Row],[Student ID]],StudentTable[Student ID],0),2)</f>
        <v>John</v>
      </c>
    </row>
    <row r="396" spans="1:5" x14ac:dyDescent="0.25">
      <c r="A396">
        <v>410</v>
      </c>
      <c r="B396" s="5" t="s">
        <v>2402</v>
      </c>
      <c r="C396" s="4" t="s">
        <v>4496</v>
      </c>
      <c r="D396" t="str">
        <f>INDEX(StudentTable[#Data],MATCH(Table_Faculty.accdb[[#This Row],[Student ID]],StudentTable[Student ID],0),1)</f>
        <v>Dussault</v>
      </c>
      <c r="E396" t="str">
        <f>INDEX(StudentTable[#Data],MATCH(Table_Faculty.accdb[[#This Row],[Student ID]],StudentTable[Student ID],0),2)</f>
        <v>Amanda</v>
      </c>
    </row>
    <row r="397" spans="1:5" x14ac:dyDescent="0.25">
      <c r="A397">
        <v>411</v>
      </c>
      <c r="B397" s="5" t="s">
        <v>523</v>
      </c>
      <c r="C397" s="4" t="s">
        <v>4496</v>
      </c>
      <c r="D397" t="str">
        <f>INDEX(StudentTable[#Data],MATCH(Table_Faculty.accdb[[#This Row],[Student ID]],StudentTable[Student ID],0),1)</f>
        <v>Smith</v>
      </c>
      <c r="E397" t="str">
        <f>INDEX(StudentTable[#Data],MATCH(Table_Faculty.accdb[[#This Row],[Student ID]],StudentTable[Student ID],0),2)</f>
        <v>Vanita</v>
      </c>
    </row>
    <row r="398" spans="1:5" x14ac:dyDescent="0.25">
      <c r="A398">
        <v>412</v>
      </c>
      <c r="B398" s="5" t="s">
        <v>3191</v>
      </c>
      <c r="C398" s="4" t="s">
        <v>4496</v>
      </c>
      <c r="D398" t="str">
        <f>INDEX(StudentTable[#Data],MATCH(Table_Faculty.accdb[[#This Row],[Student ID]],StudentTable[Student ID],0),1)</f>
        <v>Amerson</v>
      </c>
      <c r="E398" t="str">
        <f>INDEX(StudentTable[#Data],MATCH(Table_Faculty.accdb[[#This Row],[Student ID]],StudentTable[Student ID],0),2)</f>
        <v>Fay</v>
      </c>
    </row>
    <row r="399" spans="1:5" x14ac:dyDescent="0.25">
      <c r="A399">
        <v>413</v>
      </c>
      <c r="B399" s="5" t="s">
        <v>2645</v>
      </c>
      <c r="C399" s="4" t="s">
        <v>4496</v>
      </c>
      <c r="D399" t="str">
        <f>INDEX(StudentTable[#Data],MATCH(Table_Faculty.accdb[[#This Row],[Student ID]],StudentTable[Student ID],0),1)</f>
        <v>Fusco</v>
      </c>
      <c r="E399" t="str">
        <f>INDEX(StudentTable[#Data],MATCH(Table_Faculty.accdb[[#This Row],[Student ID]],StudentTable[Student ID],0),2)</f>
        <v>Clara</v>
      </c>
    </row>
    <row r="400" spans="1:5" x14ac:dyDescent="0.25">
      <c r="A400">
        <v>414</v>
      </c>
      <c r="B400" s="5" t="s">
        <v>3735</v>
      </c>
      <c r="C400" s="4" t="s">
        <v>4496</v>
      </c>
      <c r="D400" t="str">
        <f>INDEX(StudentTable[#Data],MATCH(Table_Faculty.accdb[[#This Row],[Student ID]],StudentTable[Student ID],0),1)</f>
        <v>Morales</v>
      </c>
      <c r="E400" t="str">
        <f>INDEX(StudentTable[#Data],MATCH(Table_Faculty.accdb[[#This Row],[Student ID]],StudentTable[Student ID],0),2)</f>
        <v>Hugo</v>
      </c>
    </row>
    <row r="401" spans="1:5" x14ac:dyDescent="0.25">
      <c r="A401">
        <v>415</v>
      </c>
      <c r="B401" s="5" t="s">
        <v>2770</v>
      </c>
      <c r="C401" s="4" t="s">
        <v>4496</v>
      </c>
      <c r="D401" t="str">
        <f>INDEX(StudentTable[#Data],MATCH(Table_Faculty.accdb[[#This Row],[Student ID]],StudentTable[Student ID],0),1)</f>
        <v>Mays</v>
      </c>
      <c r="E401" t="str">
        <f>INDEX(StudentTable[#Data],MATCH(Table_Faculty.accdb[[#This Row],[Student ID]],StudentTable[Student ID],0),2)</f>
        <v>Amanda</v>
      </c>
    </row>
    <row r="402" spans="1:5" x14ac:dyDescent="0.25">
      <c r="A402">
        <v>416</v>
      </c>
      <c r="B402" s="5" t="s">
        <v>199</v>
      </c>
      <c r="C402" s="4" t="s">
        <v>4496</v>
      </c>
      <c r="D402" t="str">
        <f>INDEX(StudentTable[#Data],MATCH(Table_Faculty.accdb[[#This Row],[Student ID]],StudentTable[Student ID],0),1)</f>
        <v>Louis</v>
      </c>
      <c r="E402" t="str">
        <f>INDEX(StudentTable[#Data],MATCH(Table_Faculty.accdb[[#This Row],[Student ID]],StudentTable[Student ID],0),2)</f>
        <v>Daniel</v>
      </c>
    </row>
    <row r="403" spans="1:5" x14ac:dyDescent="0.25">
      <c r="A403">
        <v>417</v>
      </c>
      <c r="B403" s="5" t="s">
        <v>1512</v>
      </c>
      <c r="C403" s="4" t="s">
        <v>4496</v>
      </c>
      <c r="D403" t="str">
        <f>INDEX(StudentTable[#Data],MATCH(Table_Faculty.accdb[[#This Row],[Student ID]],StudentTable[Student ID],0),1)</f>
        <v>Ingalls</v>
      </c>
      <c r="E403" t="str">
        <f>INDEX(StudentTable[#Data],MATCH(Table_Faculty.accdb[[#This Row],[Student ID]],StudentTable[Student ID],0),2)</f>
        <v>Ann</v>
      </c>
    </row>
    <row r="404" spans="1:5" x14ac:dyDescent="0.25">
      <c r="A404">
        <v>418</v>
      </c>
      <c r="B404" s="5" t="s">
        <v>1586</v>
      </c>
      <c r="C404" s="4" t="s">
        <v>4496</v>
      </c>
      <c r="D404" t="str">
        <f>INDEX(StudentTable[#Data],MATCH(Table_Faculty.accdb[[#This Row],[Student ID]],StudentTable[Student ID],0),1)</f>
        <v>Flood</v>
      </c>
      <c r="E404" t="str">
        <f>INDEX(StudentTable[#Data],MATCH(Table_Faculty.accdb[[#This Row],[Student ID]],StudentTable[Student ID],0),2)</f>
        <v>William</v>
      </c>
    </row>
    <row r="405" spans="1:5" x14ac:dyDescent="0.25">
      <c r="A405">
        <v>419</v>
      </c>
      <c r="B405" s="5" t="s">
        <v>2074</v>
      </c>
      <c r="C405" s="4" t="s">
        <v>4496</v>
      </c>
      <c r="D405" t="str">
        <f>INDEX(StudentTable[#Data],MATCH(Table_Faculty.accdb[[#This Row],[Student ID]],StudentTable[Student ID],0),1)</f>
        <v>Means</v>
      </c>
      <c r="E405" t="str">
        <f>INDEX(StudentTable[#Data],MATCH(Table_Faculty.accdb[[#This Row],[Student ID]],StudentTable[Student ID],0),2)</f>
        <v>Scott</v>
      </c>
    </row>
    <row r="406" spans="1:5" x14ac:dyDescent="0.25">
      <c r="A406">
        <v>420</v>
      </c>
      <c r="B406" s="5" t="s">
        <v>2976</v>
      </c>
      <c r="C406" s="4" t="s">
        <v>4496</v>
      </c>
      <c r="D406" t="str">
        <f>INDEX(StudentTable[#Data],MATCH(Table_Faculty.accdb[[#This Row],[Student ID]],StudentTable[Student ID],0),1)</f>
        <v>Gillard</v>
      </c>
      <c r="E406" t="str">
        <f>INDEX(StudentTable[#Data],MATCH(Table_Faculty.accdb[[#This Row],[Student ID]],StudentTable[Student ID],0),2)</f>
        <v>Samantha</v>
      </c>
    </row>
    <row r="407" spans="1:5" x14ac:dyDescent="0.25">
      <c r="A407">
        <v>421</v>
      </c>
      <c r="B407" s="5" t="s">
        <v>2261</v>
      </c>
      <c r="C407" s="4" t="s">
        <v>4496</v>
      </c>
      <c r="D407" t="str">
        <f>INDEX(StudentTable[#Data],MATCH(Table_Faculty.accdb[[#This Row],[Student ID]],StudentTable[Student ID],0),1)</f>
        <v>Folden</v>
      </c>
      <c r="E407" t="str">
        <f>INDEX(StudentTable[#Data],MATCH(Table_Faculty.accdb[[#This Row],[Student ID]],StudentTable[Student ID],0),2)</f>
        <v>Margaret</v>
      </c>
    </row>
    <row r="408" spans="1:5" x14ac:dyDescent="0.25">
      <c r="A408">
        <v>422</v>
      </c>
      <c r="B408" s="5" t="s">
        <v>2912</v>
      </c>
      <c r="C408" s="4" t="s">
        <v>4496</v>
      </c>
      <c r="D408" t="str">
        <f>INDEX(StudentTable[#Data],MATCH(Table_Faculty.accdb[[#This Row],[Student ID]],StudentTable[Student ID],0),1)</f>
        <v>Herrera</v>
      </c>
      <c r="E408" t="str">
        <f>INDEX(StudentTable[#Data],MATCH(Table_Faculty.accdb[[#This Row],[Student ID]],StudentTable[Student ID],0),2)</f>
        <v>Leah</v>
      </c>
    </row>
    <row r="409" spans="1:5" x14ac:dyDescent="0.25">
      <c r="A409">
        <v>423</v>
      </c>
      <c r="B409" s="5" t="s">
        <v>1157</v>
      </c>
      <c r="C409" s="4" t="s">
        <v>4496</v>
      </c>
      <c r="D409" t="str">
        <f>INDEX(StudentTable[#Data],MATCH(Table_Faculty.accdb[[#This Row],[Student ID]],StudentTable[Student ID],0),1)</f>
        <v>Sevin</v>
      </c>
      <c r="E409" t="str">
        <f>INDEX(StudentTable[#Data],MATCH(Table_Faculty.accdb[[#This Row],[Student ID]],StudentTable[Student ID],0),2)</f>
        <v>Tabitha</v>
      </c>
    </row>
    <row r="410" spans="1:5" x14ac:dyDescent="0.25">
      <c r="A410">
        <v>424</v>
      </c>
      <c r="B410" s="5" t="s">
        <v>2603</v>
      </c>
      <c r="C410" s="4" t="s">
        <v>4496</v>
      </c>
      <c r="D410" t="str">
        <f>INDEX(StudentTable[#Data],MATCH(Table_Faculty.accdb[[#This Row],[Student ID]],StudentTable[Student ID],0),1)</f>
        <v>Harrington</v>
      </c>
      <c r="E410" t="str">
        <f>INDEX(StudentTable[#Data],MATCH(Table_Faculty.accdb[[#This Row],[Student ID]],StudentTable[Student ID],0),2)</f>
        <v>Georgie</v>
      </c>
    </row>
    <row r="411" spans="1:5" x14ac:dyDescent="0.25">
      <c r="A411">
        <v>425</v>
      </c>
      <c r="B411" s="5" t="s">
        <v>1186</v>
      </c>
      <c r="C411" s="4" t="s">
        <v>4496</v>
      </c>
      <c r="D411" t="str">
        <f>INDEX(StudentTable[#Data],MATCH(Table_Faculty.accdb[[#This Row],[Student ID]],StudentTable[Student ID],0),1)</f>
        <v>Nicholson</v>
      </c>
      <c r="E411" t="str">
        <f>INDEX(StudentTable[#Data],MATCH(Table_Faculty.accdb[[#This Row],[Student ID]],StudentTable[Student ID],0),2)</f>
        <v>Grant</v>
      </c>
    </row>
    <row r="412" spans="1:5" x14ac:dyDescent="0.25">
      <c r="A412">
        <v>426</v>
      </c>
      <c r="B412" s="5" t="s">
        <v>3476</v>
      </c>
      <c r="C412" s="4" t="s">
        <v>4496</v>
      </c>
      <c r="D412" t="str">
        <f>INDEX(StudentTable[#Data],MATCH(Table_Faculty.accdb[[#This Row],[Student ID]],StudentTable[Student ID],0),1)</f>
        <v>Higgins</v>
      </c>
      <c r="E412" t="str">
        <f>INDEX(StudentTable[#Data],MATCH(Table_Faculty.accdb[[#This Row],[Student ID]],StudentTable[Student ID],0),2)</f>
        <v>Greta</v>
      </c>
    </row>
    <row r="413" spans="1:5" x14ac:dyDescent="0.25">
      <c r="A413">
        <v>427</v>
      </c>
      <c r="B413" s="5" t="s">
        <v>3701</v>
      </c>
      <c r="C413" s="4" t="s">
        <v>4496</v>
      </c>
      <c r="D413" t="str">
        <f>INDEX(StudentTable[#Data],MATCH(Table_Faculty.accdb[[#This Row],[Student ID]],StudentTable[Student ID],0),1)</f>
        <v>Alexander</v>
      </c>
      <c r="E413" t="str">
        <f>INDEX(StudentTable[#Data],MATCH(Table_Faculty.accdb[[#This Row],[Student ID]],StudentTable[Student ID],0),2)</f>
        <v>Jay</v>
      </c>
    </row>
    <row r="414" spans="1:5" x14ac:dyDescent="0.25">
      <c r="A414">
        <v>428</v>
      </c>
      <c r="B414" s="5" t="s">
        <v>1364</v>
      </c>
      <c r="C414" s="4" t="s">
        <v>4498</v>
      </c>
      <c r="D414" t="str">
        <f>INDEX(StudentTable[#Data],MATCH(Table_Faculty.accdb[[#This Row],[Student ID]],StudentTable[Student ID],0),1)</f>
        <v>Chandler</v>
      </c>
      <c r="E414" t="str">
        <f>INDEX(StudentTable[#Data],MATCH(Table_Faculty.accdb[[#This Row],[Student ID]],StudentTable[Student ID],0),2)</f>
        <v>Esther</v>
      </c>
    </row>
    <row r="415" spans="1:5" x14ac:dyDescent="0.25">
      <c r="A415">
        <v>429</v>
      </c>
      <c r="B415" s="5" t="s">
        <v>1552</v>
      </c>
      <c r="C415" s="4" t="s">
        <v>4498</v>
      </c>
      <c r="D415" t="str">
        <f>INDEX(StudentTable[#Data],MATCH(Table_Faculty.accdb[[#This Row],[Student ID]],StudentTable[Student ID],0),1)</f>
        <v>Knight</v>
      </c>
      <c r="E415" t="str">
        <f>INDEX(StudentTable[#Data],MATCH(Table_Faculty.accdb[[#This Row],[Student ID]],StudentTable[Student ID],0),2)</f>
        <v>Benjamin</v>
      </c>
    </row>
    <row r="416" spans="1:5" x14ac:dyDescent="0.25">
      <c r="A416">
        <v>430</v>
      </c>
      <c r="B416" s="5" t="s">
        <v>168</v>
      </c>
      <c r="C416" s="4" t="s">
        <v>4498</v>
      </c>
      <c r="D416" t="str">
        <f>INDEX(StudentTable[#Data],MATCH(Table_Faculty.accdb[[#This Row],[Student ID]],StudentTable[Student ID],0),1)</f>
        <v>Correa</v>
      </c>
      <c r="E416" t="str">
        <f>INDEX(StudentTable[#Data],MATCH(Table_Faculty.accdb[[#This Row],[Student ID]],StudentTable[Student ID],0),2)</f>
        <v>Tina</v>
      </c>
    </row>
    <row r="417" spans="1:5" x14ac:dyDescent="0.25">
      <c r="A417">
        <v>431</v>
      </c>
      <c r="B417" s="5" t="s">
        <v>3669</v>
      </c>
      <c r="C417" s="4" t="s">
        <v>4498</v>
      </c>
      <c r="D417" t="str">
        <f>INDEX(StudentTable[#Data],MATCH(Table_Faculty.accdb[[#This Row],[Student ID]],StudentTable[Student ID],0),1)</f>
        <v>Lewis</v>
      </c>
      <c r="E417" t="str">
        <f>INDEX(StudentTable[#Data],MATCH(Table_Faculty.accdb[[#This Row],[Student ID]],StudentTable[Student ID],0),2)</f>
        <v>Lawrence</v>
      </c>
    </row>
    <row r="418" spans="1:5" x14ac:dyDescent="0.25">
      <c r="A418">
        <v>432</v>
      </c>
      <c r="B418" s="5" t="s">
        <v>3879</v>
      </c>
      <c r="C418" s="4" t="s">
        <v>4498</v>
      </c>
      <c r="D418" t="str">
        <f>INDEX(StudentTable[#Data],MATCH(Table_Faculty.accdb[[#This Row],[Student ID]],StudentTable[Student ID],0),1)</f>
        <v>Mcauley</v>
      </c>
      <c r="E418" t="str">
        <f>INDEX(StudentTable[#Data],MATCH(Table_Faculty.accdb[[#This Row],[Student ID]],StudentTable[Student ID],0),2)</f>
        <v>Odilia</v>
      </c>
    </row>
    <row r="419" spans="1:5" x14ac:dyDescent="0.25">
      <c r="A419">
        <v>433</v>
      </c>
      <c r="B419" s="5" t="s">
        <v>2018</v>
      </c>
      <c r="C419" s="4" t="s">
        <v>4498</v>
      </c>
      <c r="D419" t="str">
        <f>INDEX(StudentTable[#Data],MATCH(Table_Faculty.accdb[[#This Row],[Student ID]],StudentTable[Student ID],0),1)</f>
        <v>Brandl</v>
      </c>
      <c r="E419" t="str">
        <f>INDEX(StudentTable[#Data],MATCH(Table_Faculty.accdb[[#This Row],[Student ID]],StudentTable[Student ID],0),2)</f>
        <v>Robert</v>
      </c>
    </row>
    <row r="420" spans="1:5" x14ac:dyDescent="0.25">
      <c r="A420">
        <v>434</v>
      </c>
      <c r="B420" s="5" t="s">
        <v>4248</v>
      </c>
      <c r="C420" s="4" t="s">
        <v>4498</v>
      </c>
      <c r="D420" t="str">
        <f>INDEX(StudentTable[#Data],MATCH(Table_Faculty.accdb[[#This Row],[Student ID]],StudentTable[Student ID],0),1)</f>
        <v>Walter</v>
      </c>
      <c r="E420" t="str">
        <f>INDEX(StudentTable[#Data],MATCH(Table_Faculty.accdb[[#This Row],[Student ID]],StudentTable[Student ID],0),2)</f>
        <v>Thomas</v>
      </c>
    </row>
    <row r="421" spans="1:5" x14ac:dyDescent="0.25">
      <c r="A421">
        <v>435</v>
      </c>
      <c r="B421" s="5" t="s">
        <v>1623</v>
      </c>
      <c r="C421" s="4" t="s">
        <v>4498</v>
      </c>
      <c r="D421" t="str">
        <f>INDEX(StudentTable[#Data],MATCH(Table_Faculty.accdb[[#This Row],[Student ID]],StudentTable[Student ID],0),1)</f>
        <v>Garcia</v>
      </c>
      <c r="E421" t="str">
        <f>INDEX(StudentTable[#Data],MATCH(Table_Faculty.accdb[[#This Row],[Student ID]],StudentTable[Student ID],0),2)</f>
        <v>Deanna</v>
      </c>
    </row>
    <row r="422" spans="1:5" x14ac:dyDescent="0.25">
      <c r="A422">
        <v>436</v>
      </c>
      <c r="B422" s="5" t="s">
        <v>3441</v>
      </c>
      <c r="C422" s="4" t="s">
        <v>4498</v>
      </c>
      <c r="D422" t="str">
        <f>INDEX(StudentTable[#Data],MATCH(Table_Faculty.accdb[[#This Row],[Student ID]],StudentTable[Student ID],0),1)</f>
        <v>Sarver</v>
      </c>
      <c r="E422" t="str">
        <f>INDEX(StudentTable[#Data],MATCH(Table_Faculty.accdb[[#This Row],[Student ID]],StudentTable[Student ID],0),2)</f>
        <v>Lori</v>
      </c>
    </row>
    <row r="423" spans="1:5" x14ac:dyDescent="0.25">
      <c r="A423">
        <v>437</v>
      </c>
      <c r="B423" s="5" t="s">
        <v>3206</v>
      </c>
      <c r="C423" s="4" t="s">
        <v>4498</v>
      </c>
      <c r="D423" t="str">
        <f>INDEX(StudentTable[#Data],MATCH(Table_Faculty.accdb[[#This Row],[Student ID]],StudentTable[Student ID],0),1)</f>
        <v>Kaiser</v>
      </c>
      <c r="E423" t="str">
        <f>INDEX(StudentTable[#Data],MATCH(Table_Faculty.accdb[[#This Row],[Student ID]],StudentTable[Student ID],0),2)</f>
        <v>Troy</v>
      </c>
    </row>
    <row r="424" spans="1:5" x14ac:dyDescent="0.25">
      <c r="A424">
        <v>438</v>
      </c>
      <c r="B424" s="5" t="s">
        <v>2917</v>
      </c>
      <c r="C424" s="4" t="s">
        <v>4498</v>
      </c>
      <c r="D424" t="str">
        <f>INDEX(StudentTable[#Data],MATCH(Table_Faculty.accdb[[#This Row],[Student ID]],StudentTable[Student ID],0),1)</f>
        <v>Love</v>
      </c>
      <c r="E424" t="str">
        <f>INDEX(StudentTable[#Data],MATCH(Table_Faculty.accdb[[#This Row],[Student ID]],StudentTable[Student ID],0),2)</f>
        <v>Susan</v>
      </c>
    </row>
    <row r="425" spans="1:5" x14ac:dyDescent="0.25">
      <c r="A425">
        <v>439</v>
      </c>
      <c r="B425" s="5" t="s">
        <v>535</v>
      </c>
      <c r="C425" s="4" t="s">
        <v>4498</v>
      </c>
      <c r="D425" t="str">
        <f>INDEX(StudentTable[#Data],MATCH(Table_Faculty.accdb[[#This Row],[Student ID]],StudentTable[Student ID],0),1)</f>
        <v>Johnson</v>
      </c>
      <c r="E425" t="str">
        <f>INDEX(StudentTable[#Data],MATCH(Table_Faculty.accdb[[#This Row],[Student ID]],StudentTable[Student ID],0),2)</f>
        <v>Sherry</v>
      </c>
    </row>
    <row r="426" spans="1:5" x14ac:dyDescent="0.25">
      <c r="A426">
        <v>440</v>
      </c>
      <c r="B426" s="5" t="s">
        <v>3781</v>
      </c>
      <c r="C426" s="4" t="s">
        <v>4498</v>
      </c>
      <c r="D426" t="str">
        <f>INDEX(StudentTable[#Data],MATCH(Table_Faculty.accdb[[#This Row],[Student ID]],StudentTable[Student ID],0),1)</f>
        <v>Cook</v>
      </c>
      <c r="E426" t="str">
        <f>INDEX(StudentTable[#Data],MATCH(Table_Faculty.accdb[[#This Row],[Student ID]],StudentTable[Student ID],0),2)</f>
        <v>Sue</v>
      </c>
    </row>
    <row r="427" spans="1:5" x14ac:dyDescent="0.25">
      <c r="A427">
        <v>441</v>
      </c>
      <c r="B427" s="5" t="s">
        <v>1938</v>
      </c>
      <c r="C427" s="4" t="s">
        <v>4498</v>
      </c>
      <c r="D427" t="str">
        <f>INDEX(StudentTable[#Data],MATCH(Table_Faculty.accdb[[#This Row],[Student ID]],StudentTable[Student ID],0),1)</f>
        <v>Tucker</v>
      </c>
      <c r="E427" t="str">
        <f>INDEX(StudentTable[#Data],MATCH(Table_Faculty.accdb[[#This Row],[Student ID]],StudentTable[Student ID],0),2)</f>
        <v>Martin</v>
      </c>
    </row>
    <row r="428" spans="1:5" x14ac:dyDescent="0.25">
      <c r="A428">
        <v>442</v>
      </c>
      <c r="B428" s="5" t="s">
        <v>3111</v>
      </c>
      <c r="C428" s="4" t="s">
        <v>4498</v>
      </c>
      <c r="D428" t="str">
        <f>INDEX(StudentTable[#Data],MATCH(Table_Faculty.accdb[[#This Row],[Student ID]],StudentTable[Student ID],0),1)</f>
        <v>Baldwin</v>
      </c>
      <c r="E428" t="str">
        <f>INDEX(StudentTable[#Data],MATCH(Table_Faculty.accdb[[#This Row],[Student ID]],StudentTable[Student ID],0),2)</f>
        <v>Gloria</v>
      </c>
    </row>
    <row r="429" spans="1:5" x14ac:dyDescent="0.25">
      <c r="A429">
        <v>443</v>
      </c>
      <c r="B429" s="5" t="s">
        <v>3464</v>
      </c>
      <c r="C429" s="4" t="s">
        <v>4498</v>
      </c>
      <c r="D429" t="str">
        <f>INDEX(StudentTable[#Data],MATCH(Table_Faculty.accdb[[#This Row],[Student ID]],StudentTable[Student ID],0),1)</f>
        <v>Owens</v>
      </c>
      <c r="E429" t="str">
        <f>INDEX(StudentTable[#Data],MATCH(Table_Faculty.accdb[[#This Row],[Student ID]],StudentTable[Student ID],0),2)</f>
        <v>Kelly</v>
      </c>
    </row>
    <row r="430" spans="1:5" x14ac:dyDescent="0.25">
      <c r="A430">
        <v>444</v>
      </c>
      <c r="B430" s="5" t="s">
        <v>4365</v>
      </c>
      <c r="C430" s="4" t="s">
        <v>4498</v>
      </c>
      <c r="D430" t="str">
        <f>INDEX(StudentTable[#Data],MATCH(Table_Faculty.accdb[[#This Row],[Student ID]],StudentTable[Student ID],0),1)</f>
        <v>Chester</v>
      </c>
      <c r="E430" t="str">
        <f>INDEX(StudentTable[#Data],MATCH(Table_Faculty.accdb[[#This Row],[Student ID]],StudentTable[Student ID],0),2)</f>
        <v>Joshua</v>
      </c>
    </row>
    <row r="431" spans="1:5" x14ac:dyDescent="0.25">
      <c r="A431">
        <v>445</v>
      </c>
      <c r="B431" s="5" t="s">
        <v>4219</v>
      </c>
      <c r="C431" s="4" t="s">
        <v>4498</v>
      </c>
      <c r="D431" t="str">
        <f>INDEX(StudentTable[#Data],MATCH(Table_Faculty.accdb[[#This Row],[Student ID]],StudentTable[Student ID],0),1)</f>
        <v>Sheilds</v>
      </c>
      <c r="E431" t="str">
        <f>INDEX(StudentTable[#Data],MATCH(Table_Faculty.accdb[[#This Row],[Student ID]],StudentTable[Student ID],0),2)</f>
        <v>Mary</v>
      </c>
    </row>
    <row r="432" spans="1:5" x14ac:dyDescent="0.25">
      <c r="A432">
        <v>446</v>
      </c>
      <c r="B432" s="5" t="s">
        <v>2776</v>
      </c>
      <c r="C432" s="4" t="s">
        <v>4498</v>
      </c>
      <c r="D432" t="str">
        <f>INDEX(StudentTable[#Data],MATCH(Table_Faculty.accdb[[#This Row],[Student ID]],StudentTable[Student ID],0),1)</f>
        <v>Estrada</v>
      </c>
      <c r="E432" t="str">
        <f>INDEX(StudentTable[#Data],MATCH(Table_Faculty.accdb[[#This Row],[Student ID]],StudentTable[Student ID],0),2)</f>
        <v>Angeles</v>
      </c>
    </row>
    <row r="433" spans="1:5" x14ac:dyDescent="0.25">
      <c r="A433">
        <v>447</v>
      </c>
      <c r="B433" s="5" t="s">
        <v>337</v>
      </c>
      <c r="C433" s="4" t="s">
        <v>4498</v>
      </c>
      <c r="D433" t="str">
        <f>INDEX(StudentTable[#Data],MATCH(Table_Faculty.accdb[[#This Row],[Student ID]],StudentTable[Student ID],0),1)</f>
        <v>Grimsley</v>
      </c>
      <c r="E433" t="str">
        <f>INDEX(StudentTable[#Data],MATCH(Table_Faculty.accdb[[#This Row],[Student ID]],StudentTable[Student ID],0),2)</f>
        <v>Richard</v>
      </c>
    </row>
    <row r="434" spans="1:5" x14ac:dyDescent="0.25">
      <c r="A434">
        <v>448</v>
      </c>
      <c r="B434" s="5" t="s">
        <v>1281</v>
      </c>
      <c r="C434" s="4" t="s">
        <v>4498</v>
      </c>
      <c r="D434" t="str">
        <f>INDEX(StudentTable[#Data],MATCH(Table_Faculty.accdb[[#This Row],[Student ID]],StudentTable[Student ID],0),1)</f>
        <v>Galyean</v>
      </c>
      <c r="E434" t="str">
        <f>INDEX(StudentTable[#Data],MATCH(Table_Faculty.accdb[[#This Row],[Student ID]],StudentTable[Student ID],0),2)</f>
        <v>Bill</v>
      </c>
    </row>
    <row r="435" spans="1:5" x14ac:dyDescent="0.25">
      <c r="A435">
        <v>449</v>
      </c>
      <c r="B435" s="5" t="s">
        <v>1370</v>
      </c>
      <c r="C435" s="4" t="s">
        <v>4498</v>
      </c>
      <c r="D435" t="str">
        <f>INDEX(StudentTable[#Data],MATCH(Table_Faculty.accdb[[#This Row],[Student ID]],StudentTable[Student ID],0),1)</f>
        <v>Conti</v>
      </c>
      <c r="E435" t="str">
        <f>INDEX(StudentTable[#Data],MATCH(Table_Faculty.accdb[[#This Row],[Student ID]],StudentTable[Student ID],0),2)</f>
        <v>Julie</v>
      </c>
    </row>
    <row r="436" spans="1:5" x14ac:dyDescent="0.25">
      <c r="A436">
        <v>450</v>
      </c>
      <c r="B436" s="5" t="s">
        <v>1757</v>
      </c>
      <c r="C436" s="4" t="s">
        <v>4498</v>
      </c>
      <c r="D436" t="str">
        <f>INDEX(StudentTable[#Data],MATCH(Table_Faculty.accdb[[#This Row],[Student ID]],StudentTable[Student ID],0),1)</f>
        <v>Ladd</v>
      </c>
      <c r="E436" t="str">
        <f>INDEX(StudentTable[#Data],MATCH(Table_Faculty.accdb[[#This Row],[Student ID]],StudentTable[Student ID],0),2)</f>
        <v>Myrna</v>
      </c>
    </row>
    <row r="437" spans="1:5" x14ac:dyDescent="0.25">
      <c r="A437">
        <v>451</v>
      </c>
      <c r="B437" s="5" t="s">
        <v>812</v>
      </c>
      <c r="C437" s="4" t="s">
        <v>4498</v>
      </c>
      <c r="D437" t="str">
        <f>INDEX(StudentTable[#Data],MATCH(Table_Faculty.accdb[[#This Row],[Student ID]],StudentTable[Student ID],0),1)</f>
        <v>Reynolds</v>
      </c>
      <c r="E437" t="str">
        <f>INDEX(StudentTable[#Data],MATCH(Table_Faculty.accdb[[#This Row],[Student ID]],StudentTable[Student ID],0),2)</f>
        <v>Heidi</v>
      </c>
    </row>
    <row r="438" spans="1:5" x14ac:dyDescent="0.25">
      <c r="A438">
        <v>452</v>
      </c>
      <c r="B438" s="5" t="s">
        <v>594</v>
      </c>
      <c r="C438" s="4" t="s">
        <v>4498</v>
      </c>
      <c r="D438" t="str">
        <f>INDEX(StudentTable[#Data],MATCH(Table_Faculty.accdb[[#This Row],[Student ID]],StudentTable[Student ID],0),1)</f>
        <v>King</v>
      </c>
      <c r="E438" t="str">
        <f>INDEX(StudentTable[#Data],MATCH(Table_Faculty.accdb[[#This Row],[Student ID]],StudentTable[Student ID],0),2)</f>
        <v>Jeremy</v>
      </c>
    </row>
    <row r="439" spans="1:5" x14ac:dyDescent="0.25">
      <c r="A439">
        <v>453</v>
      </c>
      <c r="B439" s="5" t="s">
        <v>4306</v>
      </c>
      <c r="C439" s="4" t="s">
        <v>4498</v>
      </c>
      <c r="D439" t="str">
        <f>INDEX(StudentTable[#Data],MATCH(Table_Faculty.accdb[[#This Row],[Student ID]],StudentTable[Student ID],0),1)</f>
        <v>Whiting</v>
      </c>
      <c r="E439" t="str">
        <f>INDEX(StudentTable[#Data],MATCH(Table_Faculty.accdb[[#This Row],[Student ID]],StudentTable[Student ID],0),2)</f>
        <v>Thomas</v>
      </c>
    </row>
    <row r="440" spans="1:5" x14ac:dyDescent="0.25">
      <c r="A440">
        <v>454</v>
      </c>
      <c r="B440" s="5" t="s">
        <v>3281</v>
      </c>
      <c r="C440" s="4" t="s">
        <v>4498</v>
      </c>
      <c r="D440" t="str">
        <f>INDEX(StudentTable[#Data],MATCH(Table_Faculty.accdb[[#This Row],[Student ID]],StudentTable[Student ID],0),1)</f>
        <v>Leach</v>
      </c>
      <c r="E440" t="str">
        <f>INDEX(StudentTable[#Data],MATCH(Table_Faculty.accdb[[#This Row],[Student ID]],StudentTable[Student ID],0),2)</f>
        <v>Louis</v>
      </c>
    </row>
    <row r="441" spans="1:5" x14ac:dyDescent="0.25">
      <c r="A441">
        <v>455</v>
      </c>
      <c r="B441" s="5" t="s">
        <v>3377</v>
      </c>
      <c r="C441" s="4" t="s">
        <v>4498</v>
      </c>
      <c r="D441" t="str">
        <f>INDEX(StudentTable[#Data],MATCH(Table_Faculty.accdb[[#This Row],[Student ID]],StudentTable[Student ID],0),1)</f>
        <v>Barnes</v>
      </c>
      <c r="E441" t="str">
        <f>INDEX(StudentTable[#Data],MATCH(Table_Faculty.accdb[[#This Row],[Student ID]],StudentTable[Student ID],0),2)</f>
        <v>Deborah</v>
      </c>
    </row>
    <row r="442" spans="1:5" x14ac:dyDescent="0.25">
      <c r="A442">
        <v>456</v>
      </c>
      <c r="B442" s="5" t="s">
        <v>1803</v>
      </c>
      <c r="C442" s="4" t="s">
        <v>4498</v>
      </c>
      <c r="D442" t="str">
        <f>INDEX(StudentTable[#Data],MATCH(Table_Faculty.accdb[[#This Row],[Student ID]],StudentTable[Student ID],0),1)</f>
        <v>Robles</v>
      </c>
      <c r="E442" t="str">
        <f>INDEX(StudentTable[#Data],MATCH(Table_Faculty.accdb[[#This Row],[Student ID]],StudentTable[Student ID],0),2)</f>
        <v>Linda</v>
      </c>
    </row>
    <row r="443" spans="1:5" x14ac:dyDescent="0.25">
      <c r="A443">
        <v>457</v>
      </c>
      <c r="B443" s="5" t="s">
        <v>2266</v>
      </c>
      <c r="C443" s="4" t="s">
        <v>4498</v>
      </c>
      <c r="D443" t="str">
        <f>INDEX(StudentTable[#Data],MATCH(Table_Faculty.accdb[[#This Row],[Student ID]],StudentTable[Student ID],0),1)</f>
        <v>Miller</v>
      </c>
      <c r="E443" t="str">
        <f>INDEX(StudentTable[#Data],MATCH(Table_Faculty.accdb[[#This Row],[Student ID]],StudentTable[Student ID],0),2)</f>
        <v>Norman</v>
      </c>
    </row>
    <row r="444" spans="1:5" x14ac:dyDescent="0.25">
      <c r="A444">
        <v>458</v>
      </c>
      <c r="B444" s="5" t="s">
        <v>2626</v>
      </c>
      <c r="C444" s="4" t="s">
        <v>4498</v>
      </c>
      <c r="D444" t="str">
        <f>INDEX(StudentTable[#Data],MATCH(Table_Faculty.accdb[[#This Row],[Student ID]],StudentTable[Student ID],0),1)</f>
        <v>Holman</v>
      </c>
      <c r="E444" t="str">
        <f>INDEX(StudentTable[#Data],MATCH(Table_Faculty.accdb[[#This Row],[Student ID]],StudentTable[Student ID],0),2)</f>
        <v>Billie</v>
      </c>
    </row>
    <row r="445" spans="1:5" x14ac:dyDescent="0.25">
      <c r="A445">
        <v>459</v>
      </c>
      <c r="B445" s="5" t="s">
        <v>741</v>
      </c>
      <c r="C445" s="4" t="s">
        <v>4498</v>
      </c>
      <c r="D445" t="str">
        <f>INDEX(StudentTable[#Data],MATCH(Table_Faculty.accdb[[#This Row],[Student ID]],StudentTable[Student ID],0),1)</f>
        <v>Guerrero</v>
      </c>
      <c r="E445" t="str">
        <f>INDEX(StudentTable[#Data],MATCH(Table_Faculty.accdb[[#This Row],[Student ID]],StudentTable[Student ID],0),2)</f>
        <v>Robert</v>
      </c>
    </row>
    <row r="446" spans="1:5" x14ac:dyDescent="0.25">
      <c r="A446">
        <v>460</v>
      </c>
      <c r="B446" s="5" t="s">
        <v>4399</v>
      </c>
      <c r="C446" s="4" t="s">
        <v>4498</v>
      </c>
      <c r="D446" t="str">
        <f>INDEX(StudentTable[#Data],MATCH(Table_Faculty.accdb[[#This Row],[Student ID]],StudentTable[Student ID],0),1)</f>
        <v>Sample</v>
      </c>
      <c r="E446" t="str">
        <f>INDEX(StudentTable[#Data],MATCH(Table_Faculty.accdb[[#This Row],[Student ID]],StudentTable[Student ID],0),2)</f>
        <v>Becky</v>
      </c>
    </row>
    <row r="447" spans="1:5" x14ac:dyDescent="0.25">
      <c r="A447">
        <v>461</v>
      </c>
      <c r="B447" s="5" t="s">
        <v>1327</v>
      </c>
      <c r="C447" s="4" t="s">
        <v>4498</v>
      </c>
      <c r="D447" t="str">
        <f>INDEX(StudentTable[#Data],MATCH(Table_Faculty.accdb[[#This Row],[Student ID]],StudentTable[Student ID],0),1)</f>
        <v>Martel</v>
      </c>
      <c r="E447" t="str">
        <f>INDEX(StudentTable[#Data],MATCH(Table_Faculty.accdb[[#This Row],[Student ID]],StudentTable[Student ID],0),2)</f>
        <v>Ted</v>
      </c>
    </row>
    <row r="448" spans="1:5" x14ac:dyDescent="0.25">
      <c r="A448">
        <v>462</v>
      </c>
      <c r="B448" s="5" t="s">
        <v>1089</v>
      </c>
      <c r="C448" s="4" t="s">
        <v>4498</v>
      </c>
      <c r="D448" t="str">
        <f>INDEX(StudentTable[#Data],MATCH(Table_Faculty.accdb[[#This Row],[Student ID]],StudentTable[Student ID],0),1)</f>
        <v>Johns</v>
      </c>
      <c r="E448" t="str">
        <f>INDEX(StudentTable[#Data],MATCH(Table_Faculty.accdb[[#This Row],[Student ID]],StudentTable[Student ID],0),2)</f>
        <v>David</v>
      </c>
    </row>
    <row r="449" spans="1:5" x14ac:dyDescent="0.25">
      <c r="A449">
        <v>463</v>
      </c>
      <c r="B449" s="5" t="s">
        <v>256</v>
      </c>
      <c r="C449" s="4" t="s">
        <v>4498</v>
      </c>
      <c r="D449" t="str">
        <f>INDEX(StudentTable[#Data],MATCH(Table_Faculty.accdb[[#This Row],[Student ID]],StudentTable[Student ID],0),1)</f>
        <v>Mizrahi</v>
      </c>
      <c r="E449" t="str">
        <f>INDEX(StudentTable[#Data],MATCH(Table_Faculty.accdb[[#This Row],[Student ID]],StudentTable[Student ID],0),2)</f>
        <v>Nancy</v>
      </c>
    </row>
    <row r="450" spans="1:5" x14ac:dyDescent="0.25">
      <c r="A450">
        <v>464</v>
      </c>
      <c r="B450" s="5" t="s">
        <v>4313</v>
      </c>
      <c r="C450" s="4" t="s">
        <v>4498</v>
      </c>
      <c r="D450" t="str">
        <f>INDEX(StudentTable[#Data],MATCH(Table_Faculty.accdb[[#This Row],[Student ID]],StudentTable[Student ID],0),1)</f>
        <v>Eaves</v>
      </c>
      <c r="E450" t="str">
        <f>INDEX(StudentTable[#Data],MATCH(Table_Faculty.accdb[[#This Row],[Student ID]],StudentTable[Student ID],0),2)</f>
        <v>Elizabeth</v>
      </c>
    </row>
    <row r="451" spans="1:5" x14ac:dyDescent="0.25">
      <c r="A451">
        <v>465</v>
      </c>
      <c r="B451" s="5" t="s">
        <v>3940</v>
      </c>
      <c r="C451" s="4" t="s">
        <v>4498</v>
      </c>
      <c r="D451" t="str">
        <f>INDEX(StudentTable[#Data],MATCH(Table_Faculty.accdb[[#This Row],[Student ID]],StudentTable[Student ID],0),1)</f>
        <v>Chung</v>
      </c>
      <c r="E451" t="str">
        <f>INDEX(StudentTable[#Data],MATCH(Table_Faculty.accdb[[#This Row],[Student ID]],StudentTable[Student ID],0),2)</f>
        <v>Olivia</v>
      </c>
    </row>
    <row r="452" spans="1:5" x14ac:dyDescent="0.25">
      <c r="A452">
        <v>466</v>
      </c>
      <c r="B452" s="5" t="s">
        <v>985</v>
      </c>
      <c r="C452" s="4" t="s">
        <v>4498</v>
      </c>
      <c r="D452" t="str">
        <f>INDEX(StudentTable[#Data],MATCH(Table_Faculty.accdb[[#This Row],[Student ID]],StudentTable[Student ID],0),1)</f>
        <v>Smith</v>
      </c>
      <c r="E452" t="str">
        <f>INDEX(StudentTable[#Data],MATCH(Table_Faculty.accdb[[#This Row],[Student ID]],StudentTable[Student ID],0),2)</f>
        <v>Jean</v>
      </c>
    </row>
    <row r="453" spans="1:5" x14ac:dyDescent="0.25">
      <c r="A453">
        <v>467</v>
      </c>
      <c r="B453" s="5" t="s">
        <v>227</v>
      </c>
      <c r="C453" s="4" t="s">
        <v>4498</v>
      </c>
      <c r="D453" t="str">
        <f>INDEX(StudentTable[#Data],MATCH(Table_Faculty.accdb[[#This Row],[Student ID]],StudentTable[Student ID],0),1)</f>
        <v>Kramer</v>
      </c>
      <c r="E453" t="str">
        <f>INDEX(StudentTable[#Data],MATCH(Table_Faculty.accdb[[#This Row],[Student ID]],StudentTable[Student ID],0),2)</f>
        <v>Thomas</v>
      </c>
    </row>
    <row r="454" spans="1:5" x14ac:dyDescent="0.25">
      <c r="A454">
        <v>468</v>
      </c>
      <c r="B454" s="5" t="s">
        <v>3992</v>
      </c>
      <c r="C454" s="4" t="s">
        <v>4498</v>
      </c>
      <c r="D454" t="str">
        <f>INDEX(StudentTable[#Data],MATCH(Table_Faculty.accdb[[#This Row],[Student ID]],StudentTable[Student ID],0),1)</f>
        <v>Williams</v>
      </c>
      <c r="E454" t="str">
        <f>INDEX(StudentTable[#Data],MATCH(Table_Faculty.accdb[[#This Row],[Student ID]],StudentTable[Student ID],0),2)</f>
        <v>Evelyn</v>
      </c>
    </row>
    <row r="455" spans="1:5" x14ac:dyDescent="0.25">
      <c r="A455">
        <v>469</v>
      </c>
      <c r="B455" s="5" t="s">
        <v>2245</v>
      </c>
      <c r="C455" s="4" t="s">
        <v>4498</v>
      </c>
      <c r="D455" t="str">
        <f>INDEX(StudentTable[#Data],MATCH(Table_Faculty.accdb[[#This Row],[Student ID]],StudentTable[Student ID],0),1)</f>
        <v>Phillips</v>
      </c>
      <c r="E455" t="str">
        <f>INDEX(StudentTable[#Data],MATCH(Table_Faculty.accdb[[#This Row],[Student ID]],StudentTable[Student ID],0),2)</f>
        <v>Autumn</v>
      </c>
    </row>
    <row r="456" spans="1:5" x14ac:dyDescent="0.25">
      <c r="A456">
        <v>470</v>
      </c>
      <c r="B456" s="5" t="s">
        <v>1518</v>
      </c>
      <c r="C456" s="4" t="s">
        <v>4498</v>
      </c>
      <c r="D456" t="str">
        <f>INDEX(StudentTable[#Data],MATCH(Table_Faculty.accdb[[#This Row],[Student ID]],StudentTable[Student ID],0),1)</f>
        <v>Birch</v>
      </c>
      <c r="E456" t="str">
        <f>INDEX(StudentTable[#Data],MATCH(Table_Faculty.accdb[[#This Row],[Student ID]],StudentTable[Student ID],0),2)</f>
        <v>Willie</v>
      </c>
    </row>
    <row r="457" spans="1:5" x14ac:dyDescent="0.25">
      <c r="A457">
        <v>471</v>
      </c>
      <c r="B457" s="5" t="s">
        <v>2816</v>
      </c>
      <c r="C457" s="4" t="s">
        <v>4498</v>
      </c>
      <c r="D457" t="str">
        <f>INDEX(StudentTable[#Data],MATCH(Table_Faculty.accdb[[#This Row],[Student ID]],StudentTable[Student ID],0),1)</f>
        <v>Carter</v>
      </c>
      <c r="E457" t="str">
        <f>INDEX(StudentTable[#Data],MATCH(Table_Faculty.accdb[[#This Row],[Student ID]],StudentTable[Student ID],0),2)</f>
        <v>Michael</v>
      </c>
    </row>
    <row r="458" spans="1:5" x14ac:dyDescent="0.25">
      <c r="A458">
        <v>472</v>
      </c>
      <c r="B458" s="5" t="s">
        <v>1913</v>
      </c>
      <c r="C458" s="4" t="s">
        <v>4498</v>
      </c>
      <c r="D458" t="str">
        <f>INDEX(StudentTable[#Data],MATCH(Table_Faculty.accdb[[#This Row],[Student ID]],StudentTable[Student ID],0),1)</f>
        <v>Williams</v>
      </c>
      <c r="E458" t="str">
        <f>INDEX(StudentTable[#Data],MATCH(Table_Faculty.accdb[[#This Row],[Student ID]],StudentTable[Student ID],0),2)</f>
        <v>Clarence</v>
      </c>
    </row>
    <row r="459" spans="1:5" x14ac:dyDescent="0.25">
      <c r="A459">
        <v>473</v>
      </c>
      <c r="B459" s="5" t="s">
        <v>358</v>
      </c>
      <c r="C459" s="4" t="s">
        <v>4501</v>
      </c>
      <c r="D459" t="str">
        <f>INDEX(StudentTable[#Data],MATCH(Table_Faculty.accdb[[#This Row],[Student ID]],StudentTable[Student ID],0),1)</f>
        <v>Obrien</v>
      </c>
      <c r="E459" t="str">
        <f>INDEX(StudentTable[#Data],MATCH(Table_Faculty.accdb[[#This Row],[Student ID]],StudentTable[Student ID],0),2)</f>
        <v>Cory</v>
      </c>
    </row>
    <row r="460" spans="1:5" x14ac:dyDescent="0.25">
      <c r="A460">
        <v>474</v>
      </c>
      <c r="B460" s="5" t="s">
        <v>1500</v>
      </c>
      <c r="C460" s="4" t="s">
        <v>4501</v>
      </c>
      <c r="D460" t="str">
        <f>INDEX(StudentTable[#Data],MATCH(Table_Faculty.accdb[[#This Row],[Student ID]],StudentTable[Student ID],0),1)</f>
        <v>Walker</v>
      </c>
      <c r="E460" t="str">
        <f>INDEX(StudentTable[#Data],MATCH(Table_Faculty.accdb[[#This Row],[Student ID]],StudentTable[Student ID],0),2)</f>
        <v>David</v>
      </c>
    </row>
    <row r="461" spans="1:5" x14ac:dyDescent="0.25">
      <c r="A461">
        <v>475</v>
      </c>
      <c r="B461" s="5" t="s">
        <v>3846</v>
      </c>
      <c r="C461" s="4" t="s">
        <v>4501</v>
      </c>
      <c r="D461" t="str">
        <f>INDEX(StudentTable[#Data],MATCH(Table_Faculty.accdb[[#This Row],[Student ID]],StudentTable[Student ID],0),1)</f>
        <v>Lam</v>
      </c>
      <c r="E461" t="str">
        <f>INDEX(StudentTable[#Data],MATCH(Table_Faculty.accdb[[#This Row],[Student ID]],StudentTable[Student ID],0),2)</f>
        <v>Carmine</v>
      </c>
    </row>
    <row r="462" spans="1:5" x14ac:dyDescent="0.25">
      <c r="A462">
        <v>476</v>
      </c>
      <c r="B462" s="5" t="s">
        <v>2063</v>
      </c>
      <c r="C462" s="4" t="s">
        <v>4501</v>
      </c>
      <c r="D462" t="str">
        <f>INDEX(StudentTable[#Data],MATCH(Table_Faculty.accdb[[#This Row],[Student ID]],StudentTable[Student ID],0),1)</f>
        <v>Martin</v>
      </c>
      <c r="E462" t="str">
        <f>INDEX(StudentTable[#Data],MATCH(Table_Faculty.accdb[[#This Row],[Student ID]],StudentTable[Student ID],0),2)</f>
        <v>Steven</v>
      </c>
    </row>
    <row r="463" spans="1:5" x14ac:dyDescent="0.25">
      <c r="A463">
        <v>477</v>
      </c>
      <c r="B463" s="5" t="s">
        <v>634</v>
      </c>
      <c r="C463" s="4" t="s">
        <v>4501</v>
      </c>
      <c r="D463" t="str">
        <f>INDEX(StudentTable[#Data],MATCH(Table_Faculty.accdb[[#This Row],[Student ID]],StudentTable[Student ID],0),1)</f>
        <v>Kohler</v>
      </c>
      <c r="E463" t="str">
        <f>INDEX(StudentTable[#Data],MATCH(Table_Faculty.accdb[[#This Row],[Student ID]],StudentTable[Student ID],0),2)</f>
        <v>Merry</v>
      </c>
    </row>
    <row r="464" spans="1:5" x14ac:dyDescent="0.25">
      <c r="A464">
        <v>478</v>
      </c>
      <c r="B464" s="5" t="s">
        <v>3885</v>
      </c>
      <c r="C464" s="4" t="s">
        <v>4501</v>
      </c>
      <c r="D464" t="str">
        <f>INDEX(StudentTable[#Data],MATCH(Table_Faculty.accdb[[#This Row],[Student ID]],StudentTable[Student ID],0),1)</f>
        <v>Stone</v>
      </c>
      <c r="E464" t="str">
        <f>INDEX(StudentTable[#Data],MATCH(Table_Faculty.accdb[[#This Row],[Student ID]],StudentTable[Student ID],0),2)</f>
        <v>Erika</v>
      </c>
    </row>
    <row r="465" spans="1:5" x14ac:dyDescent="0.25">
      <c r="A465">
        <v>479</v>
      </c>
      <c r="B465" s="5" t="s">
        <v>1162</v>
      </c>
      <c r="C465" s="4" t="s">
        <v>4501</v>
      </c>
      <c r="D465" t="str">
        <f>INDEX(StudentTable[#Data],MATCH(Table_Faculty.accdb[[#This Row],[Student ID]],StudentTable[Student ID],0),1)</f>
        <v>Phipps</v>
      </c>
      <c r="E465" t="str">
        <f>INDEX(StudentTable[#Data],MATCH(Table_Faculty.accdb[[#This Row],[Student ID]],StudentTable[Student ID],0),2)</f>
        <v>Alva</v>
      </c>
    </row>
    <row r="466" spans="1:5" x14ac:dyDescent="0.25">
      <c r="A466">
        <v>480</v>
      </c>
      <c r="B466" s="5" t="s">
        <v>1980</v>
      </c>
      <c r="C466" s="4" t="s">
        <v>4501</v>
      </c>
      <c r="D466" t="str">
        <f>INDEX(StudentTable[#Data],MATCH(Table_Faculty.accdb[[#This Row],[Student ID]],StudentTable[Student ID],0),1)</f>
        <v>Jordan</v>
      </c>
      <c r="E466" t="str">
        <f>INDEX(StudentTable[#Data],MATCH(Table_Faculty.accdb[[#This Row],[Student ID]],StudentTable[Student ID],0),2)</f>
        <v>Joyce</v>
      </c>
    </row>
    <row r="467" spans="1:5" x14ac:dyDescent="0.25">
      <c r="A467">
        <v>481</v>
      </c>
      <c r="B467" s="5" t="s">
        <v>3170</v>
      </c>
      <c r="C467" s="4" t="s">
        <v>4501</v>
      </c>
      <c r="D467" t="str">
        <f>INDEX(StudentTable[#Data],MATCH(Table_Faculty.accdb[[#This Row],[Student ID]],StudentTable[Student ID],0),1)</f>
        <v>Wendt</v>
      </c>
      <c r="E467" t="str">
        <f>INDEX(StudentTable[#Data],MATCH(Table_Faculty.accdb[[#This Row],[Student ID]],StudentTable[Student ID],0),2)</f>
        <v>Catherine</v>
      </c>
    </row>
    <row r="468" spans="1:5" x14ac:dyDescent="0.25">
      <c r="A468">
        <v>482</v>
      </c>
      <c r="B468" s="5" t="s">
        <v>2217</v>
      </c>
      <c r="C468" s="4" t="s">
        <v>4501</v>
      </c>
      <c r="D468" t="str">
        <f>INDEX(StudentTable[#Data],MATCH(Table_Faculty.accdb[[#This Row],[Student ID]],StudentTable[Student ID],0),1)</f>
        <v>Cline</v>
      </c>
      <c r="E468" t="str">
        <f>INDEX(StudentTable[#Data],MATCH(Table_Faculty.accdb[[#This Row],[Student ID]],StudentTable[Student ID],0),2)</f>
        <v>Guadalupe</v>
      </c>
    </row>
    <row r="469" spans="1:5" x14ac:dyDescent="0.25">
      <c r="A469">
        <v>483</v>
      </c>
      <c r="B469" s="5" t="s">
        <v>4422</v>
      </c>
      <c r="C469" s="4" t="s">
        <v>4501</v>
      </c>
      <c r="D469" t="str">
        <f>INDEX(StudentTable[#Data],MATCH(Table_Faculty.accdb[[#This Row],[Student ID]],StudentTable[Student ID],0),1)</f>
        <v>Ramirez</v>
      </c>
      <c r="E469" t="str">
        <f>INDEX(StudentTable[#Data],MATCH(Table_Faculty.accdb[[#This Row],[Student ID]],StudentTable[Student ID],0),2)</f>
        <v>Sherrill</v>
      </c>
    </row>
    <row r="470" spans="1:5" x14ac:dyDescent="0.25">
      <c r="A470">
        <v>484</v>
      </c>
      <c r="B470" s="5" t="s">
        <v>4170</v>
      </c>
      <c r="C470" s="4" t="s">
        <v>4501</v>
      </c>
      <c r="D470" t="str">
        <f>INDEX(StudentTable[#Data],MATCH(Table_Faculty.accdb[[#This Row],[Student ID]],StudentTable[Student ID],0),1)</f>
        <v>Werth</v>
      </c>
      <c r="E470" t="str">
        <f>INDEX(StudentTable[#Data],MATCH(Table_Faculty.accdb[[#This Row],[Student ID]],StudentTable[Student ID],0),2)</f>
        <v>Ma</v>
      </c>
    </row>
    <row r="471" spans="1:5" x14ac:dyDescent="0.25">
      <c r="A471">
        <v>485</v>
      </c>
      <c r="B471" s="5" t="s">
        <v>797</v>
      </c>
      <c r="C471" s="4" t="s">
        <v>4501</v>
      </c>
      <c r="D471" t="str">
        <f>INDEX(StudentTable[#Data],MATCH(Table_Faculty.accdb[[#This Row],[Student ID]],StudentTable[Student ID],0),1)</f>
        <v>Roman</v>
      </c>
      <c r="E471" t="str">
        <f>INDEX(StudentTable[#Data],MATCH(Table_Faculty.accdb[[#This Row],[Student ID]],StudentTable[Student ID],0),2)</f>
        <v>Richard</v>
      </c>
    </row>
    <row r="472" spans="1:5" x14ac:dyDescent="0.25">
      <c r="A472">
        <v>486</v>
      </c>
      <c r="B472" s="5" t="s">
        <v>2992</v>
      </c>
      <c r="C472" s="4" t="s">
        <v>4501</v>
      </c>
      <c r="D472" t="str">
        <f>INDEX(StudentTable[#Data],MATCH(Table_Faculty.accdb[[#This Row],[Student ID]],StudentTable[Student ID],0),1)</f>
        <v>Barrett</v>
      </c>
      <c r="E472" t="str">
        <f>INDEX(StudentTable[#Data],MATCH(Table_Faculty.accdb[[#This Row],[Student ID]],StudentTable[Student ID],0),2)</f>
        <v>Kenneth</v>
      </c>
    </row>
    <row r="473" spans="1:5" x14ac:dyDescent="0.25">
      <c r="A473">
        <v>487</v>
      </c>
      <c r="B473" s="5" t="s">
        <v>873</v>
      </c>
      <c r="C473" s="4" t="s">
        <v>4501</v>
      </c>
      <c r="D473" t="str">
        <f>INDEX(StudentTable[#Data],MATCH(Table_Faculty.accdb[[#This Row],[Student ID]],StudentTable[Student ID],0),1)</f>
        <v>Mathis</v>
      </c>
      <c r="E473" t="str">
        <f>INDEX(StudentTable[#Data],MATCH(Table_Faculty.accdb[[#This Row],[Student ID]],StudentTable[Student ID],0),2)</f>
        <v>Teresa</v>
      </c>
    </row>
    <row r="474" spans="1:5" x14ac:dyDescent="0.25">
      <c r="A474">
        <v>488</v>
      </c>
      <c r="B474" s="5" t="s">
        <v>2576</v>
      </c>
      <c r="C474" s="4" t="s">
        <v>4501</v>
      </c>
      <c r="D474" t="str">
        <f>INDEX(StudentTable[#Data],MATCH(Table_Faculty.accdb[[#This Row],[Student ID]],StudentTable[Student ID],0),1)</f>
        <v>Shewmaker</v>
      </c>
      <c r="E474" t="str">
        <f>INDEX(StudentTable[#Data],MATCH(Table_Faculty.accdb[[#This Row],[Student ID]],StudentTable[Student ID],0),2)</f>
        <v>Neva</v>
      </c>
    </row>
    <row r="475" spans="1:5" x14ac:dyDescent="0.25">
      <c r="A475">
        <v>489</v>
      </c>
      <c r="B475" s="5" t="s">
        <v>1419</v>
      </c>
      <c r="C475" s="4" t="s">
        <v>4501</v>
      </c>
      <c r="D475" t="str">
        <f>INDEX(StudentTable[#Data],MATCH(Table_Faculty.accdb[[#This Row],[Student ID]],StudentTable[Student ID],0),1)</f>
        <v>Marquez</v>
      </c>
      <c r="E475" t="str">
        <f>INDEX(StudentTable[#Data],MATCH(Table_Faculty.accdb[[#This Row],[Student ID]],StudentTable[Student ID],0),2)</f>
        <v>Robert</v>
      </c>
    </row>
    <row r="476" spans="1:5" x14ac:dyDescent="0.25">
      <c r="A476">
        <v>490</v>
      </c>
      <c r="B476" s="5" t="s">
        <v>2932</v>
      </c>
      <c r="C476" s="4" t="s">
        <v>4501</v>
      </c>
      <c r="D476" t="str">
        <f>INDEX(StudentTable[#Data],MATCH(Table_Faculty.accdb[[#This Row],[Student ID]],StudentTable[Student ID],0),1)</f>
        <v>Holcomb</v>
      </c>
      <c r="E476" t="str">
        <f>INDEX(StudentTable[#Data],MATCH(Table_Faculty.accdb[[#This Row],[Student ID]],StudentTable[Student ID],0),2)</f>
        <v>David</v>
      </c>
    </row>
    <row r="477" spans="1:5" x14ac:dyDescent="0.25">
      <c r="A477">
        <v>491</v>
      </c>
      <c r="B477" s="5" t="s">
        <v>1706</v>
      </c>
      <c r="C477" s="4" t="s">
        <v>4501</v>
      </c>
      <c r="D477" t="str">
        <f>INDEX(StudentTable[#Data],MATCH(Table_Faculty.accdb[[#This Row],[Student ID]],StudentTable[Student ID],0),1)</f>
        <v>Seaman</v>
      </c>
      <c r="E477" t="str">
        <f>INDEX(StudentTable[#Data],MATCH(Table_Faculty.accdb[[#This Row],[Student ID]],StudentTable[Student ID],0),2)</f>
        <v>Meryl</v>
      </c>
    </row>
    <row r="478" spans="1:5" x14ac:dyDescent="0.25">
      <c r="A478">
        <v>492</v>
      </c>
      <c r="B478" s="5" t="s">
        <v>1690</v>
      </c>
      <c r="C478" s="4" t="s">
        <v>4501</v>
      </c>
      <c r="D478" t="str">
        <f>INDEX(StudentTable[#Data],MATCH(Table_Faculty.accdb[[#This Row],[Student ID]],StudentTable[Student ID],0),1)</f>
        <v>Deckard</v>
      </c>
      <c r="E478" t="str">
        <f>INDEX(StudentTable[#Data],MATCH(Table_Faculty.accdb[[#This Row],[Student ID]],StudentTable[Student ID],0),2)</f>
        <v>Kathy</v>
      </c>
    </row>
    <row r="479" spans="1:5" x14ac:dyDescent="0.25">
      <c r="A479">
        <v>493</v>
      </c>
      <c r="B479" s="5" t="s">
        <v>1635</v>
      </c>
      <c r="C479" s="4" t="s">
        <v>4501</v>
      </c>
      <c r="D479" t="str">
        <f>INDEX(StudentTable[#Data],MATCH(Table_Faculty.accdb[[#This Row],[Student ID]],StudentTable[Student ID],0),1)</f>
        <v>Peters</v>
      </c>
      <c r="E479" t="str">
        <f>INDEX(StudentTable[#Data],MATCH(Table_Faculty.accdb[[#This Row],[Student ID]],StudentTable[Student ID],0),2)</f>
        <v>Veronica</v>
      </c>
    </row>
    <row r="480" spans="1:5" x14ac:dyDescent="0.25">
      <c r="A480">
        <v>494</v>
      </c>
      <c r="B480" s="5" t="s">
        <v>125</v>
      </c>
      <c r="C480" s="4" t="s">
        <v>4501</v>
      </c>
      <c r="D480" t="str">
        <f>INDEX(StudentTable[#Data],MATCH(Table_Faculty.accdb[[#This Row],[Student ID]],StudentTable[Student ID],0),1)</f>
        <v>Mitchell</v>
      </c>
      <c r="E480" t="str">
        <f>INDEX(StudentTable[#Data],MATCH(Table_Faculty.accdb[[#This Row],[Student ID]],StudentTable[Student ID],0),2)</f>
        <v>Shawn</v>
      </c>
    </row>
    <row r="481" spans="1:5" x14ac:dyDescent="0.25">
      <c r="A481">
        <v>495</v>
      </c>
      <c r="B481" s="5" t="s">
        <v>3301</v>
      </c>
      <c r="C481" s="4" t="s">
        <v>4501</v>
      </c>
      <c r="D481" t="str">
        <f>INDEX(StudentTable[#Data],MATCH(Table_Faculty.accdb[[#This Row],[Student ID]],StudentTable[Student ID],0),1)</f>
        <v>Winters</v>
      </c>
      <c r="E481" t="str">
        <f>INDEX(StudentTable[#Data],MATCH(Table_Faculty.accdb[[#This Row],[Student ID]],StudentTable[Student ID],0),2)</f>
        <v>Tyrone</v>
      </c>
    </row>
    <row r="482" spans="1:5" x14ac:dyDescent="0.25">
      <c r="A482">
        <v>496</v>
      </c>
      <c r="B482" s="5" t="s">
        <v>3873</v>
      </c>
      <c r="C482" s="4" t="s">
        <v>4501</v>
      </c>
      <c r="D482" t="str">
        <f>INDEX(StudentTable[#Data],MATCH(Table_Faculty.accdb[[#This Row],[Student ID]],StudentTable[Student ID],0),1)</f>
        <v>Kiley</v>
      </c>
      <c r="E482" t="str">
        <f>INDEX(StudentTable[#Data],MATCH(Table_Faculty.accdb[[#This Row],[Student ID]],StudentTable[Student ID],0),2)</f>
        <v>Helen</v>
      </c>
    </row>
    <row r="483" spans="1:5" x14ac:dyDescent="0.25">
      <c r="A483">
        <v>497</v>
      </c>
      <c r="B483" s="5" t="s">
        <v>3212</v>
      </c>
      <c r="C483" s="4" t="s">
        <v>4501</v>
      </c>
      <c r="D483" t="str">
        <f>INDEX(StudentTable[#Data],MATCH(Table_Faculty.accdb[[#This Row],[Student ID]],StudentTable[Student ID],0),1)</f>
        <v>Moffet</v>
      </c>
      <c r="E483" t="str">
        <f>INDEX(StudentTable[#Data],MATCH(Table_Faculty.accdb[[#This Row],[Student ID]],StudentTable[Student ID],0),2)</f>
        <v>Carlo</v>
      </c>
    </row>
    <row r="484" spans="1:5" x14ac:dyDescent="0.25">
      <c r="A484">
        <v>498</v>
      </c>
      <c r="B484" s="5" t="s">
        <v>551</v>
      </c>
      <c r="C484" s="4" t="s">
        <v>4501</v>
      </c>
      <c r="D484" t="str">
        <f>INDEX(StudentTable[#Data],MATCH(Table_Faculty.accdb[[#This Row],[Student ID]],StudentTable[Student ID],0),1)</f>
        <v>Garcia</v>
      </c>
      <c r="E484" t="str">
        <f>INDEX(StudentTable[#Data],MATCH(Table_Faculty.accdb[[#This Row],[Student ID]],StudentTable[Student ID],0),2)</f>
        <v>Candice</v>
      </c>
    </row>
    <row r="485" spans="1:5" x14ac:dyDescent="0.25">
      <c r="A485">
        <v>499</v>
      </c>
      <c r="B485" s="5" t="s">
        <v>4075</v>
      </c>
      <c r="C485" s="4" t="s">
        <v>4501</v>
      </c>
      <c r="D485" t="str">
        <f>INDEX(StudentTable[#Data],MATCH(Table_Faculty.accdb[[#This Row],[Student ID]],StudentTable[Student ID],0),1)</f>
        <v>Houghton</v>
      </c>
      <c r="E485" t="str">
        <f>INDEX(StudentTable[#Data],MATCH(Table_Faculty.accdb[[#This Row],[Student ID]],StudentTable[Student ID],0),2)</f>
        <v>Andrew</v>
      </c>
    </row>
    <row r="486" spans="1:5" x14ac:dyDescent="0.25">
      <c r="A486">
        <v>500</v>
      </c>
      <c r="B486" s="5" t="s">
        <v>4254</v>
      </c>
      <c r="C486" s="4" t="s">
        <v>4501</v>
      </c>
      <c r="D486" t="str">
        <f>INDEX(StudentTable[#Data],MATCH(Table_Faculty.accdb[[#This Row],[Student ID]],StudentTable[Student ID],0),1)</f>
        <v>Vaughn</v>
      </c>
      <c r="E486" t="str">
        <f>INDEX(StudentTable[#Data],MATCH(Table_Faculty.accdb[[#This Row],[Student ID]],StudentTable[Student ID],0),2)</f>
        <v>Tonya</v>
      </c>
    </row>
    <row r="487" spans="1:5" x14ac:dyDescent="0.25">
      <c r="A487">
        <v>501</v>
      </c>
      <c r="B487" s="5" t="s">
        <v>4333</v>
      </c>
      <c r="C487" s="4" t="s">
        <v>4501</v>
      </c>
      <c r="D487" t="str">
        <f>INDEX(StudentTable[#Data],MATCH(Table_Faculty.accdb[[#This Row],[Student ID]],StudentTable[Student ID],0),1)</f>
        <v>Davis</v>
      </c>
      <c r="E487" t="str">
        <f>INDEX(StudentTable[#Data],MATCH(Table_Faculty.accdb[[#This Row],[Student ID]],StudentTable[Student ID],0),2)</f>
        <v>James</v>
      </c>
    </row>
    <row r="488" spans="1:5" x14ac:dyDescent="0.25">
      <c r="A488">
        <v>502</v>
      </c>
      <c r="B488" s="5" t="s">
        <v>3217</v>
      </c>
      <c r="C488" s="4" t="s">
        <v>4501</v>
      </c>
      <c r="D488" t="str">
        <f>INDEX(StudentTable[#Data],MATCH(Table_Faculty.accdb[[#This Row],[Student ID]],StudentTable[Student ID],0),1)</f>
        <v>Monzo</v>
      </c>
      <c r="E488" t="str">
        <f>INDEX(StudentTable[#Data],MATCH(Table_Faculty.accdb[[#This Row],[Student ID]],StudentTable[Student ID],0),2)</f>
        <v>Jennifer</v>
      </c>
    </row>
    <row r="489" spans="1:5" x14ac:dyDescent="0.25">
      <c r="A489">
        <v>503</v>
      </c>
      <c r="B489" s="5" t="s">
        <v>2459</v>
      </c>
      <c r="C489" s="4" t="s">
        <v>4501</v>
      </c>
      <c r="D489" t="str">
        <f>INDEX(StudentTable[#Data],MATCH(Table_Faculty.accdb[[#This Row],[Student ID]],StudentTable[Student ID],0),1)</f>
        <v>Donnelly</v>
      </c>
      <c r="E489" t="str">
        <f>INDEX(StudentTable[#Data],MATCH(Table_Faculty.accdb[[#This Row],[Student ID]],StudentTable[Student ID],0),2)</f>
        <v>Ashley</v>
      </c>
    </row>
    <row r="490" spans="1:5" x14ac:dyDescent="0.25">
      <c r="A490">
        <v>504</v>
      </c>
      <c r="B490" s="5" t="s">
        <v>2607</v>
      </c>
      <c r="C490" s="4" t="s">
        <v>4501</v>
      </c>
      <c r="D490" t="str">
        <f>INDEX(StudentTable[#Data],MATCH(Table_Faculty.accdb[[#This Row],[Student ID]],StudentTable[Student ID],0),1)</f>
        <v>Bray</v>
      </c>
      <c r="E490" t="str">
        <f>INDEX(StudentTable[#Data],MATCH(Table_Faculty.accdb[[#This Row],[Student ID]],StudentTable[Student ID],0),2)</f>
        <v>Daniel</v>
      </c>
    </row>
    <row r="491" spans="1:5" x14ac:dyDescent="0.25">
      <c r="A491">
        <v>505</v>
      </c>
      <c r="B491" s="5" t="s">
        <v>62</v>
      </c>
      <c r="C491" s="4" t="s">
        <v>4501</v>
      </c>
      <c r="D491" t="str">
        <f>INDEX(StudentTable[#Data],MATCH(Table_Faculty.accdb[[#This Row],[Student ID]],StudentTable[Student ID],0),1)</f>
        <v>Hutchison</v>
      </c>
      <c r="E491" t="str">
        <f>INDEX(StudentTable[#Data],MATCH(Table_Faculty.accdb[[#This Row],[Student ID]],StudentTable[Student ID],0),2)</f>
        <v>Tina</v>
      </c>
    </row>
    <row r="492" spans="1:5" x14ac:dyDescent="0.25">
      <c r="A492">
        <v>506</v>
      </c>
      <c r="B492" s="5" t="s">
        <v>3140</v>
      </c>
      <c r="C492" s="4" t="s">
        <v>4501</v>
      </c>
      <c r="D492" t="str">
        <f>INDEX(StudentTable[#Data],MATCH(Table_Faculty.accdb[[#This Row],[Student ID]],StudentTable[Student ID],0),1)</f>
        <v>Goldsmith</v>
      </c>
      <c r="E492" t="str">
        <f>INDEX(StudentTable[#Data],MATCH(Table_Faculty.accdb[[#This Row],[Student ID]],StudentTable[Student ID],0),2)</f>
        <v>Miguel</v>
      </c>
    </row>
    <row r="493" spans="1:5" x14ac:dyDescent="0.25">
      <c r="A493">
        <v>507</v>
      </c>
      <c r="B493" s="5" t="s">
        <v>185</v>
      </c>
      <c r="C493" s="4" t="s">
        <v>4501</v>
      </c>
      <c r="D493" t="str">
        <f>INDEX(StudentTable[#Data],MATCH(Table_Faculty.accdb[[#This Row],[Student ID]],StudentTable[Student ID],0),1)</f>
        <v>Klemm</v>
      </c>
      <c r="E493" t="str">
        <f>INDEX(StudentTable[#Data],MATCH(Table_Faculty.accdb[[#This Row],[Student ID]],StudentTable[Student ID],0),2)</f>
        <v>Georgia</v>
      </c>
    </row>
    <row r="494" spans="1:5" x14ac:dyDescent="0.25">
      <c r="A494">
        <v>508</v>
      </c>
      <c r="B494" s="5" t="s">
        <v>1822</v>
      </c>
      <c r="C494" s="4" t="s">
        <v>4501</v>
      </c>
      <c r="D494" t="str">
        <f>INDEX(StudentTable[#Data],MATCH(Table_Faculty.accdb[[#This Row],[Student ID]],StudentTable[Student ID],0),1)</f>
        <v>Barco</v>
      </c>
      <c r="E494" t="str">
        <f>INDEX(StudentTable[#Data],MATCH(Table_Faculty.accdb[[#This Row],[Student ID]],StudentTable[Student ID],0),2)</f>
        <v>Juan</v>
      </c>
    </row>
    <row r="495" spans="1:5" x14ac:dyDescent="0.25">
      <c r="A495">
        <v>509</v>
      </c>
      <c r="B495" s="5" t="s">
        <v>1737</v>
      </c>
      <c r="C495" s="4" t="s">
        <v>4501</v>
      </c>
      <c r="D495" t="str">
        <f>INDEX(StudentTable[#Data],MATCH(Table_Faculty.accdb[[#This Row],[Student ID]],StudentTable[Student ID],0),1)</f>
        <v>Bowen</v>
      </c>
      <c r="E495" t="str">
        <f>INDEX(StudentTable[#Data],MATCH(Table_Faculty.accdb[[#This Row],[Student ID]],StudentTable[Student ID],0),2)</f>
        <v>Josephina</v>
      </c>
    </row>
    <row r="496" spans="1:5" x14ac:dyDescent="0.25">
      <c r="A496">
        <v>510</v>
      </c>
      <c r="B496" s="5" t="s">
        <v>2657</v>
      </c>
      <c r="C496" s="4" t="s">
        <v>4501</v>
      </c>
      <c r="D496" t="str">
        <f>INDEX(StudentTable[#Data],MATCH(Table_Faculty.accdb[[#This Row],[Student ID]],StudentTable[Student ID],0),1)</f>
        <v>Cartwright</v>
      </c>
      <c r="E496" t="str">
        <f>INDEX(StudentTable[#Data],MATCH(Table_Faculty.accdb[[#This Row],[Student ID]],StudentTable[Student ID],0),2)</f>
        <v>Geneva</v>
      </c>
    </row>
    <row r="497" spans="1:5" x14ac:dyDescent="0.25">
      <c r="A497">
        <v>511</v>
      </c>
      <c r="B497" s="5" t="s">
        <v>822</v>
      </c>
      <c r="C497" s="4" t="s">
        <v>4501</v>
      </c>
      <c r="D497" t="str">
        <f>INDEX(StudentTable[#Data],MATCH(Table_Faculty.accdb[[#This Row],[Student ID]],StudentTable[Student ID],0),1)</f>
        <v>Pederson</v>
      </c>
      <c r="E497" t="str">
        <f>INDEX(StudentTable[#Data],MATCH(Table_Faculty.accdb[[#This Row],[Student ID]],StudentTable[Student ID],0),2)</f>
        <v>Ellen</v>
      </c>
    </row>
    <row r="498" spans="1:5" x14ac:dyDescent="0.25">
      <c r="A498">
        <v>512</v>
      </c>
      <c r="B498" s="5" t="s">
        <v>3355</v>
      </c>
      <c r="C498" s="4" t="s">
        <v>4501</v>
      </c>
      <c r="D498" t="str">
        <f>INDEX(StudentTable[#Data],MATCH(Table_Faculty.accdb[[#This Row],[Student ID]],StudentTable[Student ID],0),1)</f>
        <v>Gatlin</v>
      </c>
      <c r="E498" t="str">
        <f>INDEX(StudentTable[#Data],MATCH(Table_Faculty.accdb[[#This Row],[Student ID]],StudentTable[Student ID],0),2)</f>
        <v>Mary</v>
      </c>
    </row>
    <row r="499" spans="1:5" x14ac:dyDescent="0.25">
      <c r="A499">
        <v>513</v>
      </c>
      <c r="B499" s="5" t="s">
        <v>3009</v>
      </c>
      <c r="C499" s="4" t="s">
        <v>4501</v>
      </c>
      <c r="D499" t="str">
        <f>INDEX(StudentTable[#Data],MATCH(Table_Faculty.accdb[[#This Row],[Student ID]],StudentTable[Student ID],0),1)</f>
        <v>Bullock</v>
      </c>
      <c r="E499" t="str">
        <f>INDEX(StudentTable[#Data],MATCH(Table_Faculty.accdb[[#This Row],[Student ID]],StudentTable[Student ID],0),2)</f>
        <v>Kathleen</v>
      </c>
    </row>
    <row r="500" spans="1:5" x14ac:dyDescent="0.25">
      <c r="A500">
        <v>514</v>
      </c>
      <c r="B500" s="5" t="s">
        <v>1886</v>
      </c>
      <c r="C500" s="4" t="s">
        <v>4501</v>
      </c>
      <c r="D500" t="str">
        <f>INDEX(StudentTable[#Data],MATCH(Table_Faculty.accdb[[#This Row],[Student ID]],StudentTable[Student ID],0),1)</f>
        <v>Brown</v>
      </c>
      <c r="E500" t="str">
        <f>INDEX(StudentTable[#Data],MATCH(Table_Faculty.accdb[[#This Row],[Student ID]],StudentTable[Student ID],0),2)</f>
        <v>Danny</v>
      </c>
    </row>
    <row r="501" spans="1:5" x14ac:dyDescent="0.25">
      <c r="A501">
        <v>515</v>
      </c>
      <c r="B501" s="5" t="s">
        <v>605</v>
      </c>
      <c r="C501" s="4" t="s">
        <v>4501</v>
      </c>
      <c r="D501" t="str">
        <f>INDEX(StudentTable[#Data],MATCH(Table_Faculty.accdb[[#This Row],[Student ID]],StudentTable[Student ID],0),1)</f>
        <v>Sanders</v>
      </c>
      <c r="E501" t="str">
        <f>INDEX(StudentTable[#Data],MATCH(Table_Faculty.accdb[[#This Row],[Student ID]],StudentTable[Student ID],0),2)</f>
        <v>Douglas</v>
      </c>
    </row>
    <row r="502" spans="1:5" x14ac:dyDescent="0.25">
      <c r="A502">
        <v>516</v>
      </c>
      <c r="B502" s="5" t="s">
        <v>1321</v>
      </c>
      <c r="C502" s="4" t="s">
        <v>4501</v>
      </c>
      <c r="D502" t="str">
        <f>INDEX(StudentTable[#Data],MATCH(Table_Faculty.accdb[[#This Row],[Student ID]],StudentTable[Student ID],0),1)</f>
        <v>Mcmullen</v>
      </c>
      <c r="E502" t="str">
        <f>INDEX(StudentTable[#Data],MATCH(Table_Faculty.accdb[[#This Row],[Student ID]],StudentTable[Student ID],0),2)</f>
        <v>Denise</v>
      </c>
    </row>
    <row r="503" spans="1:5" x14ac:dyDescent="0.25">
      <c r="A503">
        <v>517</v>
      </c>
      <c r="B503" s="5" t="s">
        <v>3014</v>
      </c>
      <c r="C503" s="4" t="s">
        <v>4501</v>
      </c>
      <c r="D503" t="str">
        <f>INDEX(StudentTable[#Data],MATCH(Table_Faculty.accdb[[#This Row],[Student ID]],StudentTable[Student ID],0),1)</f>
        <v>Durkin</v>
      </c>
      <c r="E503" t="str">
        <f>INDEX(StudentTable[#Data],MATCH(Table_Faculty.accdb[[#This Row],[Student ID]],StudentTable[Student ID],0),2)</f>
        <v>Robert</v>
      </c>
    </row>
    <row r="504" spans="1:5" x14ac:dyDescent="0.25">
      <c r="A504">
        <v>518</v>
      </c>
      <c r="B504" s="5" t="s">
        <v>3856</v>
      </c>
      <c r="C504" s="4" t="s">
        <v>4501</v>
      </c>
      <c r="D504" t="str">
        <f>INDEX(StudentTable[#Data],MATCH(Table_Faculty.accdb[[#This Row],[Student ID]],StudentTable[Student ID],0),1)</f>
        <v>Miller</v>
      </c>
      <c r="E504" t="str">
        <f>INDEX(StudentTable[#Data],MATCH(Table_Faculty.accdb[[#This Row],[Student ID]],StudentTable[Student ID],0),2)</f>
        <v>Thomas</v>
      </c>
    </row>
    <row r="505" spans="1:5" x14ac:dyDescent="0.25">
      <c r="A505">
        <v>519</v>
      </c>
      <c r="B505" s="5" t="s">
        <v>1958</v>
      </c>
      <c r="C505" s="4" t="s">
        <v>4501</v>
      </c>
      <c r="D505" t="str">
        <f>INDEX(StudentTable[#Data],MATCH(Table_Faculty.accdb[[#This Row],[Student ID]],StudentTable[Student ID],0),1)</f>
        <v>Eskew</v>
      </c>
      <c r="E505" t="str">
        <f>INDEX(StudentTable[#Data],MATCH(Table_Faculty.accdb[[#This Row],[Student ID]],StudentTable[Student ID],0),2)</f>
        <v>Robert</v>
      </c>
    </row>
    <row r="506" spans="1:5" x14ac:dyDescent="0.25">
      <c r="A506">
        <v>520</v>
      </c>
      <c r="B506" s="5" t="s">
        <v>1524</v>
      </c>
      <c r="C506" s="4" t="s">
        <v>4501</v>
      </c>
      <c r="D506" t="str">
        <f>INDEX(StudentTable[#Data],MATCH(Table_Faculty.accdb[[#This Row],[Student ID]],StudentTable[Student ID],0),1)</f>
        <v>Phillips</v>
      </c>
      <c r="E506" t="str">
        <f>INDEX(StudentTable[#Data],MATCH(Table_Faculty.accdb[[#This Row],[Student ID]],StudentTable[Student ID],0),2)</f>
        <v>Lila</v>
      </c>
    </row>
    <row r="507" spans="1:5" x14ac:dyDescent="0.25">
      <c r="A507">
        <v>521</v>
      </c>
      <c r="B507" s="5" t="s">
        <v>1103</v>
      </c>
      <c r="C507" s="4" t="s">
        <v>4501</v>
      </c>
      <c r="D507" t="str">
        <f>INDEX(StudentTable[#Data],MATCH(Table_Faculty.accdb[[#This Row],[Student ID]],StudentTable[Student ID],0),1)</f>
        <v>Abraham</v>
      </c>
      <c r="E507" t="str">
        <f>INDEX(StudentTable[#Data],MATCH(Table_Faculty.accdb[[#This Row],[Student ID]],StudentTable[Student ID],0),2)</f>
        <v>Doris</v>
      </c>
    </row>
    <row r="508" spans="1:5" x14ac:dyDescent="0.25">
      <c r="A508">
        <v>522</v>
      </c>
      <c r="B508" s="5" t="s">
        <v>1454</v>
      </c>
      <c r="C508" s="4" t="s">
        <v>4501</v>
      </c>
      <c r="D508" t="str">
        <f>INDEX(StudentTable[#Data],MATCH(Table_Faculty.accdb[[#This Row],[Student ID]],StudentTable[Student ID],0),1)</f>
        <v>Buchanan</v>
      </c>
      <c r="E508" t="str">
        <f>INDEX(StudentTable[#Data],MATCH(Table_Faculty.accdb[[#This Row],[Student ID]],StudentTable[Student ID],0),2)</f>
        <v>Laurie</v>
      </c>
    </row>
    <row r="509" spans="1:5" x14ac:dyDescent="0.25">
      <c r="A509">
        <v>523</v>
      </c>
      <c r="B509" s="5" t="s">
        <v>2237</v>
      </c>
      <c r="C509" s="4" t="s">
        <v>4501</v>
      </c>
      <c r="D509" t="str">
        <f>INDEX(StudentTable[#Data],MATCH(Table_Faculty.accdb[[#This Row],[Student ID]],StudentTable[Student ID],0),1)</f>
        <v>Hughes</v>
      </c>
      <c r="E509" t="str">
        <f>INDEX(StudentTable[#Data],MATCH(Table_Faculty.accdb[[#This Row],[Student ID]],StudentTable[Student ID],0),2)</f>
        <v>William</v>
      </c>
    </row>
    <row r="510" spans="1:5" x14ac:dyDescent="0.25">
      <c r="A510">
        <v>524</v>
      </c>
      <c r="B510" s="5" t="s">
        <v>4142</v>
      </c>
      <c r="C510" s="4" t="s">
        <v>4501</v>
      </c>
      <c r="D510" t="str">
        <f>INDEX(StudentTable[#Data],MATCH(Table_Faculty.accdb[[#This Row],[Student ID]],StudentTable[Student ID],0),1)</f>
        <v>Wehner</v>
      </c>
      <c r="E510" t="str">
        <f>INDEX(StudentTable[#Data],MATCH(Table_Faculty.accdb[[#This Row],[Student ID]],StudentTable[Student ID],0),2)</f>
        <v>Heather</v>
      </c>
    </row>
    <row r="511" spans="1:5" x14ac:dyDescent="0.25">
      <c r="A511">
        <v>525</v>
      </c>
      <c r="B511" s="5" t="s">
        <v>158</v>
      </c>
      <c r="C511" s="4" t="s">
        <v>4501</v>
      </c>
      <c r="D511" t="str">
        <f>INDEX(StudentTable[#Data],MATCH(Table_Faculty.accdb[[#This Row],[Student ID]],StudentTable[Student ID],0),1)</f>
        <v>Baker</v>
      </c>
      <c r="E511" t="str">
        <f>INDEX(StudentTable[#Data],MATCH(Table_Faculty.accdb[[#This Row],[Student ID]],StudentTable[Student ID],0),2)</f>
        <v>Jackie</v>
      </c>
    </row>
    <row r="512" spans="1:5" x14ac:dyDescent="0.25">
      <c r="A512">
        <v>526</v>
      </c>
      <c r="B512" s="5" t="s">
        <v>1487</v>
      </c>
      <c r="C512" s="4" t="s">
        <v>4519</v>
      </c>
      <c r="D512" t="str">
        <f>INDEX(StudentTable[#Data],MATCH(Table_Faculty.accdb[[#This Row],[Student ID]],StudentTable[Student ID],0),1)</f>
        <v>White</v>
      </c>
      <c r="E512" t="str">
        <f>INDEX(StudentTable[#Data],MATCH(Table_Faculty.accdb[[#This Row],[Student ID]],StudentTable[Student ID],0),2)</f>
        <v>George</v>
      </c>
    </row>
    <row r="513" spans="1:5" x14ac:dyDescent="0.25">
      <c r="A513">
        <v>527</v>
      </c>
      <c r="B513" s="5" t="s">
        <v>3133</v>
      </c>
      <c r="C513" s="4" t="s">
        <v>4519</v>
      </c>
      <c r="D513" t="str">
        <f>INDEX(StudentTable[#Data],MATCH(Table_Faculty.accdb[[#This Row],[Student ID]],StudentTable[Student ID],0),1)</f>
        <v>Goetz</v>
      </c>
      <c r="E513" t="str">
        <f>INDEX(StudentTable[#Data],MATCH(Table_Faculty.accdb[[#This Row],[Student ID]],StudentTable[Student ID],0),2)</f>
        <v>Donald</v>
      </c>
    </row>
    <row r="514" spans="1:5" x14ac:dyDescent="0.25">
      <c r="A514">
        <v>528</v>
      </c>
      <c r="B514" s="5" t="s">
        <v>332</v>
      </c>
      <c r="C514" s="4" t="s">
        <v>4519</v>
      </c>
      <c r="D514" t="str">
        <f>INDEX(StudentTable[#Data],MATCH(Table_Faculty.accdb[[#This Row],[Student ID]],StudentTable[Student ID],0),1)</f>
        <v>Ryan</v>
      </c>
      <c r="E514" t="str">
        <f>INDEX(StudentTable[#Data],MATCH(Table_Faculty.accdb[[#This Row],[Student ID]],StudentTable[Student ID],0),2)</f>
        <v>Shirley</v>
      </c>
    </row>
    <row r="515" spans="1:5" x14ac:dyDescent="0.25">
      <c r="A515">
        <v>529</v>
      </c>
      <c r="B515" s="5" t="s">
        <v>3092</v>
      </c>
      <c r="C515" s="4" t="s">
        <v>4519</v>
      </c>
      <c r="D515" t="str">
        <f>INDEX(StudentTable[#Data],MATCH(Table_Faculty.accdb[[#This Row],[Student ID]],StudentTable[Student ID],0),1)</f>
        <v>Cummings</v>
      </c>
      <c r="E515" t="str">
        <f>INDEX(StudentTable[#Data],MATCH(Table_Faculty.accdb[[#This Row],[Student ID]],StudentTable[Student ID],0),2)</f>
        <v>Brian</v>
      </c>
    </row>
    <row r="516" spans="1:5" x14ac:dyDescent="0.25">
      <c r="A516">
        <v>530</v>
      </c>
      <c r="B516" s="5" t="s">
        <v>975</v>
      </c>
      <c r="C516" s="4" t="s">
        <v>4519</v>
      </c>
      <c r="D516" t="str">
        <f>INDEX(StudentTable[#Data],MATCH(Table_Faculty.accdb[[#This Row],[Student ID]],StudentTable[Student ID],0),1)</f>
        <v>Moreno</v>
      </c>
      <c r="E516" t="str">
        <f>INDEX(StudentTable[#Data],MATCH(Table_Faculty.accdb[[#This Row],[Student ID]],StudentTable[Student ID],0),2)</f>
        <v>Anna</v>
      </c>
    </row>
    <row r="517" spans="1:5" x14ac:dyDescent="0.25">
      <c r="A517">
        <v>531</v>
      </c>
      <c r="B517" s="5" t="s">
        <v>3337</v>
      </c>
      <c r="C517" s="4" t="s">
        <v>4519</v>
      </c>
      <c r="D517" t="str">
        <f>INDEX(StudentTable[#Data],MATCH(Table_Faculty.accdb[[#This Row],[Student ID]],StudentTable[Student ID],0),1)</f>
        <v>Gonzalez</v>
      </c>
      <c r="E517" t="str">
        <f>INDEX(StudentTable[#Data],MATCH(Table_Faculty.accdb[[#This Row],[Student ID]],StudentTable[Student ID],0),2)</f>
        <v>Kevin</v>
      </c>
    </row>
    <row r="518" spans="1:5" x14ac:dyDescent="0.25">
      <c r="A518">
        <v>532</v>
      </c>
      <c r="B518" s="5" t="s">
        <v>4453</v>
      </c>
      <c r="C518" s="4" t="s">
        <v>4519</v>
      </c>
      <c r="D518" t="str">
        <f>INDEX(StudentTable[#Data],MATCH(Table_Faculty.accdb[[#This Row],[Student ID]],StudentTable[Student ID],0),1)</f>
        <v>Wamsley</v>
      </c>
      <c r="E518" t="str">
        <f>INDEX(StudentTable[#Data],MATCH(Table_Faculty.accdb[[#This Row],[Student ID]],StudentTable[Student ID],0),2)</f>
        <v>Kristina</v>
      </c>
    </row>
    <row r="519" spans="1:5" x14ac:dyDescent="0.25">
      <c r="A519">
        <v>533</v>
      </c>
      <c r="B519" s="5" t="s">
        <v>1608</v>
      </c>
      <c r="C519" s="4" t="s">
        <v>4519</v>
      </c>
      <c r="D519" t="str">
        <f>INDEX(StudentTable[#Data],MATCH(Table_Faculty.accdb[[#This Row],[Student ID]],StudentTable[Student ID],0),1)</f>
        <v>Hamilton</v>
      </c>
      <c r="E519" t="str">
        <f>INDEX(StudentTable[#Data],MATCH(Table_Faculty.accdb[[#This Row],[Student ID]],StudentTable[Student ID],0),2)</f>
        <v>Christopher</v>
      </c>
    </row>
    <row r="520" spans="1:5" x14ac:dyDescent="0.25">
      <c r="A520">
        <v>534</v>
      </c>
      <c r="B520" s="5" t="s">
        <v>4407</v>
      </c>
      <c r="C520" s="4" t="s">
        <v>4519</v>
      </c>
      <c r="D520" t="str">
        <f>INDEX(StudentTable[#Data],MATCH(Table_Faculty.accdb[[#This Row],[Student ID]],StudentTable[Student ID],0),1)</f>
        <v>Egan</v>
      </c>
      <c r="E520" t="str">
        <f>INDEX(StudentTable[#Data],MATCH(Table_Faculty.accdb[[#This Row],[Student ID]],StudentTable[Student ID],0),2)</f>
        <v>Arthur</v>
      </c>
    </row>
    <row r="521" spans="1:5" x14ac:dyDescent="0.25">
      <c r="A521">
        <v>535</v>
      </c>
      <c r="B521" s="5" t="s">
        <v>4044</v>
      </c>
      <c r="C521" s="4" t="s">
        <v>4519</v>
      </c>
      <c r="D521" t="str">
        <f>INDEX(StudentTable[#Data],MATCH(Table_Faculty.accdb[[#This Row],[Student ID]],StudentTable[Student ID],0),1)</f>
        <v>Nester</v>
      </c>
      <c r="E521" t="str">
        <f>INDEX(StudentTable[#Data],MATCH(Table_Faculty.accdb[[#This Row],[Student ID]],StudentTable[Student ID],0),2)</f>
        <v>John</v>
      </c>
    </row>
    <row r="522" spans="1:5" x14ac:dyDescent="0.25">
      <c r="A522">
        <v>536</v>
      </c>
      <c r="B522" s="5" t="s">
        <v>1723</v>
      </c>
      <c r="C522" s="4" t="s">
        <v>4519</v>
      </c>
      <c r="D522" t="str">
        <f>INDEX(StudentTable[#Data],MATCH(Table_Faculty.accdb[[#This Row],[Student ID]],StudentTable[Student ID],0),1)</f>
        <v>Lott</v>
      </c>
      <c r="E522" t="str">
        <f>INDEX(StudentTable[#Data],MATCH(Table_Faculty.accdb[[#This Row],[Student ID]],StudentTable[Student ID],0),2)</f>
        <v>Joseph</v>
      </c>
    </row>
    <row r="523" spans="1:5" x14ac:dyDescent="0.25">
      <c r="A523">
        <v>537</v>
      </c>
      <c r="B523" s="5" t="s">
        <v>1440</v>
      </c>
      <c r="C523" s="4" t="s">
        <v>4519</v>
      </c>
      <c r="D523" t="str">
        <f>INDEX(StudentTable[#Data],MATCH(Table_Faculty.accdb[[#This Row],[Student ID]],StudentTable[Student ID],0),1)</f>
        <v>Prue</v>
      </c>
      <c r="E523" t="str">
        <f>INDEX(StudentTable[#Data],MATCH(Table_Faculty.accdb[[#This Row],[Student ID]],StudentTable[Student ID],0),2)</f>
        <v>Kevin</v>
      </c>
    </row>
    <row r="524" spans="1:5" x14ac:dyDescent="0.25">
      <c r="A524">
        <v>538</v>
      </c>
      <c r="B524" s="5" t="s">
        <v>3483</v>
      </c>
      <c r="C524" s="4" t="s">
        <v>4519</v>
      </c>
      <c r="D524" t="str">
        <f>INDEX(StudentTable[#Data],MATCH(Table_Faculty.accdb[[#This Row],[Student ID]],StudentTable[Student ID],0),1)</f>
        <v>Longoria</v>
      </c>
      <c r="E524" t="str">
        <f>INDEX(StudentTable[#Data],MATCH(Table_Faculty.accdb[[#This Row],[Student ID]],StudentTable[Student ID],0),2)</f>
        <v>David</v>
      </c>
    </row>
    <row r="525" spans="1:5" x14ac:dyDescent="0.25">
      <c r="A525">
        <v>539</v>
      </c>
      <c r="B525" s="5" t="s">
        <v>3968</v>
      </c>
      <c r="C525" s="4" t="s">
        <v>4519</v>
      </c>
      <c r="D525" t="str">
        <f>INDEX(StudentTable[#Data],MATCH(Table_Faculty.accdb[[#This Row],[Student ID]],StudentTable[Student ID],0),1)</f>
        <v>Christofferso</v>
      </c>
      <c r="E525" t="str">
        <f>INDEX(StudentTable[#Data],MATCH(Table_Faculty.accdb[[#This Row],[Student ID]],StudentTable[Student ID],0),2)</f>
        <v>John</v>
      </c>
    </row>
    <row r="526" spans="1:5" x14ac:dyDescent="0.25">
      <c r="A526">
        <v>540</v>
      </c>
      <c r="B526" s="5" t="s">
        <v>3292</v>
      </c>
      <c r="C526" s="4" t="s">
        <v>4519</v>
      </c>
      <c r="D526" t="str">
        <f>INDEX(StudentTable[#Data],MATCH(Table_Faculty.accdb[[#This Row],[Student ID]],StudentTable[Student ID],0),1)</f>
        <v>Ridenhour</v>
      </c>
      <c r="E526" t="str">
        <f>INDEX(StudentTable[#Data],MATCH(Table_Faculty.accdb[[#This Row],[Student ID]],StudentTable[Student ID],0),2)</f>
        <v>Michael</v>
      </c>
    </row>
    <row r="527" spans="1:5" x14ac:dyDescent="0.25">
      <c r="A527">
        <v>541</v>
      </c>
      <c r="B527" s="5" t="s">
        <v>2499</v>
      </c>
      <c r="C527" s="4" t="s">
        <v>4519</v>
      </c>
      <c r="D527" t="str">
        <f>INDEX(StudentTable[#Data],MATCH(Table_Faculty.accdb[[#This Row],[Student ID]],StudentTable[Student ID],0),1)</f>
        <v>Young</v>
      </c>
      <c r="E527" t="str">
        <f>INDEX(StudentTable[#Data],MATCH(Table_Faculty.accdb[[#This Row],[Student ID]],StudentTable[Student ID],0),2)</f>
        <v>Timothy</v>
      </c>
    </row>
    <row r="528" spans="1:5" x14ac:dyDescent="0.25">
      <c r="A528">
        <v>542</v>
      </c>
      <c r="B528" s="5" t="s">
        <v>1865</v>
      </c>
      <c r="C528" s="4" t="s">
        <v>4519</v>
      </c>
      <c r="D528" t="str">
        <f>INDEX(StudentTable[#Data],MATCH(Table_Faculty.accdb[[#This Row],[Student ID]],StudentTable[Student ID],0),1)</f>
        <v>Lopes</v>
      </c>
      <c r="E528" t="str">
        <f>INDEX(StudentTable[#Data],MATCH(Table_Faculty.accdb[[#This Row],[Student ID]],StudentTable[Student ID],0),2)</f>
        <v>Robert</v>
      </c>
    </row>
    <row r="529" spans="1:5" x14ac:dyDescent="0.25">
      <c r="A529">
        <v>543</v>
      </c>
      <c r="B529" s="5" t="s">
        <v>2440</v>
      </c>
      <c r="C529" s="4" t="s">
        <v>4519</v>
      </c>
      <c r="D529" t="str">
        <f>INDEX(StudentTable[#Data],MATCH(Table_Faculty.accdb[[#This Row],[Student ID]],StudentTable[Student ID],0),1)</f>
        <v>Blair</v>
      </c>
      <c r="E529" t="str">
        <f>INDEX(StudentTable[#Data],MATCH(Table_Faculty.accdb[[#This Row],[Student ID]],StudentTable[Student ID],0),2)</f>
        <v>Matthew</v>
      </c>
    </row>
    <row r="530" spans="1:5" x14ac:dyDescent="0.25">
      <c r="A530">
        <v>544</v>
      </c>
      <c r="B530" s="5" t="s">
        <v>1896</v>
      </c>
      <c r="C530" s="4" t="s">
        <v>4519</v>
      </c>
      <c r="D530" t="str">
        <f>INDEX(StudentTable[#Data],MATCH(Table_Faculty.accdb[[#This Row],[Student ID]],StudentTable[Student ID],0),1)</f>
        <v>Duprey</v>
      </c>
      <c r="E530" t="str">
        <f>INDEX(StudentTable[#Data],MATCH(Table_Faculty.accdb[[#This Row],[Student ID]],StudentTable[Student ID],0),2)</f>
        <v>Charles</v>
      </c>
    </row>
    <row r="531" spans="1:5" x14ac:dyDescent="0.25">
      <c r="A531">
        <v>545</v>
      </c>
      <c r="B531" s="5" t="s">
        <v>2290</v>
      </c>
      <c r="C531" s="4" t="s">
        <v>4519</v>
      </c>
      <c r="D531" t="str">
        <f>INDEX(StudentTable[#Data],MATCH(Table_Faculty.accdb[[#This Row],[Student ID]],StudentTable[Student ID],0),1)</f>
        <v>Mahoney</v>
      </c>
      <c r="E531" t="str">
        <f>INDEX(StudentTable[#Data],MATCH(Table_Faculty.accdb[[#This Row],[Student ID]],StudentTable[Student ID],0),2)</f>
        <v>Johnnie</v>
      </c>
    </row>
    <row r="532" spans="1:5" x14ac:dyDescent="0.25">
      <c r="A532">
        <v>546</v>
      </c>
      <c r="B532" s="5" t="s">
        <v>3850</v>
      </c>
      <c r="C532" s="4" t="s">
        <v>4519</v>
      </c>
      <c r="D532" t="str">
        <f>INDEX(StudentTable[#Data],MATCH(Table_Faculty.accdb[[#This Row],[Student ID]],StudentTable[Student ID],0),1)</f>
        <v>Harris</v>
      </c>
      <c r="E532" t="str">
        <f>INDEX(StudentTable[#Data],MATCH(Table_Faculty.accdb[[#This Row],[Student ID]],StudentTable[Student ID],0),2)</f>
        <v>Corina</v>
      </c>
    </row>
    <row r="533" spans="1:5" x14ac:dyDescent="0.25">
      <c r="A533">
        <v>547</v>
      </c>
      <c r="B533" s="5" t="s">
        <v>4157</v>
      </c>
      <c r="C533" s="4" t="s">
        <v>4519</v>
      </c>
      <c r="D533" t="str">
        <f>INDEX(StudentTable[#Data],MATCH(Table_Faculty.accdb[[#This Row],[Student ID]],StudentTable[Student ID],0),1)</f>
        <v>Owens</v>
      </c>
      <c r="E533" t="str">
        <f>INDEX(StudentTable[#Data],MATCH(Table_Faculty.accdb[[#This Row],[Student ID]],StudentTable[Student ID],0),2)</f>
        <v>Lowell</v>
      </c>
    </row>
    <row r="534" spans="1:5" x14ac:dyDescent="0.25">
      <c r="A534">
        <v>548</v>
      </c>
      <c r="B534" s="5" t="s">
        <v>3332</v>
      </c>
      <c r="C534" s="4" t="s">
        <v>4519</v>
      </c>
      <c r="D534" t="str">
        <f>INDEX(StudentTable[#Data],MATCH(Table_Faculty.accdb[[#This Row],[Student ID]],StudentTable[Student ID],0),1)</f>
        <v>Sanders</v>
      </c>
      <c r="E534" t="str">
        <f>INDEX(StudentTable[#Data],MATCH(Table_Faculty.accdb[[#This Row],[Student ID]],StudentTable[Student ID],0),2)</f>
        <v>Melanie</v>
      </c>
    </row>
    <row r="535" spans="1:5" x14ac:dyDescent="0.25">
      <c r="A535">
        <v>549</v>
      </c>
      <c r="B535" s="5" t="s">
        <v>2634</v>
      </c>
      <c r="C535" s="4" t="s">
        <v>4519</v>
      </c>
      <c r="D535" t="str">
        <f>INDEX(StudentTable[#Data],MATCH(Table_Faculty.accdb[[#This Row],[Student ID]],StudentTable[Student ID],0),1)</f>
        <v>Swiderski</v>
      </c>
      <c r="E535" t="str">
        <f>INDEX(StudentTable[#Data],MATCH(Table_Faculty.accdb[[#This Row],[Student ID]],StudentTable[Student ID],0),2)</f>
        <v>David</v>
      </c>
    </row>
    <row r="536" spans="1:5" x14ac:dyDescent="0.25">
      <c r="A536">
        <v>550</v>
      </c>
      <c r="B536" s="5" t="s">
        <v>4104</v>
      </c>
      <c r="C536" s="4" t="s">
        <v>4519</v>
      </c>
      <c r="D536" t="str">
        <f>INDEX(StudentTable[#Data],MATCH(Table_Faculty.accdb[[#This Row],[Student ID]],StudentTable[Student ID],0),1)</f>
        <v>Seale</v>
      </c>
      <c r="E536" t="str">
        <f>INDEX(StudentTable[#Data],MATCH(Table_Faculty.accdb[[#This Row],[Student ID]],StudentTable[Student ID],0),2)</f>
        <v>Cheryl</v>
      </c>
    </row>
    <row r="537" spans="1:5" x14ac:dyDescent="0.25">
      <c r="A537">
        <v>551</v>
      </c>
      <c r="B537" s="5" t="s">
        <v>2483</v>
      </c>
      <c r="C537" s="4" t="s">
        <v>4519</v>
      </c>
      <c r="D537" t="str">
        <f>INDEX(StudentTable[#Data],MATCH(Table_Faculty.accdb[[#This Row],[Student ID]],StudentTable[Student ID],0),1)</f>
        <v>Castro</v>
      </c>
      <c r="E537" t="str">
        <f>INDEX(StudentTable[#Data],MATCH(Table_Faculty.accdb[[#This Row],[Student ID]],StudentTable[Student ID],0),2)</f>
        <v>Ronald</v>
      </c>
    </row>
    <row r="538" spans="1:5" x14ac:dyDescent="0.25">
      <c r="A538">
        <v>552</v>
      </c>
      <c r="B538" s="5" t="s">
        <v>101</v>
      </c>
      <c r="C538" s="4" t="s">
        <v>4519</v>
      </c>
      <c r="D538" t="str">
        <f>INDEX(StudentTable[#Data],MATCH(Table_Faculty.accdb[[#This Row],[Student ID]],StudentTable[Student ID],0),1)</f>
        <v>Rivera</v>
      </c>
      <c r="E538" t="str">
        <f>INDEX(StudentTable[#Data],MATCH(Table_Faculty.accdb[[#This Row],[Student ID]],StudentTable[Student ID],0),2)</f>
        <v>Robert</v>
      </c>
    </row>
    <row r="539" spans="1:5" x14ac:dyDescent="0.25">
      <c r="A539">
        <v>553</v>
      </c>
      <c r="B539" s="5" t="s">
        <v>541</v>
      </c>
      <c r="C539" s="4" t="s">
        <v>4519</v>
      </c>
      <c r="D539" t="str">
        <f>INDEX(StudentTable[#Data],MATCH(Table_Faculty.accdb[[#This Row],[Student ID]],StudentTable[Student ID],0),1)</f>
        <v>Mccormick</v>
      </c>
      <c r="E539" t="str">
        <f>INDEX(StudentTable[#Data],MATCH(Table_Faculty.accdb[[#This Row],[Student ID]],StudentTable[Student ID],0),2)</f>
        <v>Emma</v>
      </c>
    </row>
    <row r="540" spans="1:5" x14ac:dyDescent="0.25">
      <c r="A540">
        <v>554</v>
      </c>
      <c r="B540" s="5" t="s">
        <v>3478</v>
      </c>
      <c r="C540" s="4" t="s">
        <v>4519</v>
      </c>
      <c r="D540" t="str">
        <f>INDEX(StudentTable[#Data],MATCH(Table_Faculty.accdb[[#This Row],[Student ID]],StudentTable[Student ID],0),1)</f>
        <v>Allen</v>
      </c>
      <c r="E540" t="str">
        <f>INDEX(StudentTable[#Data],MATCH(Table_Faculty.accdb[[#This Row],[Student ID]],StudentTable[Student ID],0),2)</f>
        <v>Walter</v>
      </c>
    </row>
    <row r="541" spans="1:5" x14ac:dyDescent="0.25">
      <c r="A541">
        <v>555</v>
      </c>
      <c r="B541" s="5" t="s">
        <v>1919</v>
      </c>
      <c r="C541" s="4" t="s">
        <v>4519</v>
      </c>
      <c r="D541" t="str">
        <f>INDEX(StudentTable[#Data],MATCH(Table_Faculty.accdb[[#This Row],[Student ID]],StudentTable[Student ID],0),1)</f>
        <v>Gary</v>
      </c>
      <c r="E541" t="str">
        <f>INDEX(StudentTable[#Data],MATCH(Table_Faculty.accdb[[#This Row],[Student ID]],StudentTable[Student ID],0),2)</f>
        <v>Rebecca</v>
      </c>
    </row>
    <row r="542" spans="1:5" x14ac:dyDescent="0.25">
      <c r="A542">
        <v>556</v>
      </c>
      <c r="B542" s="5" t="s">
        <v>75</v>
      </c>
      <c r="C542" s="4" t="s">
        <v>4519</v>
      </c>
      <c r="D542" t="str">
        <f>INDEX(StudentTable[#Data],MATCH(Table_Faculty.accdb[[#This Row],[Student ID]],StudentTable[Student ID],0),1)</f>
        <v>Smith</v>
      </c>
      <c r="E542" t="str">
        <f>INDEX(StudentTable[#Data],MATCH(Table_Faculty.accdb[[#This Row],[Student ID]],StudentTable[Student ID],0),2)</f>
        <v>Ivan</v>
      </c>
    </row>
    <row r="543" spans="1:5" x14ac:dyDescent="0.25">
      <c r="A543">
        <v>557</v>
      </c>
      <c r="B543" s="5" t="s">
        <v>779</v>
      </c>
      <c r="C543" s="4" t="s">
        <v>4519</v>
      </c>
      <c r="D543" t="str">
        <f>INDEX(StudentTable[#Data],MATCH(Table_Faculty.accdb[[#This Row],[Student ID]],StudentTable[Student ID],0),1)</f>
        <v>Bentley</v>
      </c>
      <c r="E543" t="str">
        <f>INDEX(StudentTable[#Data],MATCH(Table_Faculty.accdb[[#This Row],[Student ID]],StudentTable[Student ID],0),2)</f>
        <v>Robert</v>
      </c>
    </row>
    <row r="544" spans="1:5" x14ac:dyDescent="0.25">
      <c r="A544">
        <v>558</v>
      </c>
      <c r="B544" s="5" t="s">
        <v>303</v>
      </c>
      <c r="C544" s="4" t="s">
        <v>4519</v>
      </c>
      <c r="D544" t="str">
        <f>INDEX(StudentTable[#Data],MATCH(Table_Faculty.accdb[[#This Row],[Student ID]],StudentTable[Student ID],0),1)</f>
        <v>Dickerson</v>
      </c>
      <c r="E544" t="str">
        <f>INDEX(StudentTable[#Data],MATCH(Table_Faculty.accdb[[#This Row],[Student ID]],StudentTable[Student ID],0),2)</f>
        <v>John</v>
      </c>
    </row>
    <row r="545" spans="1:5" x14ac:dyDescent="0.25">
      <c r="A545">
        <v>559</v>
      </c>
      <c r="B545" s="5" t="s">
        <v>2146</v>
      </c>
      <c r="C545" s="4" t="s">
        <v>4519</v>
      </c>
      <c r="D545" t="str">
        <f>INDEX(StudentTable[#Data],MATCH(Table_Faculty.accdb[[#This Row],[Student ID]],StudentTable[Student ID],0),1)</f>
        <v>Stevens</v>
      </c>
      <c r="E545" t="str">
        <f>INDEX(StudentTable[#Data],MATCH(Table_Faculty.accdb[[#This Row],[Student ID]],StudentTable[Student ID],0),2)</f>
        <v>Mike</v>
      </c>
    </row>
    <row r="546" spans="1:5" x14ac:dyDescent="0.25">
      <c r="A546">
        <v>560</v>
      </c>
      <c r="B546" s="5" t="s">
        <v>4438</v>
      </c>
      <c r="C546" s="4" t="s">
        <v>4519</v>
      </c>
      <c r="D546" t="str">
        <f>INDEX(StudentTable[#Data],MATCH(Table_Faculty.accdb[[#This Row],[Student ID]],StudentTable[Student ID],0),1)</f>
        <v>Bunch</v>
      </c>
      <c r="E546" t="str">
        <f>INDEX(StudentTable[#Data],MATCH(Table_Faculty.accdb[[#This Row],[Student ID]],StudentTable[Student ID],0),2)</f>
        <v>Kandis</v>
      </c>
    </row>
    <row r="547" spans="1:5" x14ac:dyDescent="0.25">
      <c r="A547">
        <v>561</v>
      </c>
      <c r="B547" s="5" t="s">
        <v>736</v>
      </c>
      <c r="C547" s="4" t="s">
        <v>4519</v>
      </c>
      <c r="D547" t="str">
        <f>INDEX(StudentTable[#Data],MATCH(Table_Faculty.accdb[[#This Row],[Student ID]],StudentTable[Student ID],0),1)</f>
        <v>Larson</v>
      </c>
      <c r="E547" t="str">
        <f>INDEX(StudentTable[#Data],MATCH(Table_Faculty.accdb[[#This Row],[Student ID]],StudentTable[Student ID],0),2)</f>
        <v>Doris</v>
      </c>
    </row>
    <row r="548" spans="1:5" x14ac:dyDescent="0.25">
      <c r="A548">
        <v>562</v>
      </c>
      <c r="B548" s="5" t="s">
        <v>4116</v>
      </c>
      <c r="C548" s="4" t="s">
        <v>4519</v>
      </c>
      <c r="D548" t="str">
        <f>INDEX(StudentTable[#Data],MATCH(Table_Faculty.accdb[[#This Row],[Student ID]],StudentTable[Student ID],0),1)</f>
        <v>Brice</v>
      </c>
      <c r="E548" t="str">
        <f>INDEX(StudentTable[#Data],MATCH(Table_Faculty.accdb[[#This Row],[Student ID]],StudentTable[Student ID],0),2)</f>
        <v>Adelina</v>
      </c>
    </row>
    <row r="549" spans="1:5" x14ac:dyDescent="0.25">
      <c r="A549">
        <v>563</v>
      </c>
      <c r="B549" s="5" t="s">
        <v>3505</v>
      </c>
      <c r="C549" s="4" t="s">
        <v>4519</v>
      </c>
      <c r="D549" t="str">
        <f>INDEX(StudentTable[#Data],MATCH(Table_Faculty.accdb[[#This Row],[Student ID]],StudentTable[Student ID],0),1)</f>
        <v>Haag</v>
      </c>
      <c r="E549" t="str">
        <f>INDEX(StudentTable[#Data],MATCH(Table_Faculty.accdb[[#This Row],[Student ID]],StudentTable[Student ID],0),2)</f>
        <v>Joseph</v>
      </c>
    </row>
    <row r="550" spans="1:5" x14ac:dyDescent="0.25">
      <c r="A550">
        <v>564</v>
      </c>
      <c r="B550" s="5" t="s">
        <v>1792</v>
      </c>
      <c r="C550" s="4" t="s">
        <v>4519</v>
      </c>
      <c r="D550" t="str">
        <f>INDEX(StudentTable[#Data],MATCH(Table_Faculty.accdb[[#This Row],[Student ID]],StudentTable[Student ID],0),1)</f>
        <v>Patterson</v>
      </c>
      <c r="E550" t="str">
        <f>INDEX(StudentTable[#Data],MATCH(Table_Faculty.accdb[[#This Row],[Student ID]],StudentTable[Student ID],0),2)</f>
        <v>Thomas</v>
      </c>
    </row>
    <row r="551" spans="1:5" x14ac:dyDescent="0.25">
      <c r="A551">
        <v>565</v>
      </c>
      <c r="B551" s="5" t="s">
        <v>163</v>
      </c>
      <c r="C551" s="4" t="s">
        <v>4519</v>
      </c>
      <c r="D551" t="str">
        <f>INDEX(StudentTable[#Data],MATCH(Table_Faculty.accdb[[#This Row],[Student ID]],StudentTable[Student ID],0),1)</f>
        <v>Mendez</v>
      </c>
      <c r="E551" t="str">
        <f>INDEX(StudentTable[#Data],MATCH(Table_Faculty.accdb[[#This Row],[Student ID]],StudentTable[Student ID],0),2)</f>
        <v>Connie</v>
      </c>
    </row>
    <row r="552" spans="1:5" x14ac:dyDescent="0.25">
      <c r="A552">
        <v>566</v>
      </c>
      <c r="B552" s="5" t="s">
        <v>2370</v>
      </c>
      <c r="C552" s="4" t="s">
        <v>4519</v>
      </c>
      <c r="D552" t="str">
        <f>INDEX(StudentTable[#Data],MATCH(Table_Faculty.accdb[[#This Row],[Student ID]],StudentTable[Student ID],0),1)</f>
        <v>Weathers</v>
      </c>
      <c r="E552" t="str">
        <f>INDEX(StudentTable[#Data],MATCH(Table_Faculty.accdb[[#This Row],[Student ID]],StudentTable[Student ID],0),2)</f>
        <v>James</v>
      </c>
    </row>
    <row r="553" spans="1:5" x14ac:dyDescent="0.25">
      <c r="A553">
        <v>567</v>
      </c>
      <c r="B553" s="5" t="s">
        <v>3427</v>
      </c>
      <c r="C553" s="4" t="s">
        <v>4519</v>
      </c>
      <c r="D553" t="str">
        <f>INDEX(StudentTable[#Data],MATCH(Table_Faculty.accdb[[#This Row],[Student ID]],StudentTable[Student ID],0),1)</f>
        <v>Harris</v>
      </c>
      <c r="E553" t="str">
        <f>INDEX(StudentTable[#Data],MATCH(Table_Faculty.accdb[[#This Row],[Student ID]],StudentTable[Student ID],0),2)</f>
        <v>Margaret</v>
      </c>
    </row>
    <row r="554" spans="1:5" x14ac:dyDescent="0.25">
      <c r="A554">
        <v>568</v>
      </c>
      <c r="B554" s="5" t="s">
        <v>1192</v>
      </c>
      <c r="C554" s="4" t="s">
        <v>4519</v>
      </c>
      <c r="D554" t="str">
        <f>INDEX(StudentTable[#Data],MATCH(Table_Faculty.accdb[[#This Row],[Student ID]],StudentTable[Student ID],0),1)</f>
        <v>Suiter</v>
      </c>
      <c r="E554" t="str">
        <f>INDEX(StudentTable[#Data],MATCH(Table_Faculty.accdb[[#This Row],[Student ID]],StudentTable[Student ID],0),2)</f>
        <v>Theodore</v>
      </c>
    </row>
    <row r="555" spans="1:5" x14ac:dyDescent="0.25">
      <c r="A555">
        <v>569</v>
      </c>
      <c r="B555" s="5" t="s">
        <v>2279</v>
      </c>
      <c r="C555" s="4" t="s">
        <v>4519</v>
      </c>
      <c r="D555" t="str">
        <f>INDEX(StudentTable[#Data],MATCH(Table_Faculty.accdb[[#This Row],[Student ID]],StudentTable[Student ID],0),1)</f>
        <v>Miles</v>
      </c>
      <c r="E555" t="str">
        <f>INDEX(StudentTable[#Data],MATCH(Table_Faculty.accdb[[#This Row],[Student ID]],StudentTable[Student ID],0),2)</f>
        <v>James</v>
      </c>
    </row>
    <row r="556" spans="1:5" x14ac:dyDescent="0.25">
      <c r="A556">
        <v>570</v>
      </c>
      <c r="B556" s="5" t="s">
        <v>3220</v>
      </c>
      <c r="C556" s="4" t="s">
        <v>4519</v>
      </c>
      <c r="D556" t="str">
        <f>INDEX(StudentTable[#Data],MATCH(Table_Faculty.accdb[[#This Row],[Student ID]],StudentTable[Student ID],0),1)</f>
        <v>Hughes</v>
      </c>
      <c r="E556" t="str">
        <f>INDEX(StudentTable[#Data],MATCH(Table_Faculty.accdb[[#This Row],[Student ID]],StudentTable[Student ID],0),2)</f>
        <v>Elizabeth</v>
      </c>
    </row>
    <row r="557" spans="1:5" x14ac:dyDescent="0.25">
      <c r="A557">
        <v>571</v>
      </c>
      <c r="B557" s="5" t="s">
        <v>3372</v>
      </c>
      <c r="C557" s="4" t="s">
        <v>4519</v>
      </c>
      <c r="D557" t="str">
        <f>INDEX(StudentTable[#Data],MATCH(Table_Faculty.accdb[[#This Row],[Student ID]],StudentTable[Student ID],0),1)</f>
        <v>Mclawhorn</v>
      </c>
      <c r="E557" t="str">
        <f>INDEX(StudentTable[#Data],MATCH(Table_Faculty.accdb[[#This Row],[Student ID]],StudentTable[Student ID],0),2)</f>
        <v>Gerry</v>
      </c>
    </row>
    <row r="558" spans="1:5" x14ac:dyDescent="0.25">
      <c r="A558">
        <v>572</v>
      </c>
      <c r="B558" s="5" t="s">
        <v>1290</v>
      </c>
      <c r="C558" s="4" t="s">
        <v>4483</v>
      </c>
      <c r="D558" t="str">
        <f>INDEX(StudentTable[#Data],MATCH(Table_Faculty.accdb[[#This Row],[Student ID]],StudentTable[Student ID],0),1)</f>
        <v>Brown</v>
      </c>
      <c r="E558" t="str">
        <f>INDEX(StudentTable[#Data],MATCH(Table_Faculty.accdb[[#This Row],[Student ID]],StudentTable[Student ID],0),2)</f>
        <v>Cynthia</v>
      </c>
    </row>
    <row r="559" spans="1:5" x14ac:dyDescent="0.25">
      <c r="A559">
        <v>573</v>
      </c>
      <c r="B559" s="5" t="s">
        <v>1030</v>
      </c>
      <c r="C559" s="4" t="s">
        <v>4483</v>
      </c>
      <c r="D559" t="str">
        <f>INDEX(StudentTable[#Data],MATCH(Table_Faculty.accdb[[#This Row],[Student ID]],StudentTable[Student ID],0),1)</f>
        <v>Oneal</v>
      </c>
      <c r="E559" t="str">
        <f>INDEX(StudentTable[#Data],MATCH(Table_Faculty.accdb[[#This Row],[Student ID]],StudentTable[Student ID],0),2)</f>
        <v>Greta</v>
      </c>
    </row>
    <row r="560" spans="1:5" x14ac:dyDescent="0.25">
      <c r="A560">
        <v>574</v>
      </c>
      <c r="B560" s="5" t="s">
        <v>1459</v>
      </c>
      <c r="C560" s="4" t="s">
        <v>4483</v>
      </c>
      <c r="D560" t="str">
        <f>INDEX(StudentTable[#Data],MATCH(Table_Faculty.accdb[[#This Row],[Student ID]],StudentTable[Student ID],0),1)</f>
        <v>Katz</v>
      </c>
      <c r="E560" t="str">
        <f>INDEX(StudentTable[#Data],MATCH(Table_Faculty.accdb[[#This Row],[Student ID]],StudentTable[Student ID],0),2)</f>
        <v>Bill</v>
      </c>
    </row>
    <row r="561" spans="1:5" x14ac:dyDescent="0.25">
      <c r="A561">
        <v>575</v>
      </c>
      <c r="B561" s="5" t="s">
        <v>1660</v>
      </c>
      <c r="C561" s="4" t="s">
        <v>4483</v>
      </c>
      <c r="D561" t="str">
        <f>INDEX(StudentTable[#Data],MATCH(Table_Faculty.accdb[[#This Row],[Student ID]],StudentTable[Student ID],0),1)</f>
        <v>Brownell</v>
      </c>
      <c r="E561" t="str">
        <f>INDEX(StudentTable[#Data],MATCH(Table_Faculty.accdb[[#This Row],[Student ID]],StudentTable[Student ID],0),2)</f>
        <v>Karen</v>
      </c>
    </row>
    <row r="562" spans="1:5" x14ac:dyDescent="0.25">
      <c r="A562">
        <v>576</v>
      </c>
      <c r="B562" s="5" t="s">
        <v>2398</v>
      </c>
      <c r="C562" s="4" t="s">
        <v>4483</v>
      </c>
      <c r="D562" t="str">
        <f>INDEX(StudentTable[#Data],MATCH(Table_Faculty.accdb[[#This Row],[Student ID]],StudentTable[Student ID],0),1)</f>
        <v>Edwards</v>
      </c>
      <c r="E562" t="str">
        <f>INDEX(StudentTable[#Data],MATCH(Table_Faculty.accdb[[#This Row],[Student ID]],StudentTable[Student ID],0),2)</f>
        <v>Laurel</v>
      </c>
    </row>
    <row r="563" spans="1:5" x14ac:dyDescent="0.25">
      <c r="A563">
        <v>577</v>
      </c>
      <c r="B563" s="5" t="s">
        <v>1603</v>
      </c>
      <c r="C563" s="4" t="s">
        <v>4483</v>
      </c>
      <c r="D563" t="str">
        <f>INDEX(StudentTable[#Data],MATCH(Table_Faculty.accdb[[#This Row],[Student ID]],StudentTable[Student ID],0),1)</f>
        <v>Hester</v>
      </c>
      <c r="E563" t="str">
        <f>INDEX(StudentTable[#Data],MATCH(Table_Faculty.accdb[[#This Row],[Student ID]],StudentTable[Student ID],0),2)</f>
        <v>Bennie</v>
      </c>
    </row>
    <row r="564" spans="1:5" x14ac:dyDescent="0.25">
      <c r="A564">
        <v>578</v>
      </c>
      <c r="B564" s="5" t="s">
        <v>1354</v>
      </c>
      <c r="C564" s="4" t="s">
        <v>4483</v>
      </c>
      <c r="D564" t="str">
        <f>INDEX(StudentTable[#Data],MATCH(Table_Faculty.accdb[[#This Row],[Student ID]],StudentTable[Student ID],0),1)</f>
        <v>Fegley</v>
      </c>
      <c r="E564" t="str">
        <f>INDEX(StudentTable[#Data],MATCH(Table_Faculty.accdb[[#This Row],[Student ID]],StudentTable[Student ID],0),2)</f>
        <v>Susan</v>
      </c>
    </row>
    <row r="565" spans="1:5" x14ac:dyDescent="0.25">
      <c r="A565">
        <v>579</v>
      </c>
      <c r="B565" s="5" t="s">
        <v>233</v>
      </c>
      <c r="C565" s="4" t="s">
        <v>4483</v>
      </c>
      <c r="D565" t="str">
        <f>INDEX(StudentTable[#Data],MATCH(Table_Faculty.accdb[[#This Row],[Student ID]],StudentTable[Student ID],0),1)</f>
        <v>Farrow</v>
      </c>
      <c r="E565" t="str">
        <f>INDEX(StudentTable[#Data],MATCH(Table_Faculty.accdb[[#This Row],[Student ID]],StudentTable[Student ID],0),2)</f>
        <v>Jonathan</v>
      </c>
    </row>
    <row r="566" spans="1:5" x14ac:dyDescent="0.25">
      <c r="A566">
        <v>580</v>
      </c>
      <c r="B566" s="5" t="s">
        <v>1935</v>
      </c>
      <c r="C566" s="4" t="s">
        <v>4483</v>
      </c>
      <c r="D566" t="str">
        <f>INDEX(StudentTable[#Data],MATCH(Table_Faculty.accdb[[#This Row],[Student ID]],StudentTable[Student ID],0),1)</f>
        <v>Heisler</v>
      </c>
      <c r="E566" t="str">
        <f>INDEX(StudentTable[#Data],MATCH(Table_Faculty.accdb[[#This Row],[Student ID]],StudentTable[Student ID],0),2)</f>
        <v>Teresa</v>
      </c>
    </row>
    <row r="567" spans="1:5" x14ac:dyDescent="0.25">
      <c r="A567">
        <v>581</v>
      </c>
      <c r="B567" s="5" t="s">
        <v>680</v>
      </c>
      <c r="C567" s="4" t="s">
        <v>4483</v>
      </c>
      <c r="D567" t="str">
        <f>INDEX(StudentTable[#Data],MATCH(Table_Faculty.accdb[[#This Row],[Student ID]],StudentTable[Student ID],0),1)</f>
        <v>Cook</v>
      </c>
      <c r="E567" t="str">
        <f>INDEX(StudentTable[#Data],MATCH(Table_Faculty.accdb[[#This Row],[Student ID]],StudentTable[Student ID],0),2)</f>
        <v>Jennifer</v>
      </c>
    </row>
    <row r="568" spans="1:5" x14ac:dyDescent="0.25">
      <c r="A568">
        <v>582</v>
      </c>
      <c r="B568" s="5" t="s">
        <v>3468</v>
      </c>
      <c r="C568" s="4" t="s">
        <v>4483</v>
      </c>
      <c r="D568" t="str">
        <f>INDEX(StudentTable[#Data],MATCH(Table_Faculty.accdb[[#This Row],[Student ID]],StudentTable[Student ID],0),1)</f>
        <v>Johnson</v>
      </c>
      <c r="E568" t="str">
        <f>INDEX(StudentTable[#Data],MATCH(Table_Faculty.accdb[[#This Row],[Student ID]],StudentTable[Student ID],0),2)</f>
        <v>Eun</v>
      </c>
    </row>
    <row r="569" spans="1:5" x14ac:dyDescent="0.25">
      <c r="A569">
        <v>583</v>
      </c>
      <c r="B569" s="5" t="s">
        <v>4413</v>
      </c>
      <c r="C569" s="4" t="s">
        <v>4483</v>
      </c>
      <c r="D569" t="str">
        <f>INDEX(StudentTable[#Data],MATCH(Table_Faculty.accdb[[#This Row],[Student ID]],StudentTable[Student ID],0),1)</f>
        <v>Karg</v>
      </c>
      <c r="E569" t="str">
        <f>INDEX(StudentTable[#Data],MATCH(Table_Faculty.accdb[[#This Row],[Student ID]],StudentTable[Student ID],0),2)</f>
        <v>Santiago</v>
      </c>
    </row>
    <row r="570" spans="1:5" x14ac:dyDescent="0.25">
      <c r="A570">
        <v>584</v>
      </c>
      <c r="B570" s="5" t="s">
        <v>1019</v>
      </c>
      <c r="C570" s="4" t="s">
        <v>4483</v>
      </c>
      <c r="D570" t="str">
        <f>INDEX(StudentTable[#Data],MATCH(Table_Faculty.accdb[[#This Row],[Student ID]],StudentTable[Student ID],0),1)</f>
        <v>Ancheta</v>
      </c>
      <c r="E570" t="str">
        <f>INDEX(StudentTable[#Data],MATCH(Table_Faculty.accdb[[#This Row],[Student ID]],StudentTable[Student ID],0),2)</f>
        <v>Mary</v>
      </c>
    </row>
    <row r="571" spans="1:5" x14ac:dyDescent="0.25">
      <c r="A571">
        <v>585</v>
      </c>
      <c r="B571" s="5" t="s">
        <v>3733</v>
      </c>
      <c r="C571" s="4" t="s">
        <v>4483</v>
      </c>
      <c r="D571" t="str">
        <f>INDEX(StudentTable[#Data],MATCH(Table_Faculty.accdb[[#This Row],[Student ID]],StudentTable[Student ID],0),1)</f>
        <v>Walter</v>
      </c>
      <c r="E571" t="str">
        <f>INDEX(StudentTable[#Data],MATCH(Table_Faculty.accdb[[#This Row],[Student ID]],StudentTable[Student ID],0),2)</f>
        <v>Jennifer</v>
      </c>
    </row>
    <row r="572" spans="1:5" x14ac:dyDescent="0.25">
      <c r="A572">
        <v>586</v>
      </c>
      <c r="B572" s="5" t="s">
        <v>2008</v>
      </c>
      <c r="C572" s="4" t="s">
        <v>4483</v>
      </c>
      <c r="D572" t="str">
        <f>INDEX(StudentTable[#Data],MATCH(Table_Faculty.accdb[[#This Row],[Student ID]],StudentTable[Student ID],0),1)</f>
        <v>Short</v>
      </c>
      <c r="E572" t="str">
        <f>INDEX(StudentTable[#Data],MATCH(Table_Faculty.accdb[[#This Row],[Student ID]],StudentTable[Student ID],0),2)</f>
        <v>Sara</v>
      </c>
    </row>
    <row r="573" spans="1:5" x14ac:dyDescent="0.25">
      <c r="A573">
        <v>587</v>
      </c>
      <c r="B573" s="5" t="s">
        <v>4077</v>
      </c>
      <c r="C573" s="4" t="s">
        <v>4483</v>
      </c>
      <c r="D573" t="str">
        <f>INDEX(StudentTable[#Data],MATCH(Table_Faculty.accdb[[#This Row],[Student ID]],StudentTable[Student ID],0),1)</f>
        <v>Smith</v>
      </c>
      <c r="E573" t="str">
        <f>INDEX(StudentTable[#Data],MATCH(Table_Faculty.accdb[[#This Row],[Student ID]],StudentTable[Student ID],0),2)</f>
        <v>Heather</v>
      </c>
    </row>
    <row r="574" spans="1:5" x14ac:dyDescent="0.25">
      <c r="A574">
        <v>588</v>
      </c>
      <c r="B574" s="5" t="s">
        <v>1139</v>
      </c>
      <c r="C574" s="4" t="s">
        <v>4483</v>
      </c>
      <c r="D574" t="str">
        <f>INDEX(StudentTable[#Data],MATCH(Table_Faculty.accdb[[#This Row],[Student ID]],StudentTable[Student ID],0),1)</f>
        <v>Tomko</v>
      </c>
      <c r="E574" t="str">
        <f>INDEX(StudentTable[#Data],MATCH(Table_Faculty.accdb[[#This Row],[Student ID]],StudentTable[Student ID],0),2)</f>
        <v>Freddie</v>
      </c>
    </row>
    <row r="575" spans="1:5" x14ac:dyDescent="0.25">
      <c r="A575">
        <v>589</v>
      </c>
      <c r="B575" s="5" t="s">
        <v>2742</v>
      </c>
      <c r="C575" s="4" t="s">
        <v>4483</v>
      </c>
      <c r="D575" t="str">
        <f>INDEX(StudentTable[#Data],MATCH(Table_Faculty.accdb[[#This Row],[Student ID]],StudentTable[Student ID],0),1)</f>
        <v>Yates</v>
      </c>
      <c r="E575" t="str">
        <f>INDEX(StudentTable[#Data],MATCH(Table_Faculty.accdb[[#This Row],[Student ID]],StudentTable[Student ID],0),2)</f>
        <v>Rosemary</v>
      </c>
    </row>
    <row r="576" spans="1:5" x14ac:dyDescent="0.25">
      <c r="A576">
        <v>590</v>
      </c>
      <c r="B576" s="5" t="s">
        <v>1529</v>
      </c>
      <c r="C576" s="4" t="s">
        <v>4483</v>
      </c>
      <c r="D576" t="str">
        <f>INDEX(StudentTable[#Data],MATCH(Table_Faculty.accdb[[#This Row],[Student ID]],StudentTable[Student ID],0),1)</f>
        <v>Allen</v>
      </c>
      <c r="E576" t="str">
        <f>INDEX(StudentTable[#Data],MATCH(Table_Faculty.accdb[[#This Row],[Student ID]],StudentTable[Student ID],0),2)</f>
        <v>Michell</v>
      </c>
    </row>
    <row r="577" spans="1:5" x14ac:dyDescent="0.25">
      <c r="A577">
        <v>591</v>
      </c>
      <c r="B577" s="5" t="s">
        <v>2047</v>
      </c>
      <c r="C577" s="4" t="s">
        <v>4483</v>
      </c>
      <c r="D577" t="str">
        <f>INDEX(StudentTable[#Data],MATCH(Table_Faculty.accdb[[#This Row],[Student ID]],StudentTable[Student ID],0),1)</f>
        <v>Pugh</v>
      </c>
      <c r="E577" t="str">
        <f>INDEX(StudentTable[#Data],MATCH(Table_Faculty.accdb[[#This Row],[Student ID]],StudentTable[Student ID],0),2)</f>
        <v>Tamara</v>
      </c>
    </row>
    <row r="578" spans="1:5" x14ac:dyDescent="0.25">
      <c r="A578">
        <v>592</v>
      </c>
      <c r="B578" s="5" t="s">
        <v>3065</v>
      </c>
      <c r="C578" s="4" t="s">
        <v>4483</v>
      </c>
      <c r="D578" t="str">
        <f>INDEX(StudentTable[#Data],MATCH(Table_Faculty.accdb[[#This Row],[Student ID]],StudentTable[Student ID],0),1)</f>
        <v>Walker</v>
      </c>
      <c r="E578" t="str">
        <f>INDEX(StudentTable[#Data],MATCH(Table_Faculty.accdb[[#This Row],[Student ID]],StudentTable[Student ID],0),2)</f>
        <v>Dahlia</v>
      </c>
    </row>
    <row r="579" spans="1:5" x14ac:dyDescent="0.25">
      <c r="A579">
        <v>593</v>
      </c>
      <c r="B579" s="5" t="s">
        <v>42</v>
      </c>
      <c r="C579" s="4" t="s">
        <v>4483</v>
      </c>
      <c r="D579" t="str">
        <f>INDEX(StudentTable[#Data],MATCH(Table_Faculty.accdb[[#This Row],[Student ID]],StudentTable[Student ID],0),1)</f>
        <v>Primm</v>
      </c>
      <c r="E579" t="str">
        <f>INDEX(StudentTable[#Data],MATCH(Table_Faculty.accdb[[#This Row],[Student ID]],StudentTable[Student ID],0),2)</f>
        <v>Lisa</v>
      </c>
    </row>
    <row r="580" spans="1:5" x14ac:dyDescent="0.25">
      <c r="A580">
        <v>594</v>
      </c>
      <c r="B580" s="5" t="s">
        <v>1116</v>
      </c>
      <c r="C580" s="4" t="s">
        <v>4483</v>
      </c>
      <c r="D580" t="str">
        <f>INDEX(StudentTable[#Data],MATCH(Table_Faculty.accdb[[#This Row],[Student ID]],StudentTable[Student ID],0),1)</f>
        <v>Williamson</v>
      </c>
      <c r="E580" t="str">
        <f>INDEX(StudentTable[#Data],MATCH(Table_Faculty.accdb[[#This Row],[Student ID]],StudentTable[Student ID],0),2)</f>
        <v>Evelyn</v>
      </c>
    </row>
    <row r="581" spans="1:5" x14ac:dyDescent="0.25">
      <c r="A581">
        <v>595</v>
      </c>
      <c r="B581" s="5" t="s">
        <v>3001</v>
      </c>
      <c r="C581" s="4" t="s">
        <v>4483</v>
      </c>
      <c r="D581" t="str">
        <f>INDEX(StudentTable[#Data],MATCH(Table_Faculty.accdb[[#This Row],[Student ID]],StudentTable[Student ID],0),1)</f>
        <v>Amador</v>
      </c>
      <c r="E581" t="str">
        <f>INDEX(StudentTable[#Data],MATCH(Table_Faculty.accdb[[#This Row],[Student ID]],StudentTable[Student ID],0),2)</f>
        <v>Courtney</v>
      </c>
    </row>
    <row r="582" spans="1:5" x14ac:dyDescent="0.25">
      <c r="A582">
        <v>596</v>
      </c>
      <c r="B582" s="5" t="s">
        <v>4448</v>
      </c>
      <c r="C582" s="4" t="s">
        <v>4483</v>
      </c>
      <c r="D582" t="str">
        <f>INDEX(StudentTable[#Data],MATCH(Table_Faculty.accdb[[#This Row],[Student ID]],StudentTable[Student ID],0),1)</f>
        <v>Johnson</v>
      </c>
      <c r="E582" t="str">
        <f>INDEX(StudentTable[#Data],MATCH(Table_Faculty.accdb[[#This Row],[Student ID]],StudentTable[Student ID],0),2)</f>
        <v>Mattie</v>
      </c>
    </row>
    <row r="583" spans="1:5" x14ac:dyDescent="0.25">
      <c r="A583">
        <v>597</v>
      </c>
      <c r="B583" s="5" t="s">
        <v>1506</v>
      </c>
      <c r="C583" s="4" t="s">
        <v>4483</v>
      </c>
      <c r="D583" t="str">
        <f>INDEX(StudentTable[#Data],MATCH(Table_Faculty.accdb[[#This Row],[Student ID]],StudentTable[Student ID],0),1)</f>
        <v>Henderson</v>
      </c>
      <c r="E583" t="str">
        <f>INDEX(StudentTable[#Data],MATCH(Table_Faculty.accdb[[#This Row],[Student ID]],StudentTable[Student ID],0),2)</f>
        <v>Beverly</v>
      </c>
    </row>
    <row r="584" spans="1:5" x14ac:dyDescent="0.25">
      <c r="A584">
        <v>598</v>
      </c>
      <c r="B584" s="5" t="s">
        <v>654</v>
      </c>
      <c r="C584" s="4" t="s">
        <v>4483</v>
      </c>
      <c r="D584" t="str">
        <f>INDEX(StudentTable[#Data],MATCH(Table_Faculty.accdb[[#This Row],[Student ID]],StudentTable[Student ID],0),1)</f>
        <v>Swensen</v>
      </c>
      <c r="E584" t="str">
        <f>INDEX(StudentTable[#Data],MATCH(Table_Faculty.accdb[[#This Row],[Student ID]],StudentTable[Student ID],0),2)</f>
        <v>Arthur</v>
      </c>
    </row>
    <row r="585" spans="1:5" x14ac:dyDescent="0.25">
      <c r="A585">
        <v>599</v>
      </c>
      <c r="B585" s="5" t="s">
        <v>3317</v>
      </c>
      <c r="C585" s="4" t="s">
        <v>4483</v>
      </c>
      <c r="D585" t="str">
        <f>INDEX(StudentTable[#Data],MATCH(Table_Faculty.accdb[[#This Row],[Student ID]],StudentTable[Student ID],0),1)</f>
        <v>Velazquez</v>
      </c>
      <c r="E585" t="str">
        <f>INDEX(StudentTable[#Data],MATCH(Table_Faculty.accdb[[#This Row],[Student ID]],StudentTable[Student ID],0),2)</f>
        <v>Candice</v>
      </c>
    </row>
    <row r="586" spans="1:5" x14ac:dyDescent="0.25">
      <c r="A586">
        <v>600</v>
      </c>
      <c r="B586" s="5" t="s">
        <v>2023</v>
      </c>
      <c r="C586" s="4" t="s">
        <v>4483</v>
      </c>
      <c r="D586" t="str">
        <f>INDEX(StudentTable[#Data],MATCH(Table_Faculty.accdb[[#This Row],[Student ID]],StudentTable[Student ID],0),1)</f>
        <v>Green</v>
      </c>
      <c r="E586" t="str">
        <f>INDEX(StudentTable[#Data],MATCH(Table_Faculty.accdb[[#This Row],[Student ID]],StudentTable[Student ID],0),2)</f>
        <v>Kenneth</v>
      </c>
    </row>
    <row r="587" spans="1:5" x14ac:dyDescent="0.25">
      <c r="A587">
        <v>601</v>
      </c>
      <c r="B587" s="5" t="s">
        <v>1810</v>
      </c>
      <c r="C587" s="4" t="s">
        <v>4483</v>
      </c>
      <c r="D587" t="str">
        <f>INDEX(StudentTable[#Data],MATCH(Table_Faculty.accdb[[#This Row],[Student ID]],StudentTable[Student ID],0),1)</f>
        <v>Webster</v>
      </c>
      <c r="E587" t="str">
        <f>INDEX(StudentTable[#Data],MATCH(Table_Faculty.accdb[[#This Row],[Student ID]],StudentTable[Student ID],0),2)</f>
        <v>August</v>
      </c>
    </row>
    <row r="588" spans="1:5" x14ac:dyDescent="0.25">
      <c r="A588">
        <v>602</v>
      </c>
      <c r="B588" s="5" t="s">
        <v>3350</v>
      </c>
      <c r="C588" s="4" t="s">
        <v>4483</v>
      </c>
      <c r="D588" t="str">
        <f>INDEX(StudentTable[#Data],MATCH(Table_Faculty.accdb[[#This Row],[Student ID]],StudentTable[Student ID],0),1)</f>
        <v>Howard</v>
      </c>
      <c r="E588" t="str">
        <f>INDEX(StudentTable[#Data],MATCH(Table_Faculty.accdb[[#This Row],[Student ID]],StudentTable[Student ID],0),2)</f>
        <v>Esther</v>
      </c>
    </row>
    <row r="589" spans="1:5" x14ac:dyDescent="0.25">
      <c r="A589">
        <v>603</v>
      </c>
      <c r="B589" s="5" t="s">
        <v>4120</v>
      </c>
      <c r="C589" s="4" t="s">
        <v>4483</v>
      </c>
      <c r="D589" t="str">
        <f>INDEX(StudentTable[#Data],MATCH(Table_Faculty.accdb[[#This Row],[Student ID]],StudentTable[Student ID],0),1)</f>
        <v>Moroney</v>
      </c>
      <c r="E589" t="str">
        <f>INDEX(StudentTable[#Data],MATCH(Table_Faculty.accdb[[#This Row],[Student ID]],StudentTable[Student ID],0),2)</f>
        <v>Harry</v>
      </c>
    </row>
    <row r="590" spans="1:5" x14ac:dyDescent="0.25">
      <c r="A590">
        <v>604</v>
      </c>
      <c r="B590" s="5" t="s">
        <v>702</v>
      </c>
      <c r="C590" s="4" t="s">
        <v>4483</v>
      </c>
      <c r="D590" t="str">
        <f>INDEX(StudentTable[#Data],MATCH(Table_Faculty.accdb[[#This Row],[Student ID]],StudentTable[Student ID],0),1)</f>
        <v>Yohe</v>
      </c>
      <c r="E590" t="str">
        <f>INDEX(StudentTable[#Data],MATCH(Table_Faculty.accdb[[#This Row],[Student ID]],StudentTable[Student ID],0),2)</f>
        <v>Donald</v>
      </c>
    </row>
    <row r="591" spans="1:5" x14ac:dyDescent="0.25">
      <c r="A591">
        <v>605</v>
      </c>
      <c r="B591" s="5" t="s">
        <v>3745</v>
      </c>
      <c r="C591" s="4" t="s">
        <v>4483</v>
      </c>
      <c r="D591" t="str">
        <f>INDEX(StudentTable[#Data],MATCH(Table_Faculty.accdb[[#This Row],[Student ID]],StudentTable[Student ID],0),1)</f>
        <v>Edick</v>
      </c>
      <c r="E591" t="str">
        <f>INDEX(StudentTable[#Data],MATCH(Table_Faculty.accdb[[#This Row],[Student ID]],StudentTable[Student ID],0),2)</f>
        <v>Nicholas</v>
      </c>
    </row>
    <row r="592" spans="1:5" x14ac:dyDescent="0.25">
      <c r="A592">
        <v>606</v>
      </c>
      <c r="B592" s="5" t="s">
        <v>4462</v>
      </c>
      <c r="C592" s="4" t="s">
        <v>4483</v>
      </c>
      <c r="D592" t="str">
        <f>INDEX(StudentTable[#Data],MATCH(Table_Faculty.accdb[[#This Row],[Student ID]],StudentTable[Student ID],0),1)</f>
        <v>Young</v>
      </c>
      <c r="E592" t="str">
        <f>INDEX(StudentTable[#Data],MATCH(Table_Faculty.accdb[[#This Row],[Student ID]],StudentTable[Student ID],0),2)</f>
        <v>Jerry</v>
      </c>
    </row>
    <row r="593" spans="1:5" x14ac:dyDescent="0.25">
      <c r="A593">
        <v>607</v>
      </c>
      <c r="B593" s="5" t="s">
        <v>4173</v>
      </c>
      <c r="C593" s="4" t="s">
        <v>4483</v>
      </c>
      <c r="D593" t="str">
        <f>INDEX(StudentTable[#Data],MATCH(Table_Faculty.accdb[[#This Row],[Student ID]],StudentTable[Student ID],0),1)</f>
        <v>Jacobs</v>
      </c>
      <c r="E593" t="str">
        <f>INDEX(StudentTable[#Data],MATCH(Table_Faculty.accdb[[#This Row],[Student ID]],StudentTable[Student ID],0),2)</f>
        <v>Todd</v>
      </c>
    </row>
    <row r="594" spans="1:5" x14ac:dyDescent="0.25">
      <c r="A594">
        <v>608</v>
      </c>
      <c r="B594" s="5" t="s">
        <v>2946</v>
      </c>
      <c r="C594" s="4" t="s">
        <v>4483</v>
      </c>
      <c r="D594" t="str">
        <f>INDEX(StudentTable[#Data],MATCH(Table_Faculty.accdb[[#This Row],[Student ID]],StudentTable[Student ID],0),1)</f>
        <v>Pardue</v>
      </c>
      <c r="E594" t="str">
        <f>INDEX(StudentTable[#Data],MATCH(Table_Faculty.accdb[[#This Row],[Student ID]],StudentTable[Student ID],0),2)</f>
        <v>Leslie</v>
      </c>
    </row>
    <row r="595" spans="1:5" x14ac:dyDescent="0.25">
      <c r="A595">
        <v>609</v>
      </c>
      <c r="B595" s="5" t="s">
        <v>4054</v>
      </c>
      <c r="C595" s="4" t="s">
        <v>4483</v>
      </c>
      <c r="D595" t="str">
        <f>INDEX(StudentTable[#Data],MATCH(Table_Faculty.accdb[[#This Row],[Student ID]],StudentTable[Student ID],0),1)</f>
        <v>Neal</v>
      </c>
      <c r="E595" t="str">
        <f>INDEX(StudentTable[#Data],MATCH(Table_Faculty.accdb[[#This Row],[Student ID]],StudentTable[Student ID],0),2)</f>
        <v>Janine</v>
      </c>
    </row>
    <row r="596" spans="1:5" x14ac:dyDescent="0.25">
      <c r="A596">
        <v>610</v>
      </c>
      <c r="B596" s="5" t="s">
        <v>2424</v>
      </c>
      <c r="C596" s="4" t="s">
        <v>4483</v>
      </c>
      <c r="D596" t="str">
        <f>INDEX(StudentTable[#Data],MATCH(Table_Faculty.accdb[[#This Row],[Student ID]],StudentTable[Student ID],0),1)</f>
        <v>Bell</v>
      </c>
      <c r="E596" t="str">
        <f>INDEX(StudentTable[#Data],MATCH(Table_Faculty.accdb[[#This Row],[Student ID]],StudentTable[Student ID],0),2)</f>
        <v>Christy</v>
      </c>
    </row>
    <row r="597" spans="1:5" x14ac:dyDescent="0.25">
      <c r="A597">
        <v>611</v>
      </c>
      <c r="B597" s="5" t="s">
        <v>4384</v>
      </c>
      <c r="C597" s="4" t="s">
        <v>4483</v>
      </c>
      <c r="D597" t="str">
        <f>INDEX(StudentTable[#Data],MATCH(Table_Faculty.accdb[[#This Row],[Student ID]],StudentTable[Student ID],0),1)</f>
        <v>Barrett</v>
      </c>
      <c r="E597" t="str">
        <f>INDEX(StudentTable[#Data],MATCH(Table_Faculty.accdb[[#This Row],[Student ID]],StudentTable[Student ID],0),2)</f>
        <v>Tammy</v>
      </c>
    </row>
    <row r="598" spans="1:5" x14ac:dyDescent="0.25">
      <c r="A598">
        <v>612</v>
      </c>
      <c r="B598" s="5" t="s">
        <v>2848</v>
      </c>
      <c r="C598" s="4" t="s">
        <v>4486</v>
      </c>
      <c r="D598" t="str">
        <f>INDEX(StudentTable[#Data],MATCH(Table_Faculty.accdb[[#This Row],[Student ID]],StudentTable[Student ID],0),1)</f>
        <v>Robinson</v>
      </c>
      <c r="E598" t="str">
        <f>INDEX(StudentTable[#Data],MATCH(Table_Faculty.accdb[[#This Row],[Student ID]],StudentTable[Student ID],0),2)</f>
        <v>Linda</v>
      </c>
    </row>
    <row r="599" spans="1:5" x14ac:dyDescent="0.25">
      <c r="A599">
        <v>613</v>
      </c>
      <c r="B599" s="5" t="s">
        <v>685</v>
      </c>
      <c r="C599" s="4" t="s">
        <v>4486</v>
      </c>
      <c r="D599" t="str">
        <f>INDEX(StudentTable[#Data],MATCH(Table_Faculty.accdb[[#This Row],[Student ID]],StudentTable[Student ID],0),1)</f>
        <v>Bowman</v>
      </c>
      <c r="E599" t="str">
        <f>INDEX(StudentTable[#Data],MATCH(Table_Faculty.accdb[[#This Row],[Student ID]],StudentTable[Student ID],0),2)</f>
        <v>Mary</v>
      </c>
    </row>
    <row r="600" spans="1:5" x14ac:dyDescent="0.25">
      <c r="A600">
        <v>614</v>
      </c>
      <c r="B600" s="5" t="s">
        <v>2151</v>
      </c>
      <c r="C600" s="4" t="s">
        <v>4486</v>
      </c>
      <c r="D600" t="str">
        <f>INDEX(StudentTable[#Data],MATCH(Table_Faculty.accdb[[#This Row],[Student ID]],StudentTable[Student ID],0),1)</f>
        <v>Sweeney</v>
      </c>
      <c r="E600" t="str">
        <f>INDEX(StudentTable[#Data],MATCH(Table_Faculty.accdb[[#This Row],[Student ID]],StudentTable[Student ID],0),2)</f>
        <v>Linda</v>
      </c>
    </row>
    <row r="601" spans="1:5" x14ac:dyDescent="0.25">
      <c r="A601">
        <v>615</v>
      </c>
      <c r="B601" s="5" t="s">
        <v>3164</v>
      </c>
      <c r="C601" s="4" t="s">
        <v>4486</v>
      </c>
      <c r="D601" t="str">
        <f>INDEX(StudentTable[#Data],MATCH(Table_Faculty.accdb[[#This Row],[Student ID]],StudentTable[Student ID],0),1)</f>
        <v>Nigro</v>
      </c>
      <c r="E601" t="str">
        <f>INDEX(StudentTable[#Data],MATCH(Table_Faculty.accdb[[#This Row],[Student ID]],StudentTable[Student ID],0),2)</f>
        <v>Tana</v>
      </c>
    </row>
    <row r="602" spans="1:5" x14ac:dyDescent="0.25">
      <c r="A602">
        <v>616</v>
      </c>
      <c r="B602" s="5" t="s">
        <v>588</v>
      </c>
      <c r="C602" s="4" t="s">
        <v>4486</v>
      </c>
      <c r="D602" t="str">
        <f>INDEX(StudentTable[#Data],MATCH(Table_Faculty.accdb[[#This Row],[Student ID]],StudentTable[Student ID],0),1)</f>
        <v>Miller</v>
      </c>
      <c r="E602" t="str">
        <f>INDEX(StudentTable[#Data],MATCH(Table_Faculty.accdb[[#This Row],[Student ID]],StudentTable[Student ID],0),2)</f>
        <v>Robert</v>
      </c>
    </row>
    <row r="603" spans="1:5" x14ac:dyDescent="0.25">
      <c r="A603">
        <v>617</v>
      </c>
      <c r="B603" s="5" t="s">
        <v>3866</v>
      </c>
      <c r="C603" s="4" t="s">
        <v>4486</v>
      </c>
      <c r="D603" t="str">
        <f>INDEX(StudentTable[#Data],MATCH(Table_Faculty.accdb[[#This Row],[Student ID]],StudentTable[Student ID],0),1)</f>
        <v>Palumbo</v>
      </c>
      <c r="E603" t="str">
        <f>INDEX(StudentTable[#Data],MATCH(Table_Faculty.accdb[[#This Row],[Student ID]],StudentTable[Student ID],0),2)</f>
        <v>William</v>
      </c>
    </row>
    <row r="604" spans="1:5" x14ac:dyDescent="0.25">
      <c r="A604">
        <v>618</v>
      </c>
      <c r="B604" s="5" t="s">
        <v>3361</v>
      </c>
      <c r="C604" s="4" t="s">
        <v>4486</v>
      </c>
      <c r="D604" t="str">
        <f>INDEX(StudentTable[#Data],MATCH(Table_Faculty.accdb[[#This Row],[Student ID]],StudentTable[Student ID],0),1)</f>
        <v>Bryan</v>
      </c>
      <c r="E604" t="str">
        <f>INDEX(StudentTable[#Data],MATCH(Table_Faculty.accdb[[#This Row],[Student ID]],StudentTable[Student ID],0),2)</f>
        <v>Leona</v>
      </c>
    </row>
    <row r="605" spans="1:5" x14ac:dyDescent="0.25">
      <c r="A605">
        <v>619</v>
      </c>
      <c r="B605" s="5" t="s">
        <v>2965</v>
      </c>
      <c r="C605" s="4" t="s">
        <v>4486</v>
      </c>
      <c r="D605" t="str">
        <f>INDEX(StudentTable[#Data],MATCH(Table_Faculty.accdb[[#This Row],[Student ID]],StudentTable[Student ID],0),1)</f>
        <v>Quigley</v>
      </c>
      <c r="E605" t="str">
        <f>INDEX(StudentTable[#Data],MATCH(Table_Faculty.accdb[[#This Row],[Student ID]],StudentTable[Student ID],0),2)</f>
        <v>Elizabeth</v>
      </c>
    </row>
    <row r="606" spans="1:5" x14ac:dyDescent="0.25">
      <c r="A606">
        <v>620</v>
      </c>
      <c r="B606" s="5" t="s">
        <v>2293</v>
      </c>
      <c r="C606" s="4" t="s">
        <v>4486</v>
      </c>
      <c r="D606" t="str">
        <f>INDEX(StudentTable[#Data],MATCH(Table_Faculty.accdb[[#This Row],[Student ID]],StudentTable[Student ID],0),1)</f>
        <v>Moore</v>
      </c>
      <c r="E606" t="str">
        <f>INDEX(StudentTable[#Data],MATCH(Table_Faculty.accdb[[#This Row],[Student ID]],StudentTable[Student ID],0),2)</f>
        <v>Nancy</v>
      </c>
    </row>
    <row r="607" spans="1:5" x14ac:dyDescent="0.25">
      <c r="A607">
        <v>621</v>
      </c>
      <c r="B607" s="5" t="s">
        <v>179</v>
      </c>
      <c r="C607" s="4" t="s">
        <v>4486</v>
      </c>
      <c r="D607" t="str">
        <f>INDEX(StudentTable[#Data],MATCH(Table_Faculty.accdb[[#This Row],[Student ID]],StudentTable[Student ID],0),1)</f>
        <v>Dicken</v>
      </c>
      <c r="E607" t="str">
        <f>INDEX(StudentTable[#Data],MATCH(Table_Faculty.accdb[[#This Row],[Student ID]],StudentTable[Student ID],0),2)</f>
        <v>James</v>
      </c>
    </row>
    <row r="608" spans="1:5" x14ac:dyDescent="0.25">
      <c r="A608">
        <v>622</v>
      </c>
      <c r="B608" s="5" t="s">
        <v>877</v>
      </c>
      <c r="C608" s="4" t="s">
        <v>4486</v>
      </c>
      <c r="D608" t="str">
        <f>INDEX(StudentTable[#Data],MATCH(Table_Faculty.accdb[[#This Row],[Student ID]],StudentTable[Student ID],0),1)</f>
        <v>Wilburn</v>
      </c>
      <c r="E608" t="str">
        <f>INDEX(StudentTable[#Data],MATCH(Table_Faculty.accdb[[#This Row],[Student ID]],StudentTable[Student ID],0),2)</f>
        <v>Wendell</v>
      </c>
    </row>
    <row r="609" spans="1:5" x14ac:dyDescent="0.25">
      <c r="A609">
        <v>623</v>
      </c>
      <c r="B609" s="5" t="s">
        <v>2013</v>
      </c>
      <c r="C609" s="4" t="s">
        <v>4486</v>
      </c>
      <c r="D609" t="str">
        <f>INDEX(StudentTable[#Data],MATCH(Table_Faculty.accdb[[#This Row],[Student ID]],StudentTable[Student ID],0),1)</f>
        <v>White</v>
      </c>
      <c r="E609" t="str">
        <f>INDEX(StudentTable[#Data],MATCH(Table_Faculty.accdb[[#This Row],[Student ID]],StudentTable[Student ID],0),2)</f>
        <v>Maggie</v>
      </c>
    </row>
    <row r="610" spans="1:5" x14ac:dyDescent="0.25">
      <c r="A610">
        <v>624</v>
      </c>
      <c r="B610" s="5" t="s">
        <v>2895</v>
      </c>
      <c r="C610" s="4" t="s">
        <v>4486</v>
      </c>
      <c r="D610" t="str">
        <f>INDEX(StudentTable[#Data],MATCH(Table_Faculty.accdb[[#This Row],[Student ID]],StudentTable[Student ID],0),1)</f>
        <v>Tylor</v>
      </c>
      <c r="E610" t="str">
        <f>INDEX(StudentTable[#Data],MATCH(Table_Faculty.accdb[[#This Row],[Student ID]],StudentTable[Student ID],0),2)</f>
        <v>Terry</v>
      </c>
    </row>
    <row r="611" spans="1:5" x14ac:dyDescent="0.25">
      <c r="A611">
        <v>625</v>
      </c>
      <c r="B611" s="5" t="s">
        <v>3935</v>
      </c>
      <c r="C611" s="4" t="s">
        <v>4486</v>
      </c>
      <c r="D611" t="str">
        <f>INDEX(StudentTable[#Data],MATCH(Table_Faculty.accdb[[#This Row],[Student ID]],StudentTable[Student ID],0),1)</f>
        <v>Ferrell</v>
      </c>
      <c r="E611" t="str">
        <f>INDEX(StudentTable[#Data],MATCH(Table_Faculty.accdb[[#This Row],[Student ID]],StudentTable[Student ID],0),2)</f>
        <v>Nadine</v>
      </c>
    </row>
    <row r="612" spans="1:5" x14ac:dyDescent="0.25">
      <c r="A612">
        <v>626</v>
      </c>
      <c r="B612" s="5" t="s">
        <v>906</v>
      </c>
      <c r="C612" s="4" t="s">
        <v>4486</v>
      </c>
      <c r="D612" t="str">
        <f>INDEX(StudentTable[#Data],MATCH(Table_Faculty.accdb[[#This Row],[Student ID]],StudentTable[Student ID],0),1)</f>
        <v>Wilder</v>
      </c>
      <c r="E612" t="str">
        <f>INDEX(StudentTable[#Data],MATCH(Table_Faculty.accdb[[#This Row],[Student ID]],StudentTable[Student ID],0),2)</f>
        <v>Matthew</v>
      </c>
    </row>
    <row r="613" spans="1:5" x14ac:dyDescent="0.25">
      <c r="A613">
        <v>627</v>
      </c>
      <c r="B613" s="5" t="s">
        <v>1743</v>
      </c>
      <c r="C613" s="4" t="s">
        <v>4486</v>
      </c>
      <c r="D613" t="str">
        <f>INDEX(StudentTable[#Data],MATCH(Table_Faculty.accdb[[#This Row],[Student ID]],StudentTable[Student ID],0),1)</f>
        <v>Maddox</v>
      </c>
      <c r="E613" t="str">
        <f>INDEX(StudentTable[#Data],MATCH(Table_Faculty.accdb[[#This Row],[Student ID]],StudentTable[Student ID],0),2)</f>
        <v>Alex</v>
      </c>
    </row>
    <row r="614" spans="1:5" x14ac:dyDescent="0.25">
      <c r="A614">
        <v>628</v>
      </c>
      <c r="B614" s="5" t="s">
        <v>2233</v>
      </c>
      <c r="C614" s="4" t="s">
        <v>4486</v>
      </c>
      <c r="D614" t="str">
        <f>INDEX(StudentTable[#Data],MATCH(Table_Faculty.accdb[[#This Row],[Student ID]],StudentTable[Student ID],0),1)</f>
        <v>Neff</v>
      </c>
      <c r="E614" t="str">
        <f>INDEX(StudentTable[#Data],MATCH(Table_Faculty.accdb[[#This Row],[Student ID]],StudentTable[Student ID],0),2)</f>
        <v>Christina</v>
      </c>
    </row>
    <row r="615" spans="1:5" x14ac:dyDescent="0.25">
      <c r="A615">
        <v>629</v>
      </c>
      <c r="B615" s="5" t="s">
        <v>1133</v>
      </c>
      <c r="C615" s="4" t="s">
        <v>4486</v>
      </c>
      <c r="D615" t="str">
        <f>INDEX(StudentTable[#Data],MATCH(Table_Faculty.accdb[[#This Row],[Student ID]],StudentTable[Student ID],0),1)</f>
        <v>Taylor</v>
      </c>
      <c r="E615" t="str">
        <f>INDEX(StudentTable[#Data],MATCH(Table_Faculty.accdb[[#This Row],[Student ID]],StudentTable[Student ID],0),2)</f>
        <v>Carolyn</v>
      </c>
    </row>
    <row r="616" spans="1:5" x14ac:dyDescent="0.25">
      <c r="A616">
        <v>630</v>
      </c>
      <c r="B616" s="5" t="s">
        <v>2174</v>
      </c>
      <c r="C616" s="4" t="s">
        <v>4486</v>
      </c>
      <c r="D616" t="str">
        <f>INDEX(StudentTable[#Data],MATCH(Table_Faculty.accdb[[#This Row],[Student ID]],StudentTable[Student ID],0),1)</f>
        <v>Newton</v>
      </c>
      <c r="E616" t="str">
        <f>INDEX(StudentTable[#Data],MATCH(Table_Faculty.accdb[[#This Row],[Student ID]],StudentTable[Student ID],0),2)</f>
        <v>Jenifer</v>
      </c>
    </row>
    <row r="617" spans="1:5" x14ac:dyDescent="0.25">
      <c r="A617">
        <v>631</v>
      </c>
      <c r="B617" s="5" t="s">
        <v>2378</v>
      </c>
      <c r="C617" s="4" t="s">
        <v>4486</v>
      </c>
      <c r="D617" t="str">
        <f>INDEX(StudentTable[#Data],MATCH(Table_Faculty.accdb[[#This Row],[Student ID]],StudentTable[Student ID],0),1)</f>
        <v>Ingram</v>
      </c>
      <c r="E617" t="str">
        <f>INDEX(StudentTable[#Data],MATCH(Table_Faculty.accdb[[#This Row],[Student ID]],StudentTable[Student ID],0),2)</f>
        <v>Jose</v>
      </c>
    </row>
    <row r="618" spans="1:5" x14ac:dyDescent="0.25">
      <c r="A618">
        <v>632</v>
      </c>
      <c r="B618" s="5" t="s">
        <v>579</v>
      </c>
      <c r="C618" s="4" t="s">
        <v>4486</v>
      </c>
      <c r="D618" t="str">
        <f>INDEX(StudentTable[#Data],MATCH(Table_Faculty.accdb[[#This Row],[Student ID]],StudentTable[Student ID],0),1)</f>
        <v>Tsai</v>
      </c>
      <c r="E618" t="str">
        <f>INDEX(StudentTable[#Data],MATCH(Table_Faculty.accdb[[#This Row],[Student ID]],StudentTable[Student ID],0),2)</f>
        <v>Scott</v>
      </c>
    </row>
    <row r="619" spans="1:5" x14ac:dyDescent="0.25">
      <c r="A619">
        <v>633</v>
      </c>
      <c r="B619" s="5" t="s">
        <v>3722</v>
      </c>
      <c r="C619" s="4" t="s">
        <v>4486</v>
      </c>
      <c r="D619" t="str">
        <f>INDEX(StudentTable[#Data],MATCH(Table_Faculty.accdb[[#This Row],[Student ID]],StudentTable[Student ID],0),1)</f>
        <v>Perkins</v>
      </c>
      <c r="E619" t="str">
        <f>INDEX(StudentTable[#Data],MATCH(Table_Faculty.accdb[[#This Row],[Student ID]],StudentTable[Student ID],0),2)</f>
        <v>Norman</v>
      </c>
    </row>
    <row r="620" spans="1:5" x14ac:dyDescent="0.25">
      <c r="A620">
        <v>634</v>
      </c>
      <c r="B620" s="5" t="s">
        <v>2121</v>
      </c>
      <c r="C620" s="4" t="s">
        <v>4486</v>
      </c>
      <c r="D620" t="str">
        <f>INDEX(StudentTable[#Data],MATCH(Table_Faculty.accdb[[#This Row],[Student ID]],StudentTable[Student ID],0),1)</f>
        <v>Sharp</v>
      </c>
      <c r="E620" t="str">
        <f>INDEX(StudentTable[#Data],MATCH(Table_Faculty.accdb[[#This Row],[Student ID]],StudentTable[Student ID],0),2)</f>
        <v>Roland</v>
      </c>
    </row>
    <row r="621" spans="1:5" x14ac:dyDescent="0.25">
      <c r="A621">
        <v>635</v>
      </c>
      <c r="B621" s="5" t="s">
        <v>4425</v>
      </c>
      <c r="C621" s="4" t="s">
        <v>4486</v>
      </c>
      <c r="D621" t="str">
        <f>INDEX(StudentTable[#Data],MATCH(Table_Faculty.accdb[[#This Row],[Student ID]],StudentTable[Student ID],0),1)</f>
        <v>Davis</v>
      </c>
      <c r="E621" t="str">
        <f>INDEX(StudentTable[#Data],MATCH(Table_Faculty.accdb[[#This Row],[Student ID]],StudentTable[Student ID],0),2)</f>
        <v>Barbara</v>
      </c>
    </row>
    <row r="622" spans="1:5" x14ac:dyDescent="0.25">
      <c r="A622">
        <v>636</v>
      </c>
      <c r="B622" s="5" t="s">
        <v>568</v>
      </c>
      <c r="C622" s="4" t="s">
        <v>4486</v>
      </c>
      <c r="D622" t="str">
        <f>INDEX(StudentTable[#Data],MATCH(Table_Faculty.accdb[[#This Row],[Student ID]],StudentTable[Student ID],0),1)</f>
        <v>Robichaux</v>
      </c>
      <c r="E622" t="str">
        <f>INDEX(StudentTable[#Data],MATCH(Table_Faculty.accdb[[#This Row],[Student ID]],StudentTable[Student ID],0),2)</f>
        <v>Carlos</v>
      </c>
    </row>
    <row r="623" spans="1:5" x14ac:dyDescent="0.25">
      <c r="A623">
        <v>637</v>
      </c>
      <c r="B623" s="5" t="s">
        <v>3660</v>
      </c>
      <c r="C623" s="4" t="s">
        <v>4486</v>
      </c>
      <c r="D623" t="str">
        <f>INDEX(StudentTable[#Data],MATCH(Table_Faculty.accdb[[#This Row],[Student ID]],StudentTable[Student ID],0),1)</f>
        <v>Dyer</v>
      </c>
      <c r="E623" t="str">
        <f>INDEX(StudentTable[#Data],MATCH(Table_Faculty.accdb[[#This Row],[Student ID]],StudentTable[Student ID],0),2)</f>
        <v>Todd</v>
      </c>
    </row>
    <row r="624" spans="1:5" x14ac:dyDescent="0.25">
      <c r="A624">
        <v>638</v>
      </c>
      <c r="B624" s="5" t="s">
        <v>3429</v>
      </c>
      <c r="C624" s="4" t="s">
        <v>4486</v>
      </c>
      <c r="D624" t="str">
        <f>INDEX(StudentTable[#Data],MATCH(Table_Faculty.accdb[[#This Row],[Student ID]],StudentTable[Student ID],0),1)</f>
        <v>Swanson</v>
      </c>
      <c r="E624" t="str">
        <f>INDEX(StudentTable[#Data],MATCH(Table_Faculty.accdb[[#This Row],[Student ID]],StudentTable[Student ID],0),2)</f>
        <v>Steven</v>
      </c>
    </row>
    <row r="625" spans="1:5" x14ac:dyDescent="0.25">
      <c r="A625">
        <v>639</v>
      </c>
      <c r="B625" s="5" t="s">
        <v>2250</v>
      </c>
      <c r="C625" s="4" t="s">
        <v>4486</v>
      </c>
      <c r="D625" t="str">
        <f>INDEX(StudentTable[#Data],MATCH(Table_Faculty.accdb[[#This Row],[Student ID]],StudentTable[Student ID],0),1)</f>
        <v>Roundtree</v>
      </c>
      <c r="E625" t="str">
        <f>INDEX(StudentTable[#Data],MATCH(Table_Faculty.accdb[[#This Row],[Student ID]],StudentTable[Student ID],0),2)</f>
        <v>Nena</v>
      </c>
    </row>
    <row r="626" spans="1:5" x14ac:dyDescent="0.25">
      <c r="A626">
        <v>640</v>
      </c>
      <c r="B626" s="5" t="s">
        <v>940</v>
      </c>
      <c r="C626" s="4" t="s">
        <v>4486</v>
      </c>
      <c r="D626" t="str">
        <f>INDEX(StudentTable[#Data],MATCH(Table_Faculty.accdb[[#This Row],[Student ID]],StudentTable[Student ID],0),1)</f>
        <v>Castro</v>
      </c>
      <c r="E626" t="str">
        <f>INDEX(StudentTable[#Data],MATCH(Table_Faculty.accdb[[#This Row],[Student ID]],StudentTable[Student ID],0),2)</f>
        <v>Rafael</v>
      </c>
    </row>
    <row r="627" spans="1:5" x14ac:dyDescent="0.25">
      <c r="A627">
        <v>641</v>
      </c>
      <c r="B627" s="5" t="s">
        <v>3594</v>
      </c>
      <c r="C627" s="4" t="s">
        <v>4486</v>
      </c>
      <c r="D627" t="str">
        <f>INDEX(StudentTable[#Data],MATCH(Table_Faculty.accdb[[#This Row],[Student ID]],StudentTable[Student ID],0),1)</f>
        <v>Miler</v>
      </c>
      <c r="E627" t="str">
        <f>INDEX(StudentTable[#Data],MATCH(Table_Faculty.accdb[[#This Row],[Student ID]],StudentTable[Student ID],0),2)</f>
        <v>Joyce</v>
      </c>
    </row>
    <row r="628" spans="1:5" x14ac:dyDescent="0.25">
      <c r="A628">
        <v>642</v>
      </c>
      <c r="B628" s="5" t="s">
        <v>2580</v>
      </c>
      <c r="C628" s="4" t="s">
        <v>4486</v>
      </c>
      <c r="D628" t="str">
        <f>INDEX(StudentTable[#Data],MATCH(Table_Faculty.accdb[[#This Row],[Student ID]],StudentTable[Student ID],0),1)</f>
        <v>Woodberry</v>
      </c>
      <c r="E628" t="str">
        <f>INDEX(StudentTable[#Data],MATCH(Table_Faculty.accdb[[#This Row],[Student ID]],StudentTable[Student ID],0),2)</f>
        <v>Jessica</v>
      </c>
    </row>
    <row r="629" spans="1:5" x14ac:dyDescent="0.25">
      <c r="A629">
        <v>643</v>
      </c>
      <c r="B629" s="5" t="s">
        <v>3573</v>
      </c>
      <c r="C629" s="4" t="s">
        <v>4486</v>
      </c>
      <c r="D629" t="str">
        <f>INDEX(StudentTable[#Data],MATCH(Table_Faculty.accdb[[#This Row],[Student ID]],StudentTable[Student ID],0),1)</f>
        <v>Person</v>
      </c>
      <c r="E629" t="str">
        <f>INDEX(StudentTable[#Data],MATCH(Table_Faculty.accdb[[#This Row],[Student ID]],StudentTable[Student ID],0),2)</f>
        <v>Kenneth</v>
      </c>
    </row>
    <row r="630" spans="1:5" x14ac:dyDescent="0.25">
      <c r="A630">
        <v>644</v>
      </c>
      <c r="B630" s="5" t="s">
        <v>2201</v>
      </c>
      <c r="C630" s="4" t="s">
        <v>4486</v>
      </c>
      <c r="D630" t="str">
        <f>INDEX(StudentTable[#Data],MATCH(Table_Faculty.accdb[[#This Row],[Student ID]],StudentTable[Student ID],0),1)</f>
        <v>Brinkman</v>
      </c>
      <c r="E630" t="str">
        <f>INDEX(StudentTable[#Data],MATCH(Table_Faculty.accdb[[#This Row],[Student ID]],StudentTable[Student ID],0),2)</f>
        <v>Beverly</v>
      </c>
    </row>
    <row r="631" spans="1:5" x14ac:dyDescent="0.25">
      <c r="A631">
        <v>645</v>
      </c>
      <c r="B631" s="5" t="s">
        <v>3919</v>
      </c>
      <c r="C631" s="4" t="s">
        <v>4486</v>
      </c>
      <c r="D631" t="str">
        <f>INDEX(StudentTable[#Data],MATCH(Table_Faculty.accdb[[#This Row],[Student ID]],StudentTable[Student ID],0),1)</f>
        <v>Lackey</v>
      </c>
      <c r="E631" t="str">
        <f>INDEX(StudentTable[#Data],MATCH(Table_Faculty.accdb[[#This Row],[Student ID]],StudentTable[Student ID],0),2)</f>
        <v>Mary</v>
      </c>
    </row>
    <row r="632" spans="1:5" x14ac:dyDescent="0.25">
      <c r="A632">
        <v>646</v>
      </c>
      <c r="B632" s="5" t="s">
        <v>3567</v>
      </c>
      <c r="C632" s="4" t="s">
        <v>4486</v>
      </c>
      <c r="D632" t="str">
        <f>INDEX(StudentTable[#Data],MATCH(Table_Faculty.accdb[[#This Row],[Student ID]],StudentTable[Student ID],0),1)</f>
        <v>Armstrong</v>
      </c>
      <c r="E632" t="str">
        <f>INDEX(StudentTable[#Data],MATCH(Table_Faculty.accdb[[#This Row],[Student ID]],StudentTable[Student ID],0),2)</f>
        <v>Joan</v>
      </c>
    </row>
    <row r="633" spans="1:5" x14ac:dyDescent="0.25">
      <c r="A633">
        <v>647</v>
      </c>
      <c r="B633" s="5" t="s">
        <v>3619</v>
      </c>
      <c r="C633" s="4" t="s">
        <v>4486</v>
      </c>
      <c r="D633" t="str">
        <f>INDEX(StudentTable[#Data],MATCH(Table_Faculty.accdb[[#This Row],[Student ID]],StudentTable[Student ID],0),1)</f>
        <v>Felder</v>
      </c>
      <c r="E633" t="str">
        <f>INDEX(StudentTable[#Data],MATCH(Table_Faculty.accdb[[#This Row],[Student ID]],StudentTable[Student ID],0),2)</f>
        <v>Patricia</v>
      </c>
    </row>
    <row r="634" spans="1:5" x14ac:dyDescent="0.25">
      <c r="A634">
        <v>648</v>
      </c>
      <c r="B634" s="5" t="s">
        <v>3185</v>
      </c>
      <c r="C634" s="4" t="s">
        <v>4486</v>
      </c>
      <c r="D634" t="str">
        <f>INDEX(StudentTable[#Data],MATCH(Table_Faculty.accdb[[#This Row],[Student ID]],StudentTable[Student ID],0),1)</f>
        <v>Foust</v>
      </c>
      <c r="E634" t="str">
        <f>INDEX(StudentTable[#Data],MATCH(Table_Faculty.accdb[[#This Row],[Student ID]],StudentTable[Student ID],0),2)</f>
        <v>Linda</v>
      </c>
    </row>
    <row r="635" spans="1:5" x14ac:dyDescent="0.25">
      <c r="A635">
        <v>649</v>
      </c>
      <c r="B635" s="5" t="s">
        <v>1924</v>
      </c>
      <c r="C635" s="4" t="s">
        <v>4486</v>
      </c>
      <c r="D635" t="str">
        <f>INDEX(StudentTable[#Data],MATCH(Table_Faculty.accdb[[#This Row],[Student ID]],StudentTable[Student ID],0),1)</f>
        <v>Nesbit</v>
      </c>
      <c r="E635" t="str">
        <f>INDEX(StudentTable[#Data],MATCH(Table_Faculty.accdb[[#This Row],[Student ID]],StudentTable[Student ID],0),2)</f>
        <v>Steven</v>
      </c>
    </row>
    <row r="636" spans="1:5" x14ac:dyDescent="0.25">
      <c r="A636">
        <v>650</v>
      </c>
      <c r="B636" s="5" t="s">
        <v>2068</v>
      </c>
      <c r="C636" s="4" t="s">
        <v>4486</v>
      </c>
      <c r="D636" t="str">
        <f>INDEX(StudentTable[#Data],MATCH(Table_Faculty.accdb[[#This Row],[Student ID]],StudentTable[Student ID],0),1)</f>
        <v>Boles</v>
      </c>
      <c r="E636" t="str">
        <f>INDEX(StudentTable[#Data],MATCH(Table_Faculty.accdb[[#This Row],[Student ID]],StudentTable[Student ID],0),2)</f>
        <v>Elmer</v>
      </c>
    </row>
    <row r="637" spans="1:5" x14ac:dyDescent="0.25">
      <c r="A637">
        <v>651</v>
      </c>
      <c r="B637" s="5" t="s">
        <v>2937</v>
      </c>
      <c r="C637" s="4" t="s">
        <v>4486</v>
      </c>
      <c r="D637" t="str">
        <f>INDEX(StudentTable[#Data],MATCH(Table_Faculty.accdb[[#This Row],[Student ID]],StudentTable[Student ID],0),1)</f>
        <v>Orellana</v>
      </c>
      <c r="E637" t="str">
        <f>INDEX(StudentTable[#Data],MATCH(Table_Faculty.accdb[[#This Row],[Student ID]],StudentTable[Student ID],0),2)</f>
        <v>Grace</v>
      </c>
    </row>
    <row r="638" spans="1:5" x14ac:dyDescent="0.25">
      <c r="A638">
        <v>652</v>
      </c>
      <c r="B638" s="5" t="s">
        <v>3910</v>
      </c>
      <c r="C638" s="4" t="s">
        <v>4486</v>
      </c>
      <c r="D638" t="str">
        <f>INDEX(StudentTable[#Data],MATCH(Table_Faculty.accdb[[#This Row],[Student ID]],StudentTable[Student ID],0),1)</f>
        <v>Broadwater</v>
      </c>
      <c r="E638" t="str">
        <f>INDEX(StudentTable[#Data],MATCH(Table_Faculty.accdb[[#This Row],[Student ID]],StudentTable[Student ID],0),2)</f>
        <v>Brett</v>
      </c>
    </row>
    <row r="639" spans="1:5" x14ac:dyDescent="0.25">
      <c r="A639">
        <v>653</v>
      </c>
      <c r="B639" s="5" t="s">
        <v>3755</v>
      </c>
      <c r="C639" s="4" t="s">
        <v>4486</v>
      </c>
      <c r="D639" t="str">
        <f>INDEX(StudentTable[#Data],MATCH(Table_Faculty.accdb[[#This Row],[Student ID]],StudentTable[Student ID],0),1)</f>
        <v>Jacobs</v>
      </c>
      <c r="E639" t="str">
        <f>INDEX(StudentTable[#Data],MATCH(Table_Faculty.accdb[[#This Row],[Student ID]],StudentTable[Student ID],0),2)</f>
        <v>Alonzo</v>
      </c>
    </row>
    <row r="640" spans="1:5" x14ac:dyDescent="0.25">
      <c r="A640">
        <v>654</v>
      </c>
      <c r="B640" s="5" t="s">
        <v>1271</v>
      </c>
      <c r="C640" s="4" t="s">
        <v>4486</v>
      </c>
      <c r="D640" t="str">
        <f>INDEX(StudentTable[#Data],MATCH(Table_Faculty.accdb[[#This Row],[Student ID]],StudentTable[Student ID],0),1)</f>
        <v>Duncan</v>
      </c>
      <c r="E640" t="str">
        <f>INDEX(StudentTable[#Data],MATCH(Table_Faculty.accdb[[#This Row],[Student ID]],StudentTable[Student ID],0),2)</f>
        <v>Herman</v>
      </c>
    </row>
    <row r="641" spans="1:5" x14ac:dyDescent="0.25">
      <c r="A641">
        <v>655</v>
      </c>
      <c r="B641" s="5" t="s">
        <v>4395</v>
      </c>
      <c r="C641" s="4" t="s">
        <v>4486</v>
      </c>
      <c r="D641" t="str">
        <f>INDEX(StudentTable[#Data],MATCH(Table_Faculty.accdb[[#This Row],[Student ID]],StudentTable[Student ID],0),1)</f>
        <v>Roach</v>
      </c>
      <c r="E641" t="str">
        <f>INDEX(StudentTable[#Data],MATCH(Table_Faculty.accdb[[#This Row],[Student ID]],StudentTable[Student ID],0),2)</f>
        <v>Julie</v>
      </c>
    </row>
    <row r="642" spans="1:5" x14ac:dyDescent="0.25">
      <c r="A642">
        <v>656</v>
      </c>
      <c r="B642" s="5" t="s">
        <v>2542</v>
      </c>
      <c r="C642" s="4" t="s">
        <v>4486</v>
      </c>
      <c r="D642" t="str">
        <f>INDEX(StudentTable[#Data],MATCH(Table_Faculty.accdb[[#This Row],[Student ID]],StudentTable[Student ID],0),1)</f>
        <v>Metzger</v>
      </c>
      <c r="E642" t="str">
        <f>INDEX(StudentTable[#Data],MATCH(Table_Faculty.accdb[[#This Row],[Student ID]],StudentTable[Student ID],0),2)</f>
        <v>Edmund</v>
      </c>
    </row>
    <row r="643" spans="1:5" x14ac:dyDescent="0.25">
      <c r="A643">
        <v>657</v>
      </c>
      <c r="B643" s="5" t="s">
        <v>2503</v>
      </c>
      <c r="C643" s="4" t="s">
        <v>4487</v>
      </c>
      <c r="D643" t="str">
        <f>INDEX(StudentTable[#Data],MATCH(Table_Faculty.accdb[[#This Row],[Student ID]],StudentTable[Student ID],0),1)</f>
        <v>Johnson</v>
      </c>
      <c r="E643" t="str">
        <f>INDEX(StudentTable[#Data],MATCH(Table_Faculty.accdb[[#This Row],[Student ID]],StudentTable[Student ID],0),2)</f>
        <v>Robert</v>
      </c>
    </row>
    <row r="644" spans="1:5" x14ac:dyDescent="0.25">
      <c r="A644">
        <v>658</v>
      </c>
      <c r="B644" s="5" t="s">
        <v>4326</v>
      </c>
      <c r="C644" s="4" t="s">
        <v>4487</v>
      </c>
      <c r="D644" t="str">
        <f>INDEX(StudentTable[#Data],MATCH(Table_Faculty.accdb[[#This Row],[Student ID]],StudentTable[Student ID],0),1)</f>
        <v>Lopez</v>
      </c>
      <c r="E644" t="str">
        <f>INDEX(StudentTable[#Data],MATCH(Table_Faculty.accdb[[#This Row],[Student ID]],StudentTable[Student ID],0),2)</f>
        <v>Troy</v>
      </c>
    </row>
    <row r="645" spans="1:5" x14ac:dyDescent="0.25">
      <c r="A645">
        <v>659</v>
      </c>
      <c r="B645" s="5" t="s">
        <v>1676</v>
      </c>
      <c r="C645" s="4" t="s">
        <v>4487</v>
      </c>
      <c r="D645" t="str">
        <f>INDEX(StudentTable[#Data],MATCH(Table_Faculty.accdb[[#This Row],[Student ID]],StudentTable[Student ID],0),1)</f>
        <v>Hall</v>
      </c>
      <c r="E645" t="str">
        <f>INDEX(StudentTable[#Data],MATCH(Table_Faculty.accdb[[#This Row],[Student ID]],StudentTable[Student ID],0),2)</f>
        <v>Angela</v>
      </c>
    </row>
    <row r="646" spans="1:5" x14ac:dyDescent="0.25">
      <c r="A646">
        <v>660</v>
      </c>
      <c r="B646" s="5" t="s">
        <v>725</v>
      </c>
      <c r="C646" s="4" t="s">
        <v>4487</v>
      </c>
      <c r="D646" t="str">
        <f>INDEX(StudentTable[#Data],MATCH(Table_Faculty.accdb[[#This Row],[Student ID]],StudentTable[Student ID],0),1)</f>
        <v>Savage</v>
      </c>
      <c r="E646" t="str">
        <f>INDEX(StudentTable[#Data],MATCH(Table_Faculty.accdb[[#This Row],[Student ID]],StudentTable[Student ID],0),2)</f>
        <v>Anthony</v>
      </c>
    </row>
    <row r="647" spans="1:5" x14ac:dyDescent="0.25">
      <c r="A647">
        <v>661</v>
      </c>
      <c r="B647" s="5" t="s">
        <v>1973</v>
      </c>
      <c r="C647" s="4" t="s">
        <v>4487</v>
      </c>
      <c r="D647" t="str">
        <f>INDEX(StudentTable[#Data],MATCH(Table_Faculty.accdb[[#This Row],[Student ID]],StudentTable[Student ID],0),1)</f>
        <v>Frazier</v>
      </c>
      <c r="E647" t="str">
        <f>INDEX(StudentTable[#Data],MATCH(Table_Faculty.accdb[[#This Row],[Student ID]],StudentTable[Student ID],0),2)</f>
        <v>Lynn</v>
      </c>
    </row>
    <row r="648" spans="1:5" x14ac:dyDescent="0.25">
      <c r="A648">
        <v>662</v>
      </c>
      <c r="B648" s="5" t="s">
        <v>1841</v>
      </c>
      <c r="C648" s="4" t="s">
        <v>4487</v>
      </c>
      <c r="D648" t="str">
        <f>INDEX(StudentTable[#Data],MATCH(Table_Faculty.accdb[[#This Row],[Student ID]],StudentTable[Student ID],0),1)</f>
        <v>Bloom</v>
      </c>
      <c r="E648" t="str">
        <f>INDEX(StudentTable[#Data],MATCH(Table_Faculty.accdb[[#This Row],[Student ID]],StudentTable[Student ID],0),2)</f>
        <v>Genevieve</v>
      </c>
    </row>
    <row r="649" spans="1:5" x14ac:dyDescent="0.25">
      <c r="A649">
        <v>663</v>
      </c>
      <c r="B649" s="5" t="s">
        <v>1338</v>
      </c>
      <c r="C649" s="4" t="s">
        <v>4487</v>
      </c>
      <c r="D649" t="str">
        <f>INDEX(StudentTable[#Data],MATCH(Table_Faculty.accdb[[#This Row],[Student ID]],StudentTable[Student ID],0),1)</f>
        <v>Smith</v>
      </c>
      <c r="E649" t="str">
        <f>INDEX(StudentTable[#Data],MATCH(Table_Faculty.accdb[[#This Row],[Student ID]],StudentTable[Student ID],0),2)</f>
        <v>Eunice</v>
      </c>
    </row>
    <row r="650" spans="1:5" x14ac:dyDescent="0.25">
      <c r="A650">
        <v>664</v>
      </c>
      <c r="B650" s="5" t="s">
        <v>3400</v>
      </c>
      <c r="C650" s="4" t="s">
        <v>4487</v>
      </c>
      <c r="D650" t="str">
        <f>INDEX(StudentTable[#Data],MATCH(Table_Faculty.accdb[[#This Row],[Student ID]],StudentTable[Student ID],0),1)</f>
        <v>Wood</v>
      </c>
      <c r="E650" t="str">
        <f>INDEX(StudentTable[#Data],MATCH(Table_Faculty.accdb[[#This Row],[Student ID]],StudentTable[Student ID],0),2)</f>
        <v>William</v>
      </c>
    </row>
    <row r="651" spans="1:5" x14ac:dyDescent="0.25">
      <c r="A651">
        <v>665</v>
      </c>
      <c r="B651" s="5" t="s">
        <v>4310</v>
      </c>
      <c r="C651" s="4" t="s">
        <v>4487</v>
      </c>
      <c r="D651" t="str">
        <f>INDEX(StudentTable[#Data],MATCH(Table_Faculty.accdb[[#This Row],[Student ID]],StudentTable[Student ID],0),1)</f>
        <v>Cavanaugh</v>
      </c>
      <c r="E651" t="str">
        <f>INDEX(StudentTable[#Data],MATCH(Table_Faculty.accdb[[#This Row],[Student ID]],StudentTable[Student ID],0),2)</f>
        <v>James</v>
      </c>
    </row>
    <row r="652" spans="1:5" x14ac:dyDescent="0.25">
      <c r="A652">
        <v>666</v>
      </c>
      <c r="B652" s="5" t="s">
        <v>616</v>
      </c>
      <c r="C652" s="4" t="s">
        <v>4487</v>
      </c>
      <c r="D652" t="str">
        <f>INDEX(StudentTable[#Data],MATCH(Table_Faculty.accdb[[#This Row],[Student ID]],StudentTable[Student ID],0),1)</f>
        <v>Kelleher</v>
      </c>
      <c r="E652" t="str">
        <f>INDEX(StudentTable[#Data],MATCH(Table_Faculty.accdb[[#This Row],[Student ID]],StudentTable[Student ID],0),2)</f>
        <v>Brian</v>
      </c>
    </row>
    <row r="653" spans="1:5" x14ac:dyDescent="0.25">
      <c r="A653">
        <v>667</v>
      </c>
      <c r="B653" s="5" t="s">
        <v>969</v>
      </c>
      <c r="C653" s="4" t="s">
        <v>4487</v>
      </c>
      <c r="D653" t="str">
        <f>INDEX(StudentTable[#Data],MATCH(Table_Faculty.accdb[[#This Row],[Student ID]],StudentTable[Student ID],0),1)</f>
        <v>Fernandez</v>
      </c>
      <c r="E653" t="str">
        <f>INDEX(StudentTable[#Data],MATCH(Table_Faculty.accdb[[#This Row],[Student ID]],StudentTable[Student ID],0),2)</f>
        <v>John</v>
      </c>
    </row>
    <row r="654" spans="1:5" x14ac:dyDescent="0.25">
      <c r="A654">
        <v>668</v>
      </c>
      <c r="B654" s="5" t="s">
        <v>1249</v>
      </c>
      <c r="C654" s="4" t="s">
        <v>4487</v>
      </c>
      <c r="D654" t="str">
        <f>INDEX(StudentTable[#Data],MATCH(Table_Faculty.accdb[[#This Row],[Student ID]],StudentTable[Student ID],0),1)</f>
        <v>Arrington</v>
      </c>
      <c r="E654" t="str">
        <f>INDEX(StudentTable[#Data],MATCH(Table_Faculty.accdb[[#This Row],[Student ID]],StudentTable[Student ID],0),2)</f>
        <v>Elizabeth</v>
      </c>
    </row>
    <row r="655" spans="1:5" x14ac:dyDescent="0.25">
      <c r="A655">
        <v>669</v>
      </c>
      <c r="B655" s="5" t="s">
        <v>2325</v>
      </c>
      <c r="C655" s="4" t="s">
        <v>4487</v>
      </c>
      <c r="D655" t="str">
        <f>INDEX(StudentTable[#Data],MATCH(Table_Faculty.accdb[[#This Row],[Student ID]],StudentTable[Student ID],0),1)</f>
        <v>Mclean</v>
      </c>
      <c r="E655" t="str">
        <f>INDEX(StudentTable[#Data],MATCH(Table_Faculty.accdb[[#This Row],[Student ID]],StudentTable[Student ID],0),2)</f>
        <v>Carolyn</v>
      </c>
    </row>
    <row r="656" spans="1:5" x14ac:dyDescent="0.25">
      <c r="A656">
        <v>670</v>
      </c>
      <c r="B656" s="5" t="s">
        <v>3681</v>
      </c>
      <c r="C656" s="4" t="s">
        <v>4487</v>
      </c>
      <c r="D656" t="str">
        <f>INDEX(StudentTable[#Data],MATCH(Table_Faculty.accdb[[#This Row],[Student ID]],StudentTable[Student ID],0),1)</f>
        <v>Harless</v>
      </c>
      <c r="E656" t="str">
        <f>INDEX(StudentTable[#Data],MATCH(Table_Faculty.accdb[[#This Row],[Student ID]],StudentTable[Student ID],0),2)</f>
        <v>Richard</v>
      </c>
    </row>
    <row r="657" spans="1:5" x14ac:dyDescent="0.25">
      <c r="A657">
        <v>671</v>
      </c>
      <c r="B657" s="5" t="s">
        <v>2565</v>
      </c>
      <c r="C657" s="4" t="s">
        <v>4487</v>
      </c>
      <c r="D657" t="str">
        <f>INDEX(StudentTable[#Data],MATCH(Table_Faculty.accdb[[#This Row],[Student ID]],StudentTable[Student ID],0),1)</f>
        <v>Williams</v>
      </c>
      <c r="E657" t="str">
        <f>INDEX(StudentTable[#Data],MATCH(Table_Faculty.accdb[[#This Row],[Student ID]],StudentTable[Student ID],0),2)</f>
        <v>James</v>
      </c>
    </row>
    <row r="658" spans="1:5" x14ac:dyDescent="0.25">
      <c r="A658">
        <v>672</v>
      </c>
      <c r="B658" s="5" t="s">
        <v>4351</v>
      </c>
      <c r="C658" s="4" t="s">
        <v>4487</v>
      </c>
      <c r="D658" t="str">
        <f>INDEX(StudentTable[#Data],MATCH(Table_Faculty.accdb[[#This Row],[Student ID]],StudentTable[Student ID],0),1)</f>
        <v>Torres</v>
      </c>
      <c r="E658" t="str">
        <f>INDEX(StudentTable[#Data],MATCH(Table_Faculty.accdb[[#This Row],[Student ID]],StudentTable[Student ID],0),2)</f>
        <v>Walter</v>
      </c>
    </row>
    <row r="659" spans="1:5" x14ac:dyDescent="0.25">
      <c r="A659">
        <v>673</v>
      </c>
      <c r="B659" s="5" t="s">
        <v>1296</v>
      </c>
      <c r="C659" s="4" t="s">
        <v>4487</v>
      </c>
      <c r="D659" t="str">
        <f>INDEX(StudentTable[#Data],MATCH(Table_Faculty.accdb[[#This Row],[Student ID]],StudentTable[Student ID],0),1)</f>
        <v>Perkins</v>
      </c>
      <c r="E659" t="str">
        <f>INDEX(StudentTable[#Data],MATCH(Table_Faculty.accdb[[#This Row],[Student ID]],StudentTable[Student ID],0),2)</f>
        <v>Jeffery</v>
      </c>
    </row>
    <row r="660" spans="1:5" x14ac:dyDescent="0.25">
      <c r="A660">
        <v>674</v>
      </c>
      <c r="B660" s="5" t="s">
        <v>3709</v>
      </c>
      <c r="C660" s="4" t="s">
        <v>4487</v>
      </c>
      <c r="D660" t="str">
        <f>INDEX(StudentTable[#Data],MATCH(Table_Faculty.accdb[[#This Row],[Student ID]],StudentTable[Student ID],0),1)</f>
        <v>Snapp</v>
      </c>
      <c r="E660" t="str">
        <f>INDEX(StudentTable[#Data],MATCH(Table_Faculty.accdb[[#This Row],[Student ID]],StudentTable[Student ID],0),2)</f>
        <v>Lee</v>
      </c>
    </row>
    <row r="661" spans="1:5" x14ac:dyDescent="0.25">
      <c r="A661">
        <v>675</v>
      </c>
      <c r="B661" s="5" t="s">
        <v>4031</v>
      </c>
      <c r="C661" s="4" t="s">
        <v>4487</v>
      </c>
      <c r="D661" t="str">
        <f>INDEX(StudentTable[#Data],MATCH(Table_Faculty.accdb[[#This Row],[Student ID]],StudentTable[Student ID],0),1)</f>
        <v>Robinson</v>
      </c>
      <c r="E661" t="str">
        <f>INDEX(StudentTable[#Data],MATCH(Table_Faculty.accdb[[#This Row],[Student ID]],StudentTable[Student ID],0),2)</f>
        <v>Arlen</v>
      </c>
    </row>
    <row r="662" spans="1:5" x14ac:dyDescent="0.25">
      <c r="A662">
        <v>676</v>
      </c>
      <c r="B662" s="5" t="s">
        <v>2922</v>
      </c>
      <c r="C662" s="4" t="s">
        <v>4487</v>
      </c>
      <c r="D662" t="str">
        <f>INDEX(StudentTable[#Data],MATCH(Table_Faculty.accdb[[#This Row],[Student ID]],StudentTable[Student ID],0),1)</f>
        <v>Avelar</v>
      </c>
      <c r="E662" t="str">
        <f>INDEX(StudentTable[#Data],MATCH(Table_Faculty.accdb[[#This Row],[Student ID]],StudentTable[Student ID],0),2)</f>
        <v>Cynthia</v>
      </c>
    </row>
    <row r="663" spans="1:5" x14ac:dyDescent="0.25">
      <c r="A663">
        <v>677</v>
      </c>
      <c r="B663" s="5" t="s">
        <v>3586</v>
      </c>
      <c r="C663" s="4" t="s">
        <v>4487</v>
      </c>
      <c r="D663" t="str">
        <f>INDEX(StudentTable[#Data],MATCH(Table_Faculty.accdb[[#This Row],[Student ID]],StudentTable[Student ID],0),1)</f>
        <v>Wood</v>
      </c>
      <c r="E663" t="str">
        <f>INDEX(StudentTable[#Data],MATCH(Table_Faculty.accdb[[#This Row],[Student ID]],StudentTable[Student ID],0),2)</f>
        <v>Cody</v>
      </c>
    </row>
    <row r="664" spans="1:5" x14ac:dyDescent="0.25">
      <c r="A664">
        <v>678</v>
      </c>
      <c r="B664" s="5" t="s">
        <v>1693</v>
      </c>
      <c r="C664" s="4" t="s">
        <v>4487</v>
      </c>
      <c r="D664" t="str">
        <f>INDEX(StudentTable[#Data],MATCH(Table_Faculty.accdb[[#This Row],[Student ID]],StudentTable[Student ID],0),1)</f>
        <v>Bunker</v>
      </c>
      <c r="E664" t="str">
        <f>INDEX(StudentTable[#Data],MATCH(Table_Faculty.accdb[[#This Row],[Student ID]],StudentTable[Student ID],0),2)</f>
        <v>John</v>
      </c>
    </row>
    <row r="665" spans="1:5" x14ac:dyDescent="0.25">
      <c r="A665">
        <v>679</v>
      </c>
      <c r="B665" s="5" t="s">
        <v>951</v>
      </c>
      <c r="C665" s="4" t="s">
        <v>4487</v>
      </c>
      <c r="D665" t="str">
        <f>INDEX(StudentTable[#Data],MATCH(Table_Faculty.accdb[[#This Row],[Student ID]],StudentTable[Student ID],0),1)</f>
        <v>Poplar</v>
      </c>
      <c r="E665" t="str">
        <f>INDEX(StudentTable[#Data],MATCH(Table_Faculty.accdb[[#This Row],[Student ID]],StudentTable[Student ID],0),2)</f>
        <v>Betty</v>
      </c>
    </row>
    <row r="666" spans="1:5" x14ac:dyDescent="0.25">
      <c r="A666">
        <v>680</v>
      </c>
      <c r="B666" s="5" t="s">
        <v>1051</v>
      </c>
      <c r="C666" s="4" t="s">
        <v>4487</v>
      </c>
      <c r="D666" t="str">
        <f>INDEX(StudentTable[#Data],MATCH(Table_Faculty.accdb[[#This Row],[Student ID]],StudentTable[Student ID],0),1)</f>
        <v>Campbell</v>
      </c>
      <c r="E666" t="str">
        <f>INDEX(StudentTable[#Data],MATCH(Table_Faculty.accdb[[#This Row],[Student ID]],StudentTable[Student ID],0),2)</f>
        <v>Carol</v>
      </c>
    </row>
    <row r="667" spans="1:5" x14ac:dyDescent="0.25">
      <c r="A667">
        <v>681</v>
      </c>
      <c r="B667" s="5" t="s">
        <v>3030</v>
      </c>
      <c r="C667" s="4" t="s">
        <v>4487</v>
      </c>
      <c r="D667" t="str">
        <f>INDEX(StudentTable[#Data],MATCH(Table_Faculty.accdb[[#This Row],[Student ID]],StudentTable[Student ID],0),1)</f>
        <v>Keifer</v>
      </c>
      <c r="E667" t="str">
        <f>INDEX(StudentTable[#Data],MATCH(Table_Faculty.accdb[[#This Row],[Student ID]],StudentTable[Student ID],0),2)</f>
        <v>Nena</v>
      </c>
    </row>
    <row r="668" spans="1:5" x14ac:dyDescent="0.25">
      <c r="A668">
        <v>682</v>
      </c>
      <c r="B668" s="5" t="s">
        <v>3247</v>
      </c>
      <c r="C668" s="4" t="s">
        <v>4487</v>
      </c>
      <c r="D668" t="str">
        <f>INDEX(StudentTable[#Data],MATCH(Table_Faculty.accdb[[#This Row],[Student ID]],StudentTable[Student ID],0),1)</f>
        <v>Means</v>
      </c>
      <c r="E668" t="str">
        <f>INDEX(StudentTable[#Data],MATCH(Table_Faculty.accdb[[#This Row],[Student ID]],StudentTable[Student ID],0),2)</f>
        <v>Gregory</v>
      </c>
    </row>
    <row r="669" spans="1:5" x14ac:dyDescent="0.25">
      <c r="A669">
        <v>683</v>
      </c>
      <c r="B669" s="5" t="s">
        <v>1073</v>
      </c>
      <c r="C669" s="4" t="s">
        <v>4487</v>
      </c>
      <c r="D669" t="str">
        <f>INDEX(StudentTable[#Data],MATCH(Table_Faculty.accdb[[#This Row],[Student ID]],StudentTable[Student ID],0),1)</f>
        <v>Arnold</v>
      </c>
      <c r="E669" t="str">
        <f>INDEX(StudentTable[#Data],MATCH(Table_Faculty.accdb[[#This Row],[Student ID]],StudentTable[Student ID],0),2)</f>
        <v>Virginia</v>
      </c>
    </row>
    <row r="670" spans="1:5" x14ac:dyDescent="0.25">
      <c r="A670">
        <v>684</v>
      </c>
      <c r="B670" s="5" t="s">
        <v>1402</v>
      </c>
      <c r="C670" s="4" t="s">
        <v>4487</v>
      </c>
      <c r="D670" t="str">
        <f>INDEX(StudentTable[#Data],MATCH(Table_Faculty.accdb[[#This Row],[Student ID]],StudentTable[Student ID],0),1)</f>
        <v>Borden</v>
      </c>
      <c r="E670" t="str">
        <f>INDEX(StudentTable[#Data],MATCH(Table_Faculty.accdb[[#This Row],[Student ID]],StudentTable[Student ID],0),2)</f>
        <v>Kathleen</v>
      </c>
    </row>
    <row r="671" spans="1:5" x14ac:dyDescent="0.25">
      <c r="A671">
        <v>685</v>
      </c>
      <c r="B671" s="5" t="s">
        <v>1098</v>
      </c>
      <c r="C671" s="4" t="s">
        <v>4487</v>
      </c>
      <c r="D671" t="str">
        <f>INDEX(StudentTable[#Data],MATCH(Table_Faculty.accdb[[#This Row],[Student ID]],StudentTable[Student ID],0),1)</f>
        <v>Reyes</v>
      </c>
      <c r="E671" t="str">
        <f>INDEX(StudentTable[#Data],MATCH(Table_Faculty.accdb[[#This Row],[Student ID]],StudentTable[Student ID],0),2)</f>
        <v>Randy</v>
      </c>
    </row>
    <row r="672" spans="1:5" x14ac:dyDescent="0.25">
      <c r="A672">
        <v>686</v>
      </c>
      <c r="B672" s="5" t="s">
        <v>414</v>
      </c>
      <c r="C672" s="4" t="s">
        <v>4487</v>
      </c>
      <c r="D672" t="str">
        <f>INDEX(StudentTable[#Data],MATCH(Table_Faculty.accdb[[#This Row],[Student ID]],StudentTable[Student ID],0),1)</f>
        <v>Delvalle</v>
      </c>
      <c r="E672" t="str">
        <f>INDEX(StudentTable[#Data],MATCH(Table_Faculty.accdb[[#This Row],[Student ID]],StudentTable[Student ID],0),2)</f>
        <v>Mona</v>
      </c>
    </row>
    <row r="673" spans="1:5" x14ac:dyDescent="0.25">
      <c r="A673">
        <v>687</v>
      </c>
      <c r="B673" s="5" t="s">
        <v>1855</v>
      </c>
      <c r="C673" s="4" t="s">
        <v>4487</v>
      </c>
      <c r="D673" t="str">
        <f>INDEX(StudentTable[#Data],MATCH(Table_Faculty.accdb[[#This Row],[Student ID]],StudentTable[Student ID],0),1)</f>
        <v>Aiello</v>
      </c>
      <c r="E673" t="str">
        <f>INDEX(StudentTable[#Data],MATCH(Table_Faculty.accdb[[#This Row],[Student ID]],StudentTable[Student ID],0),2)</f>
        <v>Laurence</v>
      </c>
    </row>
    <row r="674" spans="1:5" x14ac:dyDescent="0.25">
      <c r="A674">
        <v>688</v>
      </c>
      <c r="B674" s="5" t="s">
        <v>3730</v>
      </c>
      <c r="C674" s="4" t="s">
        <v>4487</v>
      </c>
      <c r="D674" t="str">
        <f>INDEX(StudentTable[#Data],MATCH(Table_Faculty.accdb[[#This Row],[Student ID]],StudentTable[Student ID],0),1)</f>
        <v>Ranck</v>
      </c>
      <c r="E674" t="str">
        <f>INDEX(StudentTable[#Data],MATCH(Table_Faculty.accdb[[#This Row],[Student ID]],StudentTable[Student ID],0),2)</f>
        <v>Rebeca</v>
      </c>
    </row>
    <row r="675" spans="1:5" x14ac:dyDescent="0.25">
      <c r="A675">
        <v>689</v>
      </c>
      <c r="B675" s="5" t="s">
        <v>2570</v>
      </c>
      <c r="C675" s="4" t="s">
        <v>4487</v>
      </c>
      <c r="D675" t="str">
        <f>INDEX(StudentTable[#Data],MATCH(Table_Faculty.accdb[[#This Row],[Student ID]],StudentTable[Student ID],0),1)</f>
        <v>Christiansen</v>
      </c>
      <c r="E675" t="str">
        <f>INDEX(StudentTable[#Data],MATCH(Table_Faculty.accdb[[#This Row],[Student ID]],StudentTable[Student ID],0),2)</f>
        <v>Donna</v>
      </c>
    </row>
    <row r="676" spans="1:5" x14ac:dyDescent="0.25">
      <c r="A676">
        <v>690</v>
      </c>
      <c r="B676" s="5" t="s">
        <v>3750</v>
      </c>
      <c r="C676" s="4" t="s">
        <v>4487</v>
      </c>
      <c r="D676" t="str">
        <f>INDEX(StudentTable[#Data],MATCH(Table_Faculty.accdb[[#This Row],[Student ID]],StudentTable[Student ID],0),1)</f>
        <v>Meyer</v>
      </c>
      <c r="E676" t="str">
        <f>INDEX(StudentTable[#Data],MATCH(Table_Faculty.accdb[[#This Row],[Student ID]],StudentTable[Student ID],0),2)</f>
        <v>Katie</v>
      </c>
    </row>
    <row r="677" spans="1:5" x14ac:dyDescent="0.25">
      <c r="A677">
        <v>691</v>
      </c>
      <c r="B677" s="5" t="s">
        <v>3307</v>
      </c>
      <c r="C677" s="4" t="s">
        <v>4487</v>
      </c>
      <c r="D677" t="str">
        <f>INDEX(StudentTable[#Data],MATCH(Table_Faculty.accdb[[#This Row],[Student ID]],StudentTable[Student ID],0),1)</f>
        <v>Sheats</v>
      </c>
      <c r="E677" t="str">
        <f>INDEX(StudentTable[#Data],MATCH(Table_Faculty.accdb[[#This Row],[Student ID]],StudentTable[Student ID],0),2)</f>
        <v>Victor</v>
      </c>
    </row>
    <row r="678" spans="1:5" x14ac:dyDescent="0.25">
      <c r="A678">
        <v>692</v>
      </c>
      <c r="B678" s="5" t="s">
        <v>1240</v>
      </c>
      <c r="C678" s="4" t="s">
        <v>4487</v>
      </c>
      <c r="D678" t="str">
        <f>INDEX(StudentTable[#Data],MATCH(Table_Faculty.accdb[[#This Row],[Student ID]],StudentTable[Student ID],0),1)</f>
        <v>Walker</v>
      </c>
      <c r="E678" t="str">
        <f>INDEX(StudentTable[#Data],MATCH(Table_Faculty.accdb[[#This Row],[Student ID]],StudentTable[Student ID],0),2)</f>
        <v>Dave</v>
      </c>
    </row>
    <row r="679" spans="1:5" x14ac:dyDescent="0.25">
      <c r="A679">
        <v>693</v>
      </c>
      <c r="B679" s="5" t="s">
        <v>1127</v>
      </c>
      <c r="C679" s="4" t="s">
        <v>4487</v>
      </c>
      <c r="D679" t="str">
        <f>INDEX(StudentTable[#Data],MATCH(Table_Faculty.accdb[[#This Row],[Student ID]],StudentTable[Student ID],0),1)</f>
        <v>Hatch</v>
      </c>
      <c r="E679" t="str">
        <f>INDEX(StudentTable[#Data],MATCH(Table_Faculty.accdb[[#This Row],[Student ID]],StudentTable[Student ID],0),2)</f>
        <v>Austin</v>
      </c>
    </row>
    <row r="680" spans="1:5" x14ac:dyDescent="0.25">
      <c r="A680">
        <v>694</v>
      </c>
      <c r="B680" s="5" t="s">
        <v>3267</v>
      </c>
      <c r="C680" s="4" t="s">
        <v>4487</v>
      </c>
      <c r="D680" t="str">
        <f>INDEX(StudentTable[#Data],MATCH(Table_Faculty.accdb[[#This Row],[Student ID]],StudentTable[Student ID],0),1)</f>
        <v>Davis</v>
      </c>
      <c r="E680" t="str">
        <f>INDEX(StudentTable[#Data],MATCH(Table_Faculty.accdb[[#This Row],[Student ID]],StudentTable[Student ID],0),2)</f>
        <v>Velma</v>
      </c>
    </row>
    <row r="681" spans="1:5" x14ac:dyDescent="0.25">
      <c r="A681">
        <v>695</v>
      </c>
      <c r="B681" s="5" t="s">
        <v>1648</v>
      </c>
      <c r="C681" s="4" t="s">
        <v>4487</v>
      </c>
      <c r="D681" t="str">
        <f>INDEX(StudentTable[#Data],MATCH(Table_Faculty.accdb[[#This Row],[Student ID]],StudentTable[Student ID],0),1)</f>
        <v>Bono</v>
      </c>
      <c r="E681" t="str">
        <f>INDEX(StudentTable[#Data],MATCH(Table_Faculty.accdb[[#This Row],[Student ID]],StudentTable[Student ID],0),2)</f>
        <v>Heather</v>
      </c>
    </row>
    <row r="682" spans="1:5" x14ac:dyDescent="0.25">
      <c r="A682">
        <v>696</v>
      </c>
      <c r="B682" s="5" t="s">
        <v>3678</v>
      </c>
      <c r="C682" s="4" t="s">
        <v>4487</v>
      </c>
      <c r="D682" t="str">
        <f>INDEX(StudentTable[#Data],MATCH(Table_Faculty.accdb[[#This Row],[Student ID]],StudentTable[Student ID],0),1)</f>
        <v>Mendoza</v>
      </c>
      <c r="E682" t="str">
        <f>INDEX(StudentTable[#Data],MATCH(Table_Faculty.accdb[[#This Row],[Student ID]],StudentTable[Student ID],0),2)</f>
        <v>Silvia</v>
      </c>
    </row>
    <row r="683" spans="1:5" x14ac:dyDescent="0.25">
      <c r="A683">
        <v>697</v>
      </c>
      <c r="B683" s="5" t="s">
        <v>562</v>
      </c>
      <c r="C683" s="4" t="s">
        <v>4487</v>
      </c>
      <c r="D683" t="str">
        <f>INDEX(StudentTable[#Data],MATCH(Table_Faculty.accdb[[#This Row],[Student ID]],StudentTable[Student ID],0),1)</f>
        <v>Dunn</v>
      </c>
      <c r="E683" t="str">
        <f>INDEX(StudentTable[#Data],MATCH(Table_Faculty.accdb[[#This Row],[Student ID]],StudentTable[Student ID],0),2)</f>
        <v>David</v>
      </c>
    </row>
    <row r="684" spans="1:5" x14ac:dyDescent="0.25">
      <c r="A684">
        <v>698</v>
      </c>
      <c r="B684" s="5" t="s">
        <v>2417</v>
      </c>
      <c r="C684" s="4" t="s">
        <v>4487</v>
      </c>
      <c r="D684" t="str">
        <f>INDEX(StudentTable[#Data],MATCH(Table_Faculty.accdb[[#This Row],[Student ID]],StudentTable[Student ID],0),1)</f>
        <v>Kerr</v>
      </c>
      <c r="E684" t="str">
        <f>INDEX(StudentTable[#Data],MATCH(Table_Faculty.accdb[[#This Row],[Student ID]],StudentTable[Student ID],0),2)</f>
        <v>Cindy</v>
      </c>
    </row>
    <row r="685" spans="1:5" x14ac:dyDescent="0.25">
      <c r="A685">
        <v>699</v>
      </c>
      <c r="B685" s="5" t="s">
        <v>1881</v>
      </c>
      <c r="C685" s="4" t="s">
        <v>4487</v>
      </c>
      <c r="D685" t="str">
        <f>INDEX(StudentTable[#Data],MATCH(Table_Faculty.accdb[[#This Row],[Student ID]],StudentTable[Student ID],0),1)</f>
        <v>Anderson</v>
      </c>
      <c r="E685" t="str">
        <f>INDEX(StudentTable[#Data],MATCH(Table_Faculty.accdb[[#This Row],[Student ID]],StudentTable[Student ID],0),2)</f>
        <v>Sergio</v>
      </c>
    </row>
    <row r="686" spans="1:5" x14ac:dyDescent="0.25">
      <c r="A686">
        <v>700</v>
      </c>
      <c r="B686" s="5" t="s">
        <v>1000</v>
      </c>
      <c r="C686" s="4" t="s">
        <v>4487</v>
      </c>
      <c r="D686" t="str">
        <f>INDEX(StudentTable[#Data],MATCH(Table_Faculty.accdb[[#This Row],[Student ID]],StudentTable[Student ID],0),1)</f>
        <v>Spain</v>
      </c>
      <c r="E686" t="str">
        <f>INDEX(StudentTable[#Data],MATCH(Table_Faculty.accdb[[#This Row],[Student ID]],StudentTable[Student ID],0),2)</f>
        <v>Sharon</v>
      </c>
    </row>
    <row r="687" spans="1:5" x14ac:dyDescent="0.25">
      <c r="A687">
        <v>701</v>
      </c>
      <c r="B687" s="5" t="s">
        <v>2433</v>
      </c>
      <c r="C687" s="4" t="s">
        <v>4487</v>
      </c>
      <c r="D687" t="str">
        <f>INDEX(StudentTable[#Data],MATCH(Table_Faculty.accdb[[#This Row],[Student ID]],StudentTable[Student ID],0),1)</f>
        <v>Dean</v>
      </c>
      <c r="E687" t="str">
        <f>INDEX(StudentTable[#Data],MATCH(Table_Faculty.accdb[[#This Row],[Student ID]],StudentTable[Student ID],0),2)</f>
        <v>Sterling</v>
      </c>
    </row>
    <row r="688" spans="1:5" x14ac:dyDescent="0.25">
      <c r="A688">
        <v>702</v>
      </c>
      <c r="B688" s="5" t="s">
        <v>3635</v>
      </c>
      <c r="C688" s="4" t="s">
        <v>4487</v>
      </c>
      <c r="D688" t="str">
        <f>INDEX(StudentTable[#Data],MATCH(Table_Faculty.accdb[[#This Row],[Student ID]],StudentTable[Student ID],0),1)</f>
        <v>Willis</v>
      </c>
      <c r="E688" t="str">
        <f>INDEX(StudentTable[#Data],MATCH(Table_Faculty.accdb[[#This Row],[Student ID]],StudentTable[Student ID],0),2)</f>
        <v>Nancy</v>
      </c>
    </row>
    <row r="689" spans="1:5" x14ac:dyDescent="0.25">
      <c r="A689">
        <v>703</v>
      </c>
      <c r="B689" s="5" t="s">
        <v>250</v>
      </c>
      <c r="C689" s="4" t="s">
        <v>4487</v>
      </c>
      <c r="D689" t="str">
        <f>INDEX(StudentTable[#Data],MATCH(Table_Faculty.accdb[[#This Row],[Student ID]],StudentTable[Student ID],0),1)</f>
        <v>Beaudry</v>
      </c>
      <c r="E689" t="str">
        <f>INDEX(StudentTable[#Data],MATCH(Table_Faculty.accdb[[#This Row],[Student ID]],StudentTable[Student ID],0),2)</f>
        <v>Marjorie</v>
      </c>
    </row>
    <row r="690" spans="1:5" x14ac:dyDescent="0.25">
      <c r="A690">
        <v>704</v>
      </c>
      <c r="B690" s="5" t="s">
        <v>4087</v>
      </c>
      <c r="C690" s="4" t="s">
        <v>4487</v>
      </c>
      <c r="D690" t="str">
        <f>INDEX(StudentTable[#Data],MATCH(Table_Faculty.accdb[[#This Row],[Student ID]],StudentTable[Student ID],0),1)</f>
        <v>Sheller</v>
      </c>
      <c r="E690" t="str">
        <f>INDEX(StudentTable[#Data],MATCH(Table_Faculty.accdb[[#This Row],[Student ID]],StudentTable[Student ID],0),2)</f>
        <v>Ruth</v>
      </c>
    </row>
    <row r="691" spans="1:5" x14ac:dyDescent="0.25">
      <c r="A691">
        <v>705</v>
      </c>
      <c r="B691" s="5" t="s">
        <v>902</v>
      </c>
      <c r="C691" s="4" t="s">
        <v>4487</v>
      </c>
      <c r="D691" t="str">
        <f>INDEX(StudentTable[#Data],MATCH(Table_Faculty.accdb[[#This Row],[Student ID]],StudentTable[Student ID],0),1)</f>
        <v>Jackson</v>
      </c>
      <c r="E691" t="str">
        <f>INDEX(StudentTable[#Data],MATCH(Table_Faculty.accdb[[#This Row],[Student ID]],StudentTable[Student ID],0),2)</f>
        <v>Rex</v>
      </c>
    </row>
    <row r="692" spans="1:5" x14ac:dyDescent="0.25">
      <c r="A692">
        <v>706</v>
      </c>
      <c r="B692" s="5" t="s">
        <v>529</v>
      </c>
      <c r="C692" s="4" t="s">
        <v>4487</v>
      </c>
      <c r="D692" t="str">
        <f>INDEX(StudentTable[#Data],MATCH(Table_Faculty.accdb[[#This Row],[Student ID]],StudentTable[Student ID],0),1)</f>
        <v>Prater</v>
      </c>
      <c r="E692" t="str">
        <f>INDEX(StudentTable[#Data],MATCH(Table_Faculty.accdb[[#This Row],[Student ID]],StudentTable[Student ID],0),2)</f>
        <v>Lena</v>
      </c>
    </row>
    <row r="693" spans="1:5" x14ac:dyDescent="0.25">
      <c r="A693">
        <v>707</v>
      </c>
      <c r="B693" s="5" t="s">
        <v>3144</v>
      </c>
      <c r="C693" s="4" t="s">
        <v>4487</v>
      </c>
      <c r="D693" t="str">
        <f>INDEX(StudentTable[#Data],MATCH(Table_Faculty.accdb[[#This Row],[Student ID]],StudentTable[Student ID],0),1)</f>
        <v>Varner</v>
      </c>
      <c r="E693" t="str">
        <f>INDEX(StudentTable[#Data],MATCH(Table_Faculty.accdb[[#This Row],[Student ID]],StudentTable[Student ID],0),2)</f>
        <v>John</v>
      </c>
    </row>
    <row r="694" spans="1:5" x14ac:dyDescent="0.25">
      <c r="A694">
        <v>708</v>
      </c>
      <c r="B694" s="5" t="s">
        <v>2705</v>
      </c>
      <c r="C694" s="4" t="s">
        <v>4487</v>
      </c>
      <c r="D694" t="str">
        <f>INDEX(StudentTable[#Data],MATCH(Table_Faculty.accdb[[#This Row],[Student ID]],StudentTable[Student ID],0),1)</f>
        <v>Edwards</v>
      </c>
      <c r="E694" t="str">
        <f>INDEX(StudentTable[#Data],MATCH(Table_Faculty.accdb[[#This Row],[Student ID]],StudentTable[Student ID],0),2)</f>
        <v>Alma</v>
      </c>
    </row>
    <row r="695" spans="1:5" x14ac:dyDescent="0.25">
      <c r="A695">
        <v>709</v>
      </c>
      <c r="B695" s="5" t="s">
        <v>2672</v>
      </c>
      <c r="C695" s="4" t="s">
        <v>4488</v>
      </c>
      <c r="D695" t="str">
        <f>INDEX(StudentTable[#Data],MATCH(Table_Faculty.accdb[[#This Row],[Student ID]],StudentTable[Student ID],0),1)</f>
        <v>Ortiz</v>
      </c>
      <c r="E695" t="str">
        <f>INDEX(StudentTable[#Data],MATCH(Table_Faculty.accdb[[#This Row],[Student ID]],StudentTable[Student ID],0),2)</f>
        <v>Jonathan</v>
      </c>
    </row>
    <row r="696" spans="1:5" x14ac:dyDescent="0.25">
      <c r="A696">
        <v>710</v>
      </c>
      <c r="B696" s="5" t="s">
        <v>2508</v>
      </c>
      <c r="C696" s="4" t="s">
        <v>4488</v>
      </c>
      <c r="D696" t="str">
        <f>INDEX(StudentTable[#Data],MATCH(Table_Faculty.accdb[[#This Row],[Student ID]],StudentTable[Student ID],0),1)</f>
        <v>Snyder</v>
      </c>
      <c r="E696" t="str">
        <f>INDEX(StudentTable[#Data],MATCH(Table_Faculty.accdb[[#This Row],[Student ID]],StudentTable[Student ID],0),2)</f>
        <v>Nancy</v>
      </c>
    </row>
    <row r="697" spans="1:5" x14ac:dyDescent="0.25">
      <c r="A697">
        <v>711</v>
      </c>
      <c r="B697" s="5" t="s">
        <v>2863</v>
      </c>
      <c r="C697" s="4" t="s">
        <v>4488</v>
      </c>
      <c r="D697" t="str">
        <f>INDEX(StudentTable[#Data],MATCH(Table_Faculty.accdb[[#This Row],[Student ID]],StudentTable[Student ID],0),1)</f>
        <v>Douglas</v>
      </c>
      <c r="E697" t="str">
        <f>INDEX(StudentTable[#Data],MATCH(Table_Faculty.accdb[[#This Row],[Student ID]],StudentTable[Student ID],0),2)</f>
        <v>Harold</v>
      </c>
    </row>
    <row r="698" spans="1:5" x14ac:dyDescent="0.25">
      <c r="A698">
        <v>712</v>
      </c>
      <c r="B698" s="5" t="s">
        <v>2445</v>
      </c>
      <c r="C698" s="4" t="s">
        <v>4488</v>
      </c>
      <c r="D698" t="str">
        <f>INDEX(StudentTable[#Data],MATCH(Table_Faculty.accdb[[#This Row],[Student ID]],StudentTable[Student ID],0),1)</f>
        <v>Hardiman</v>
      </c>
      <c r="E698" t="str">
        <f>INDEX(StudentTable[#Data],MATCH(Table_Faculty.accdb[[#This Row],[Student ID]],StudentTable[Student ID],0),2)</f>
        <v>Robert</v>
      </c>
    </row>
    <row r="699" spans="1:5" x14ac:dyDescent="0.25">
      <c r="A699">
        <v>713</v>
      </c>
      <c r="B699" s="5" t="s">
        <v>153</v>
      </c>
      <c r="C699" s="4" t="s">
        <v>4488</v>
      </c>
      <c r="D699" t="str">
        <f>INDEX(StudentTable[#Data],MATCH(Table_Faculty.accdb[[#This Row],[Student ID]],StudentTable[Student ID],0),1)</f>
        <v>Walter</v>
      </c>
      <c r="E699" t="str">
        <f>INDEX(StudentTable[#Data],MATCH(Table_Faculty.accdb[[#This Row],[Student ID]],StudentTable[Student ID],0),2)</f>
        <v>Travis</v>
      </c>
    </row>
    <row r="700" spans="1:5" x14ac:dyDescent="0.25">
      <c r="A700">
        <v>714</v>
      </c>
      <c r="B700" s="5" t="s">
        <v>3071</v>
      </c>
      <c r="C700" s="4" t="s">
        <v>4488</v>
      </c>
      <c r="D700" t="str">
        <f>INDEX(StudentTable[#Data],MATCH(Table_Faculty.accdb[[#This Row],[Student ID]],StudentTable[Student ID],0),1)</f>
        <v>Armas</v>
      </c>
      <c r="E700" t="str">
        <f>INDEX(StudentTable[#Data],MATCH(Table_Faculty.accdb[[#This Row],[Student ID]],StudentTable[Student ID],0),2)</f>
        <v>Willard</v>
      </c>
    </row>
    <row r="701" spans="1:5" x14ac:dyDescent="0.25">
      <c r="A701">
        <v>715</v>
      </c>
      <c r="B701" s="5" t="s">
        <v>3520</v>
      </c>
      <c r="C701" s="4" t="s">
        <v>4488</v>
      </c>
      <c r="D701" t="str">
        <f>INDEX(StudentTable[#Data],MATCH(Table_Faculty.accdb[[#This Row],[Student ID]],StudentTable[Student ID],0),1)</f>
        <v>Enriquez</v>
      </c>
      <c r="E701" t="str">
        <f>INDEX(StudentTable[#Data],MATCH(Table_Faculty.accdb[[#This Row],[Student ID]],StudentTable[Student ID],0),2)</f>
        <v>Edward</v>
      </c>
    </row>
    <row r="702" spans="1:5" x14ac:dyDescent="0.25">
      <c r="A702">
        <v>716</v>
      </c>
      <c r="B702" s="5" t="s">
        <v>2726</v>
      </c>
      <c r="C702" s="4" t="s">
        <v>4488</v>
      </c>
      <c r="D702" t="str">
        <f>INDEX(StudentTable[#Data],MATCH(Table_Faculty.accdb[[#This Row],[Student ID]],StudentTable[Student ID],0),1)</f>
        <v>Ellis</v>
      </c>
      <c r="E702" t="str">
        <f>INDEX(StudentTable[#Data],MATCH(Table_Faculty.accdb[[#This Row],[Student ID]],StudentTable[Student ID],0),2)</f>
        <v>Rebecca</v>
      </c>
    </row>
    <row r="703" spans="1:5" x14ac:dyDescent="0.25">
      <c r="A703">
        <v>717</v>
      </c>
      <c r="B703" s="5" t="s">
        <v>2143</v>
      </c>
      <c r="C703" s="4" t="s">
        <v>4488</v>
      </c>
      <c r="D703" t="str">
        <f>INDEX(StudentTable[#Data],MATCH(Table_Faculty.accdb[[#This Row],[Student ID]],StudentTable[Student ID],0),1)</f>
        <v>Mason</v>
      </c>
      <c r="E703" t="str">
        <f>INDEX(StudentTable[#Data],MATCH(Table_Faculty.accdb[[#This Row],[Student ID]],StudentTable[Student ID],0),2)</f>
        <v>Margaret</v>
      </c>
    </row>
    <row r="704" spans="1:5" x14ac:dyDescent="0.25">
      <c r="A704">
        <v>718</v>
      </c>
      <c r="B704" s="5" t="s">
        <v>2834</v>
      </c>
      <c r="C704" s="4" t="s">
        <v>4488</v>
      </c>
      <c r="D704" t="str">
        <f>INDEX(StudentTable[#Data],MATCH(Table_Faculty.accdb[[#This Row],[Student ID]],StudentTable[Student ID],0),1)</f>
        <v>Eisner</v>
      </c>
      <c r="E704" t="str">
        <f>INDEX(StudentTable[#Data],MATCH(Table_Faculty.accdb[[#This Row],[Student ID]],StudentTable[Student ID],0),2)</f>
        <v>Joshua</v>
      </c>
    </row>
    <row r="705" spans="1:5" x14ac:dyDescent="0.25">
      <c r="A705">
        <v>719</v>
      </c>
      <c r="B705" s="5" t="s">
        <v>1024</v>
      </c>
      <c r="C705" s="4" t="s">
        <v>4488</v>
      </c>
      <c r="D705" t="str">
        <f>INDEX(StudentTable[#Data],MATCH(Table_Faculty.accdb[[#This Row],[Student ID]],StudentTable[Student ID],0),1)</f>
        <v>Lemon</v>
      </c>
      <c r="E705" t="str">
        <f>INDEX(StudentTable[#Data],MATCH(Table_Faculty.accdb[[#This Row],[Student ID]],StudentTable[Student ID],0),2)</f>
        <v>Paul</v>
      </c>
    </row>
    <row r="706" spans="1:5" x14ac:dyDescent="0.25">
      <c r="A706">
        <v>720</v>
      </c>
      <c r="B706" s="5" t="s">
        <v>3340</v>
      </c>
      <c r="C706" s="4" t="s">
        <v>4488</v>
      </c>
      <c r="D706" t="str">
        <f>INDEX(StudentTable[#Data],MATCH(Table_Faculty.accdb[[#This Row],[Student ID]],StudentTable[Student ID],0),1)</f>
        <v>Cox</v>
      </c>
      <c r="E706" t="str">
        <f>INDEX(StudentTable[#Data],MATCH(Table_Faculty.accdb[[#This Row],[Student ID]],StudentTable[Student ID],0),2)</f>
        <v>Sharon</v>
      </c>
    </row>
    <row r="707" spans="1:5" x14ac:dyDescent="0.25">
      <c r="A707">
        <v>721</v>
      </c>
      <c r="B707" s="5" t="s">
        <v>1977</v>
      </c>
      <c r="C707" s="4" t="s">
        <v>4488</v>
      </c>
      <c r="D707" t="str">
        <f>INDEX(StudentTable[#Data],MATCH(Table_Faculty.accdb[[#This Row],[Student ID]],StudentTable[Student ID],0),1)</f>
        <v>Hudkins</v>
      </c>
      <c r="E707" t="str">
        <f>INDEX(StudentTable[#Data],MATCH(Table_Faculty.accdb[[#This Row],[Student ID]],StudentTable[Student ID],0),2)</f>
        <v>Jeremiah</v>
      </c>
    </row>
    <row r="708" spans="1:5" x14ac:dyDescent="0.25">
      <c r="A708">
        <v>722</v>
      </c>
      <c r="B708" s="5" t="s">
        <v>3962</v>
      </c>
      <c r="C708" s="4" t="s">
        <v>4488</v>
      </c>
      <c r="D708" t="str">
        <f>INDEX(StudentTable[#Data],MATCH(Table_Faculty.accdb[[#This Row],[Student ID]],StudentTable[Student ID],0),1)</f>
        <v>Mukai</v>
      </c>
      <c r="E708" t="str">
        <f>INDEX(StudentTable[#Data],MATCH(Table_Faculty.accdb[[#This Row],[Student ID]],StudentTable[Student ID],0),2)</f>
        <v>Amelia</v>
      </c>
    </row>
    <row r="709" spans="1:5" x14ac:dyDescent="0.25">
      <c r="A709">
        <v>723</v>
      </c>
      <c r="B709" s="5" t="s">
        <v>1643</v>
      </c>
      <c r="C709" s="4" t="s">
        <v>4488</v>
      </c>
      <c r="D709" t="str">
        <f>INDEX(StudentTable[#Data],MATCH(Table_Faculty.accdb[[#This Row],[Student ID]],StudentTable[Student ID],0),1)</f>
        <v>Terry</v>
      </c>
      <c r="E709" t="str">
        <f>INDEX(StudentTable[#Data],MATCH(Table_Faculty.accdb[[#This Row],[Student ID]],StudentTable[Student ID],0),2)</f>
        <v>Robert</v>
      </c>
    </row>
    <row r="710" spans="1:5" x14ac:dyDescent="0.25">
      <c r="A710">
        <v>724</v>
      </c>
      <c r="B710" s="5" t="s">
        <v>1726</v>
      </c>
      <c r="C710" s="4" t="s">
        <v>4488</v>
      </c>
      <c r="D710" t="str">
        <f>INDEX(StudentTable[#Data],MATCH(Table_Faculty.accdb[[#This Row],[Student ID]],StudentTable[Student ID],0),1)</f>
        <v>Nuckolls</v>
      </c>
      <c r="E710" t="str">
        <f>INDEX(StudentTable[#Data],MATCH(Table_Faculty.accdb[[#This Row],[Student ID]],StudentTable[Student ID],0),2)</f>
        <v>Alexander</v>
      </c>
    </row>
    <row r="711" spans="1:5" x14ac:dyDescent="0.25">
      <c r="A711">
        <v>725</v>
      </c>
      <c r="B711" s="5" t="s">
        <v>2997</v>
      </c>
      <c r="C711" s="4" t="s">
        <v>4488</v>
      </c>
      <c r="D711" t="str">
        <f>INDEX(StudentTable[#Data],MATCH(Table_Faculty.accdb[[#This Row],[Student ID]],StudentTable[Student ID],0),1)</f>
        <v>Redmond</v>
      </c>
      <c r="E711" t="str">
        <f>INDEX(StudentTable[#Data],MATCH(Table_Faculty.accdb[[#This Row],[Student ID]],StudentTable[Student ID],0),2)</f>
        <v>John</v>
      </c>
    </row>
    <row r="712" spans="1:5" x14ac:dyDescent="0.25">
      <c r="A712">
        <v>726</v>
      </c>
      <c r="B712" s="5" t="s">
        <v>2821</v>
      </c>
      <c r="C712" s="4" t="s">
        <v>4488</v>
      </c>
      <c r="D712" t="str">
        <f>INDEX(StudentTable[#Data],MATCH(Table_Faculty.accdb[[#This Row],[Student ID]],StudentTable[Student ID],0),1)</f>
        <v>Marquez</v>
      </c>
      <c r="E712" t="str">
        <f>INDEX(StudentTable[#Data],MATCH(Table_Faculty.accdb[[#This Row],[Student ID]],StudentTable[Student ID],0),2)</f>
        <v>Roger</v>
      </c>
    </row>
    <row r="713" spans="1:5" x14ac:dyDescent="0.25">
      <c r="A713">
        <v>727</v>
      </c>
      <c r="B713" s="5" t="s">
        <v>3179</v>
      </c>
      <c r="C713" s="4" t="s">
        <v>4488</v>
      </c>
      <c r="D713" t="str">
        <f>INDEX(StudentTable[#Data],MATCH(Table_Faculty.accdb[[#This Row],[Student ID]],StudentTable[Student ID],0),1)</f>
        <v>Roberts</v>
      </c>
      <c r="E713" t="str">
        <f>INDEX(StudentTable[#Data],MATCH(Table_Faculty.accdb[[#This Row],[Student ID]],StudentTable[Student ID],0),2)</f>
        <v>Marcia</v>
      </c>
    </row>
    <row r="714" spans="1:5" x14ac:dyDescent="0.25">
      <c r="A714">
        <v>728</v>
      </c>
      <c r="B714" s="5" t="s">
        <v>1333</v>
      </c>
      <c r="C714" s="4" t="s">
        <v>4488</v>
      </c>
      <c r="D714" t="str">
        <f>INDEX(StudentTable[#Data],MATCH(Table_Faculty.accdb[[#This Row],[Student ID]],StudentTable[Student ID],0),1)</f>
        <v>Burns</v>
      </c>
      <c r="E714" t="str">
        <f>INDEX(StudentTable[#Data],MATCH(Table_Faculty.accdb[[#This Row],[Student ID]],StudentTable[Student ID],0),2)</f>
        <v>Allen</v>
      </c>
    </row>
    <row r="715" spans="1:5" x14ac:dyDescent="0.25">
      <c r="A715">
        <v>729</v>
      </c>
      <c r="B715" s="5" t="s">
        <v>934</v>
      </c>
      <c r="C715" s="4" t="s">
        <v>4488</v>
      </c>
      <c r="D715" t="str">
        <f>INDEX(StudentTable[#Data],MATCH(Table_Faculty.accdb[[#This Row],[Student ID]],StudentTable[Student ID],0),1)</f>
        <v>Claussen</v>
      </c>
      <c r="E715" t="str">
        <f>INDEX(StudentTable[#Data],MATCH(Table_Faculty.accdb[[#This Row],[Student ID]],StudentTable[Student ID],0),2)</f>
        <v>David</v>
      </c>
    </row>
    <row r="716" spans="1:5" x14ac:dyDescent="0.25">
      <c r="A716">
        <v>730</v>
      </c>
      <c r="B716" s="5" t="s">
        <v>3899</v>
      </c>
      <c r="C716" s="4" t="s">
        <v>4488</v>
      </c>
      <c r="D716" t="str">
        <f>INDEX(StudentTable[#Data],MATCH(Table_Faculty.accdb[[#This Row],[Student ID]],StudentTable[Student ID],0),1)</f>
        <v>Acosta</v>
      </c>
      <c r="E716" t="str">
        <f>INDEX(StudentTable[#Data],MATCH(Table_Faculty.accdb[[#This Row],[Student ID]],StudentTable[Student ID],0),2)</f>
        <v>Jason</v>
      </c>
    </row>
    <row r="717" spans="1:5" x14ac:dyDescent="0.25">
      <c r="A717">
        <v>731</v>
      </c>
      <c r="B717" s="5" t="s">
        <v>3533</v>
      </c>
      <c r="C717" s="4" t="s">
        <v>4488</v>
      </c>
      <c r="D717" t="str">
        <f>INDEX(StudentTable[#Data],MATCH(Table_Faculty.accdb[[#This Row],[Student ID]],StudentTable[Student ID],0),1)</f>
        <v>Rogers</v>
      </c>
      <c r="E717" t="str">
        <f>INDEX(StudentTable[#Data],MATCH(Table_Faculty.accdb[[#This Row],[Student ID]],StudentTable[Student ID],0),2)</f>
        <v>Christine</v>
      </c>
    </row>
    <row r="718" spans="1:5" x14ac:dyDescent="0.25">
      <c r="A718">
        <v>732</v>
      </c>
      <c r="B718" s="5" t="s">
        <v>1275</v>
      </c>
      <c r="C718" s="4" t="s">
        <v>4488</v>
      </c>
      <c r="D718" t="str">
        <f>INDEX(StudentTable[#Data],MATCH(Table_Faculty.accdb[[#This Row],[Student ID]],StudentTable[Student ID],0),1)</f>
        <v>Whitaker</v>
      </c>
      <c r="E718" t="str">
        <f>INDEX(StudentTable[#Data],MATCH(Table_Faculty.accdb[[#This Row],[Student ID]],StudentTable[Student ID],0),2)</f>
        <v>Jessica</v>
      </c>
    </row>
    <row r="719" spans="1:5" x14ac:dyDescent="0.25">
      <c r="A719">
        <v>733</v>
      </c>
      <c r="B719" s="5" t="s">
        <v>2040</v>
      </c>
      <c r="C719" s="4" t="s">
        <v>4488</v>
      </c>
      <c r="D719" t="str">
        <f>INDEX(StudentTable[#Data],MATCH(Table_Faculty.accdb[[#This Row],[Student ID]],StudentTable[Student ID],0),1)</f>
        <v>Richardson</v>
      </c>
      <c r="E719" t="str">
        <f>INDEX(StudentTable[#Data],MATCH(Table_Faculty.accdb[[#This Row],[Student ID]],StudentTable[Student ID],0),2)</f>
        <v>Faith</v>
      </c>
    </row>
    <row r="720" spans="1:5" x14ac:dyDescent="0.25">
      <c r="A720">
        <v>734</v>
      </c>
      <c r="B720" s="5" t="s">
        <v>1314</v>
      </c>
      <c r="C720" s="4" t="s">
        <v>4488</v>
      </c>
      <c r="D720" t="str">
        <f>INDEX(StudentTable[#Data],MATCH(Table_Faculty.accdb[[#This Row],[Student ID]],StudentTable[Student ID],0),1)</f>
        <v>Beerman</v>
      </c>
      <c r="E720" t="str">
        <f>INDEX(StudentTable[#Data],MATCH(Table_Faculty.accdb[[#This Row],[Student ID]],StudentTable[Student ID],0),2)</f>
        <v>Salvador</v>
      </c>
    </row>
    <row r="721" spans="1:5" x14ac:dyDescent="0.25">
      <c r="A721">
        <v>735</v>
      </c>
      <c r="B721" s="5" t="s">
        <v>1149</v>
      </c>
      <c r="C721" s="4" t="s">
        <v>4488</v>
      </c>
      <c r="D721" t="str">
        <f>INDEX(StudentTable[#Data],MATCH(Table_Faculty.accdb[[#This Row],[Student ID]],StudentTable[Student ID],0),1)</f>
        <v>Wilson</v>
      </c>
      <c r="E721" t="str">
        <f>INDEX(StudentTable[#Data],MATCH(Table_Faculty.accdb[[#This Row],[Student ID]],StudentTable[Student ID],0),2)</f>
        <v>Margaret</v>
      </c>
    </row>
    <row r="722" spans="1:5" x14ac:dyDescent="0.25">
      <c r="A722">
        <v>736</v>
      </c>
      <c r="B722" s="5" t="s">
        <v>3762</v>
      </c>
      <c r="C722" s="4" t="s">
        <v>4488</v>
      </c>
      <c r="D722" t="str">
        <f>INDEX(StudentTable[#Data],MATCH(Table_Faculty.accdb[[#This Row],[Student ID]],StudentTable[Student ID],0),1)</f>
        <v>Kyle</v>
      </c>
      <c r="E722" t="str">
        <f>INDEX(StudentTable[#Data],MATCH(Table_Faculty.accdb[[#This Row],[Student ID]],StudentTable[Student ID],0),2)</f>
        <v>Bonnie</v>
      </c>
    </row>
    <row r="723" spans="1:5" x14ac:dyDescent="0.25">
      <c r="A723">
        <v>737</v>
      </c>
      <c r="B723" s="5" t="s">
        <v>4010</v>
      </c>
      <c r="C723" s="4" t="s">
        <v>4488</v>
      </c>
      <c r="D723" t="str">
        <f>INDEX(StudentTable[#Data],MATCH(Table_Faculty.accdb[[#This Row],[Student ID]],StudentTable[Student ID],0),1)</f>
        <v>Clark</v>
      </c>
      <c r="E723" t="str">
        <f>INDEX(StudentTable[#Data],MATCH(Table_Faculty.accdb[[#This Row],[Student ID]],StudentTable[Student ID],0),2)</f>
        <v>Stacy</v>
      </c>
    </row>
    <row r="724" spans="1:5" x14ac:dyDescent="0.25">
      <c r="A724">
        <v>738</v>
      </c>
      <c r="B724" s="5" t="s">
        <v>4147</v>
      </c>
      <c r="C724" s="4" t="s">
        <v>4488</v>
      </c>
      <c r="D724" t="str">
        <f>INDEX(StudentTable[#Data],MATCH(Table_Faculty.accdb[[#This Row],[Student ID]],StudentTable[Student ID],0),1)</f>
        <v>Saavedra</v>
      </c>
      <c r="E724" t="str">
        <f>INDEX(StudentTable[#Data],MATCH(Table_Faculty.accdb[[#This Row],[Student ID]],StudentTable[Student ID],0),2)</f>
        <v>Daniel</v>
      </c>
    </row>
    <row r="725" spans="1:5" x14ac:dyDescent="0.25">
      <c r="A725">
        <v>739</v>
      </c>
      <c r="B725" s="5" t="s">
        <v>3075</v>
      </c>
      <c r="C725" s="4" t="s">
        <v>4488</v>
      </c>
      <c r="D725" t="str">
        <f>INDEX(StudentTable[#Data],MATCH(Table_Faculty.accdb[[#This Row],[Student ID]],StudentTable[Student ID],0),1)</f>
        <v>Davis</v>
      </c>
      <c r="E725" t="str">
        <f>INDEX(StudentTable[#Data],MATCH(Table_Faculty.accdb[[#This Row],[Student ID]],StudentTable[Student ID],0),2)</f>
        <v>Lynn</v>
      </c>
    </row>
    <row r="726" spans="1:5" x14ac:dyDescent="0.25">
      <c r="A726">
        <v>740</v>
      </c>
      <c r="B726" s="5" t="s">
        <v>3420</v>
      </c>
      <c r="C726" s="4" t="s">
        <v>4488</v>
      </c>
      <c r="D726" t="str">
        <f>INDEX(StudentTable[#Data],MATCH(Table_Faculty.accdb[[#This Row],[Student ID]],StudentTable[Student ID],0),1)</f>
        <v>Bayliss</v>
      </c>
      <c r="E726" t="str">
        <f>INDEX(StudentTable[#Data],MATCH(Table_Faculty.accdb[[#This Row],[Student ID]],StudentTable[Student ID],0),2)</f>
        <v>Beau</v>
      </c>
    </row>
    <row r="727" spans="1:5" x14ac:dyDescent="0.25">
      <c r="A727">
        <v>741</v>
      </c>
      <c r="B727" s="5" t="s">
        <v>3861</v>
      </c>
      <c r="C727" s="4" t="s">
        <v>4488</v>
      </c>
      <c r="D727" t="str">
        <f>INDEX(StudentTable[#Data],MATCH(Table_Faculty.accdb[[#This Row],[Student ID]],StudentTable[Student ID],0),1)</f>
        <v>Fields</v>
      </c>
      <c r="E727" t="str">
        <f>INDEX(StudentTable[#Data],MATCH(Table_Faculty.accdb[[#This Row],[Student ID]],StudentTable[Student ID],0),2)</f>
        <v>Terry</v>
      </c>
    </row>
    <row r="728" spans="1:5" x14ac:dyDescent="0.25">
      <c r="A728">
        <v>742</v>
      </c>
      <c r="B728" s="5" t="s">
        <v>4100</v>
      </c>
      <c r="C728" s="4" t="s">
        <v>4488</v>
      </c>
      <c r="D728" t="str">
        <f>INDEX(StudentTable[#Data],MATCH(Table_Faculty.accdb[[#This Row],[Student ID]],StudentTable[Student ID],0),1)</f>
        <v>Menchaca</v>
      </c>
      <c r="E728" t="str">
        <f>INDEX(StudentTable[#Data],MATCH(Table_Faculty.accdb[[#This Row],[Student ID]],StudentTable[Student ID],0),2)</f>
        <v>David</v>
      </c>
    </row>
    <row r="729" spans="1:5" x14ac:dyDescent="0.25">
      <c r="A729">
        <v>743</v>
      </c>
      <c r="B729" s="5" t="s">
        <v>3510</v>
      </c>
      <c r="C729" s="4" t="s">
        <v>4488</v>
      </c>
      <c r="D729" t="str">
        <f>INDEX(StudentTable[#Data],MATCH(Table_Faculty.accdb[[#This Row],[Student ID]],StudentTable[Student ID],0),1)</f>
        <v>Morey</v>
      </c>
      <c r="E729" t="str">
        <f>INDEX(StudentTable[#Data],MATCH(Table_Faculty.accdb[[#This Row],[Student ID]],StudentTable[Student ID],0),2)</f>
        <v>Raymond</v>
      </c>
    </row>
    <row r="730" spans="1:5" x14ac:dyDescent="0.25">
      <c r="A730">
        <v>744</v>
      </c>
      <c r="B730" s="5" t="s">
        <v>3274</v>
      </c>
      <c r="C730" s="4" t="s">
        <v>4488</v>
      </c>
      <c r="D730" t="str">
        <f>INDEX(StudentTable[#Data],MATCH(Table_Faculty.accdb[[#This Row],[Student ID]],StudentTable[Student ID],0),1)</f>
        <v>Thompson</v>
      </c>
      <c r="E730" t="str">
        <f>INDEX(StudentTable[#Data],MATCH(Table_Faculty.accdb[[#This Row],[Student ID]],StudentTable[Student ID],0),2)</f>
        <v>Doyle</v>
      </c>
    </row>
    <row r="731" spans="1:5" x14ac:dyDescent="0.25">
      <c r="A731">
        <v>745</v>
      </c>
      <c r="B731" s="5" t="s">
        <v>1391</v>
      </c>
      <c r="C731" s="4" t="s">
        <v>4488</v>
      </c>
      <c r="D731" t="str">
        <f>INDEX(StudentTable[#Data],MATCH(Table_Faculty.accdb[[#This Row],[Student ID]],StudentTable[Student ID],0),1)</f>
        <v>Miller</v>
      </c>
      <c r="E731" t="str">
        <f>INDEX(StudentTable[#Data],MATCH(Table_Faculty.accdb[[#This Row],[Student ID]],StudentTable[Student ID],0),2)</f>
        <v>Gregory</v>
      </c>
    </row>
    <row r="732" spans="1:5" x14ac:dyDescent="0.25">
      <c r="A732">
        <v>746</v>
      </c>
      <c r="B732" s="5" t="s">
        <v>461</v>
      </c>
      <c r="C732" s="4" t="s">
        <v>4488</v>
      </c>
      <c r="D732" t="str">
        <f>INDEX(StudentTable[#Data],MATCH(Table_Faculty.accdb[[#This Row],[Student ID]],StudentTable[Student ID],0),1)</f>
        <v>Rasheed</v>
      </c>
      <c r="E732" t="str">
        <f>INDEX(StudentTable[#Data],MATCH(Table_Faculty.accdb[[#This Row],[Student ID]],StudentTable[Student ID],0),2)</f>
        <v>Jackie</v>
      </c>
    </row>
    <row r="733" spans="1:5" x14ac:dyDescent="0.25">
      <c r="A733">
        <v>747</v>
      </c>
      <c r="B733" s="5" t="s">
        <v>584</v>
      </c>
      <c r="C733" s="4" t="s">
        <v>4488</v>
      </c>
      <c r="D733" t="str">
        <f>INDEX(StudentTable[#Data],MATCH(Table_Faculty.accdb[[#This Row],[Student ID]],StudentTable[Student ID],0),1)</f>
        <v>Rowe</v>
      </c>
      <c r="E733" t="str">
        <f>INDEX(StudentTable[#Data],MATCH(Table_Faculty.accdb[[#This Row],[Student ID]],StudentTable[Student ID],0),2)</f>
        <v>Henry</v>
      </c>
    </row>
    <row r="734" spans="1:5" x14ac:dyDescent="0.25">
      <c r="A734">
        <v>748</v>
      </c>
      <c r="B734" s="5" t="s">
        <v>444</v>
      </c>
      <c r="C734" s="4" t="s">
        <v>4488</v>
      </c>
      <c r="D734" t="str">
        <f>INDEX(StudentTable[#Data],MATCH(Table_Faculty.accdb[[#This Row],[Student ID]],StudentTable[Student ID],0),1)</f>
        <v>Jones</v>
      </c>
      <c r="E734" t="str">
        <f>INDEX(StudentTable[#Data],MATCH(Table_Faculty.accdb[[#This Row],[Student ID]],StudentTable[Student ID],0),2)</f>
        <v>Stephen</v>
      </c>
    </row>
    <row r="735" spans="1:5" x14ac:dyDescent="0.25">
      <c r="A735">
        <v>749</v>
      </c>
      <c r="B735" s="5" t="s">
        <v>1543</v>
      </c>
      <c r="C735" s="4" t="s">
        <v>4488</v>
      </c>
      <c r="D735" t="str">
        <f>INDEX(StudentTable[#Data],MATCH(Table_Faculty.accdb[[#This Row],[Student ID]],StudentTable[Student ID],0),1)</f>
        <v>Kinder</v>
      </c>
      <c r="E735" t="str">
        <f>INDEX(StudentTable[#Data],MATCH(Table_Faculty.accdb[[#This Row],[Student ID]],StudentTable[Student ID],0),2)</f>
        <v>Charles</v>
      </c>
    </row>
    <row r="736" spans="1:5" x14ac:dyDescent="0.25">
      <c r="A736">
        <v>750</v>
      </c>
      <c r="B736" s="5" t="s">
        <v>3888</v>
      </c>
      <c r="C736" s="4" t="s">
        <v>4488</v>
      </c>
      <c r="D736" t="str">
        <f>INDEX(StudentTable[#Data],MATCH(Table_Faculty.accdb[[#This Row],[Student ID]],StudentTable[Student ID],0),1)</f>
        <v>Floyd</v>
      </c>
      <c r="E736" t="str">
        <f>INDEX(StudentTable[#Data],MATCH(Table_Faculty.accdb[[#This Row],[Student ID]],StudentTable[Student ID],0),2)</f>
        <v>Andrew</v>
      </c>
    </row>
    <row r="737" spans="1:5" x14ac:dyDescent="0.25">
      <c r="A737">
        <v>751</v>
      </c>
      <c r="B737" s="5" t="s">
        <v>2464</v>
      </c>
      <c r="C737" s="4" t="s">
        <v>4488</v>
      </c>
      <c r="D737" t="str">
        <f>INDEX(StudentTable[#Data],MATCH(Table_Faculty.accdb[[#This Row],[Student ID]],StudentTable[Student ID],0),1)</f>
        <v>Ford</v>
      </c>
      <c r="E737" t="str">
        <f>INDEX(StudentTable[#Data],MATCH(Table_Faculty.accdb[[#This Row],[Student ID]],StudentTable[Student ID],0),2)</f>
        <v>Maurice</v>
      </c>
    </row>
    <row r="738" spans="1:5" x14ac:dyDescent="0.25">
      <c r="A738">
        <v>752</v>
      </c>
      <c r="B738" s="5" t="s">
        <v>2256</v>
      </c>
      <c r="C738" s="4" t="s">
        <v>4488</v>
      </c>
      <c r="D738" t="str">
        <f>INDEX(StudentTable[#Data],MATCH(Table_Faculty.accdb[[#This Row],[Student ID]],StudentTable[Student ID],0),1)</f>
        <v>Betts</v>
      </c>
      <c r="E738" t="str">
        <f>INDEX(StudentTable[#Data],MATCH(Table_Faculty.accdb[[#This Row],[Student ID]],StudentTable[Student ID],0),2)</f>
        <v>Christine</v>
      </c>
    </row>
    <row r="739" spans="1:5" x14ac:dyDescent="0.25">
      <c r="A739">
        <v>753</v>
      </c>
      <c r="B739" s="5" t="s">
        <v>4361</v>
      </c>
      <c r="C739" s="4" t="s">
        <v>4488</v>
      </c>
      <c r="D739" t="str">
        <f>INDEX(StudentTable[#Data],MATCH(Table_Faculty.accdb[[#This Row],[Student ID]],StudentTable[Student ID],0),1)</f>
        <v>Leon</v>
      </c>
      <c r="E739" t="str">
        <f>INDEX(StudentTable[#Data],MATCH(Table_Faculty.accdb[[#This Row],[Student ID]],StudentTable[Student ID],0),2)</f>
        <v>Gordon</v>
      </c>
    </row>
    <row r="740" spans="1:5" x14ac:dyDescent="0.25">
      <c r="A740">
        <v>754</v>
      </c>
      <c r="B740" s="5" t="s">
        <v>56</v>
      </c>
      <c r="C740" s="4" t="s">
        <v>4488</v>
      </c>
      <c r="D740" t="str">
        <f>INDEX(StudentTable[#Data],MATCH(Table_Faculty.accdb[[#This Row],[Student ID]],StudentTable[Student ID],0),1)</f>
        <v>Mckinney</v>
      </c>
      <c r="E740" t="str">
        <f>INDEX(StudentTable[#Data],MATCH(Table_Faculty.accdb[[#This Row],[Student ID]],StudentTable[Student ID],0),2)</f>
        <v>Stephen</v>
      </c>
    </row>
    <row r="741" spans="1:5" x14ac:dyDescent="0.25">
      <c r="A741">
        <v>755</v>
      </c>
      <c r="B741" s="5" t="s">
        <v>13</v>
      </c>
      <c r="C741" s="4" t="s">
        <v>4488</v>
      </c>
      <c r="D741" t="str">
        <f>INDEX(StudentTable[#Data],MATCH(Table_Faculty.accdb[[#This Row],[Student ID]],StudentTable[Student ID],0),1)</f>
        <v>Kuhl</v>
      </c>
      <c r="E741" t="str">
        <f>INDEX(StudentTable[#Data],MATCH(Table_Faculty.accdb[[#This Row],[Student ID]],StudentTable[Student ID],0),2)</f>
        <v>Bradley</v>
      </c>
    </row>
    <row r="742" spans="1:5" x14ac:dyDescent="0.25">
      <c r="A742">
        <v>756</v>
      </c>
      <c r="B742" s="5" t="s">
        <v>244</v>
      </c>
      <c r="C742" s="4" t="s">
        <v>4488</v>
      </c>
      <c r="D742" t="str">
        <f>INDEX(StudentTable[#Data],MATCH(Table_Faculty.accdb[[#This Row],[Student ID]],StudentTable[Student ID],0),1)</f>
        <v>Young</v>
      </c>
      <c r="E742" t="str">
        <f>INDEX(StudentTable[#Data],MATCH(Table_Faculty.accdb[[#This Row],[Student ID]],StudentTable[Student ID],0),2)</f>
        <v>Lisa</v>
      </c>
    </row>
    <row r="743" spans="1:5" x14ac:dyDescent="0.25">
      <c r="A743">
        <v>757</v>
      </c>
      <c r="B743" s="5" t="s">
        <v>648</v>
      </c>
      <c r="C743" s="4" t="s">
        <v>4488</v>
      </c>
      <c r="D743" t="str">
        <f>INDEX(StudentTable[#Data],MATCH(Table_Faculty.accdb[[#This Row],[Student ID]],StudentTable[Student ID],0),1)</f>
        <v>Talbott</v>
      </c>
      <c r="E743" t="str">
        <f>INDEX(StudentTable[#Data],MATCH(Table_Faculty.accdb[[#This Row],[Student ID]],StudentTable[Student ID],0),2)</f>
        <v>Deanna</v>
      </c>
    </row>
    <row r="744" spans="1:5" x14ac:dyDescent="0.25">
      <c r="A744">
        <v>758</v>
      </c>
      <c r="B744" s="5" t="s">
        <v>2755</v>
      </c>
      <c r="C744" s="4" t="s">
        <v>4509</v>
      </c>
      <c r="D744" t="str">
        <f>INDEX(StudentTable[#Data],MATCH(Table_Faculty.accdb[[#This Row],[Student ID]],StudentTable[Student ID],0),1)</f>
        <v>Miller</v>
      </c>
      <c r="E744" t="str">
        <f>INDEX(StudentTable[#Data],MATCH(Table_Faculty.accdb[[#This Row],[Student ID]],StudentTable[Student ID],0),2)</f>
        <v>Ronald</v>
      </c>
    </row>
    <row r="745" spans="1:5" x14ac:dyDescent="0.25">
      <c r="A745">
        <v>759</v>
      </c>
      <c r="B745" s="5" t="s">
        <v>3230</v>
      </c>
      <c r="C745" s="4" t="s">
        <v>4509</v>
      </c>
      <c r="D745" t="str">
        <f>INDEX(StudentTable[#Data],MATCH(Table_Faculty.accdb[[#This Row],[Student ID]],StudentTable[Student ID],0),1)</f>
        <v>Johnson</v>
      </c>
      <c r="E745" t="str">
        <f>INDEX(StudentTable[#Data],MATCH(Table_Faculty.accdb[[#This Row],[Student ID]],StudentTable[Student ID],0),2)</f>
        <v>Sandra</v>
      </c>
    </row>
    <row r="746" spans="1:5" x14ac:dyDescent="0.25">
      <c r="A746">
        <v>760</v>
      </c>
      <c r="B746" s="5" t="s">
        <v>883</v>
      </c>
      <c r="C746" s="4" t="s">
        <v>4509</v>
      </c>
      <c r="D746" t="str">
        <f>INDEX(StudentTable[#Data],MATCH(Table_Faculty.accdb[[#This Row],[Student ID]],StudentTable[Student ID],0),1)</f>
        <v>Stevens</v>
      </c>
      <c r="E746" t="str">
        <f>INDEX(StudentTable[#Data],MATCH(Table_Faculty.accdb[[#This Row],[Student ID]],StudentTable[Student ID],0),2)</f>
        <v>Jacqueline</v>
      </c>
    </row>
    <row r="747" spans="1:5" x14ac:dyDescent="0.25">
      <c r="A747">
        <v>761</v>
      </c>
      <c r="B747" s="5" t="s">
        <v>4280</v>
      </c>
      <c r="C747" s="4" t="s">
        <v>4509</v>
      </c>
      <c r="D747" t="str">
        <f>INDEX(StudentTable[#Data],MATCH(Table_Faculty.accdb[[#This Row],[Student ID]],StudentTable[Student ID],0),1)</f>
        <v>Owens</v>
      </c>
      <c r="E747" t="str">
        <f>INDEX(StudentTable[#Data],MATCH(Table_Faculty.accdb[[#This Row],[Student ID]],StudentTable[Student ID],0),2)</f>
        <v>Nicholas</v>
      </c>
    </row>
    <row r="748" spans="1:5" x14ac:dyDescent="0.25">
      <c r="A748">
        <v>762</v>
      </c>
      <c r="B748" s="5" t="s">
        <v>1046</v>
      </c>
      <c r="C748" s="4" t="s">
        <v>4509</v>
      </c>
      <c r="D748" t="str">
        <f>INDEX(StudentTable[#Data],MATCH(Table_Faculty.accdb[[#This Row],[Student ID]],StudentTable[Student ID],0),1)</f>
        <v>Carrillo</v>
      </c>
      <c r="E748" t="str">
        <f>INDEX(StudentTable[#Data],MATCH(Table_Faculty.accdb[[#This Row],[Student ID]],StudentTable[Student ID],0),2)</f>
        <v>Randy</v>
      </c>
    </row>
    <row r="749" spans="1:5" x14ac:dyDescent="0.25">
      <c r="A749">
        <v>763</v>
      </c>
      <c r="B749" s="5" t="s">
        <v>1426</v>
      </c>
      <c r="C749" s="4" t="s">
        <v>4509</v>
      </c>
      <c r="D749" t="str">
        <f>INDEX(StudentTable[#Data],MATCH(Table_Faculty.accdb[[#This Row],[Student ID]],StudentTable[Student ID],0),1)</f>
        <v>Wagoner</v>
      </c>
      <c r="E749" t="str">
        <f>INDEX(StudentTable[#Data],MATCH(Table_Faculty.accdb[[#This Row],[Student ID]],StudentTable[Student ID],0),2)</f>
        <v>Sharon</v>
      </c>
    </row>
    <row r="750" spans="1:5" x14ac:dyDescent="0.25">
      <c r="A750">
        <v>764</v>
      </c>
      <c r="B750" s="5" t="s">
        <v>4443</v>
      </c>
      <c r="C750" s="4" t="s">
        <v>4509</v>
      </c>
      <c r="D750" t="str">
        <f>INDEX(StudentTable[#Data],MATCH(Table_Faculty.accdb[[#This Row],[Student ID]],StudentTable[Student ID],0),1)</f>
        <v>Tickle</v>
      </c>
      <c r="E750" t="str">
        <f>INDEX(StudentTable[#Data],MATCH(Table_Faculty.accdb[[#This Row],[Student ID]],StudentTable[Student ID],0),2)</f>
        <v>Florence</v>
      </c>
    </row>
    <row r="751" spans="1:5" x14ac:dyDescent="0.25">
      <c r="A751">
        <v>765</v>
      </c>
      <c r="B751" s="5" t="s">
        <v>3603</v>
      </c>
      <c r="C751" s="4" t="s">
        <v>4509</v>
      </c>
      <c r="D751" t="str">
        <f>INDEX(StudentTable[#Data],MATCH(Table_Faculty.accdb[[#This Row],[Student ID]],StudentTable[Student ID],0),1)</f>
        <v>Stratton</v>
      </c>
      <c r="E751" t="str">
        <f>INDEX(StudentTable[#Data],MATCH(Table_Faculty.accdb[[#This Row],[Student ID]],StudentTable[Student ID],0),2)</f>
        <v>Mathew</v>
      </c>
    </row>
    <row r="752" spans="1:5" x14ac:dyDescent="0.25">
      <c r="A752">
        <v>766</v>
      </c>
      <c r="B752" s="5" t="s">
        <v>484</v>
      </c>
      <c r="C752" s="4" t="s">
        <v>4509</v>
      </c>
      <c r="D752" t="str">
        <f>INDEX(StudentTable[#Data],MATCH(Table_Faculty.accdb[[#This Row],[Student ID]],StudentTable[Student ID],0),1)</f>
        <v>Neeley</v>
      </c>
      <c r="E752" t="str">
        <f>INDEX(StudentTable[#Data],MATCH(Table_Faculty.accdb[[#This Row],[Student ID]],StudentTable[Student ID],0),2)</f>
        <v>Herbert</v>
      </c>
    </row>
    <row r="753" spans="1:5" x14ac:dyDescent="0.25">
      <c r="A753">
        <v>767</v>
      </c>
      <c r="B753" s="5" t="s">
        <v>2365</v>
      </c>
      <c r="C753" s="4" t="s">
        <v>4509</v>
      </c>
      <c r="D753" t="str">
        <f>INDEX(StudentTable[#Data],MATCH(Table_Faculty.accdb[[#This Row],[Student ID]],StudentTable[Student ID],0),1)</f>
        <v>Badgley</v>
      </c>
      <c r="E753" t="str">
        <f>INDEX(StudentTable[#Data],MATCH(Table_Faculty.accdb[[#This Row],[Student ID]],StudentTable[Student ID],0),2)</f>
        <v>Francine</v>
      </c>
    </row>
    <row r="754" spans="1:5" x14ac:dyDescent="0.25">
      <c r="A754">
        <v>768</v>
      </c>
      <c r="B754" s="5" t="s">
        <v>3447</v>
      </c>
      <c r="C754" s="4" t="s">
        <v>4509</v>
      </c>
      <c r="D754" t="str">
        <f>INDEX(StudentTable[#Data],MATCH(Table_Faculty.accdb[[#This Row],[Student ID]],StudentTable[Student ID],0),1)</f>
        <v>Bowden</v>
      </c>
      <c r="E754" t="str">
        <f>INDEX(StudentTable[#Data],MATCH(Table_Faculty.accdb[[#This Row],[Student ID]],StudentTable[Student ID],0),2)</f>
        <v>Emilia</v>
      </c>
    </row>
    <row r="755" spans="1:5" x14ac:dyDescent="0.25">
      <c r="A755">
        <v>769</v>
      </c>
      <c r="B755" s="5" t="s">
        <v>3458</v>
      </c>
      <c r="C755" s="4" t="s">
        <v>4509</v>
      </c>
      <c r="D755" t="str">
        <f>INDEX(StudentTable[#Data],MATCH(Table_Faculty.accdb[[#This Row],[Student ID]],StudentTable[Student ID],0),1)</f>
        <v>Ton</v>
      </c>
      <c r="E755" t="str">
        <f>INDEX(StudentTable[#Data],MATCH(Table_Faculty.accdb[[#This Row],[Student ID]],StudentTable[Student ID],0),2)</f>
        <v>Lydia</v>
      </c>
    </row>
    <row r="756" spans="1:5" x14ac:dyDescent="0.25">
      <c r="A756">
        <v>770</v>
      </c>
      <c r="B756" s="5" t="s">
        <v>291</v>
      </c>
      <c r="C756" s="4" t="s">
        <v>4509</v>
      </c>
      <c r="D756" t="str">
        <f>INDEX(StudentTable[#Data],MATCH(Table_Faculty.accdb[[#This Row],[Student ID]],StudentTable[Student ID],0),1)</f>
        <v>White</v>
      </c>
      <c r="E756" t="str">
        <f>INDEX(StudentTable[#Data],MATCH(Table_Faculty.accdb[[#This Row],[Student ID]],StudentTable[Student ID],0),2)</f>
        <v>Viola</v>
      </c>
    </row>
    <row r="757" spans="1:5" x14ac:dyDescent="0.25">
      <c r="A757">
        <v>771</v>
      </c>
      <c r="B757" s="5" t="s">
        <v>1985</v>
      </c>
      <c r="C757" s="4" t="s">
        <v>4509</v>
      </c>
      <c r="D757" t="str">
        <f>INDEX(StudentTable[#Data],MATCH(Table_Faculty.accdb[[#This Row],[Student ID]],StudentTable[Student ID],0),1)</f>
        <v>Brown</v>
      </c>
      <c r="E757" t="str">
        <f>INDEX(StudentTable[#Data],MATCH(Table_Faculty.accdb[[#This Row],[Student ID]],StudentTable[Student ID],0),2)</f>
        <v>Benjamin</v>
      </c>
    </row>
    <row r="758" spans="1:5" x14ac:dyDescent="0.25">
      <c r="A758">
        <v>772</v>
      </c>
      <c r="B758" s="5" t="s">
        <v>816</v>
      </c>
      <c r="C758" s="4" t="s">
        <v>4509</v>
      </c>
      <c r="D758" t="str">
        <f>INDEX(StudentTable[#Data],MATCH(Table_Faculty.accdb[[#This Row],[Student ID]],StudentTable[Student ID],0),1)</f>
        <v>Knox</v>
      </c>
      <c r="E758" t="str">
        <f>INDEX(StudentTable[#Data],MATCH(Table_Faculty.accdb[[#This Row],[Student ID]],StudentTable[Student ID],0),2)</f>
        <v>Lavern</v>
      </c>
    </row>
    <row r="759" spans="1:5" x14ac:dyDescent="0.25">
      <c r="A759">
        <v>773</v>
      </c>
      <c r="B759" s="5" t="s">
        <v>1533</v>
      </c>
      <c r="C759" s="4" t="s">
        <v>4509</v>
      </c>
      <c r="D759" t="str">
        <f>INDEX(StudentTable[#Data],MATCH(Table_Faculty.accdb[[#This Row],[Student ID]],StudentTable[Student ID],0),1)</f>
        <v>Jackson</v>
      </c>
      <c r="E759" t="str">
        <f>INDEX(StudentTable[#Data],MATCH(Table_Faculty.accdb[[#This Row],[Student ID]],StudentTable[Student ID],0),2)</f>
        <v>Terry</v>
      </c>
    </row>
    <row r="760" spans="1:5" x14ac:dyDescent="0.25">
      <c r="A760">
        <v>774</v>
      </c>
      <c r="B760" s="5" t="s">
        <v>1592</v>
      </c>
      <c r="C760" s="4" t="s">
        <v>4509</v>
      </c>
      <c r="D760" t="str">
        <f>INDEX(StudentTable[#Data],MATCH(Table_Faculty.accdb[[#This Row],[Student ID]],StudentTable[Student ID],0),1)</f>
        <v>Miller</v>
      </c>
      <c r="E760" t="str">
        <f>INDEX(StudentTable[#Data],MATCH(Table_Faculty.accdb[[#This Row],[Student ID]],StudentTable[Student ID],0),2)</f>
        <v>Larry</v>
      </c>
    </row>
    <row r="761" spans="1:5" x14ac:dyDescent="0.25">
      <c r="A761">
        <v>775</v>
      </c>
      <c r="B761" s="5" t="s">
        <v>4262</v>
      </c>
      <c r="C761" s="4" t="s">
        <v>4509</v>
      </c>
      <c r="D761" t="str">
        <f>INDEX(StudentTable[#Data],MATCH(Table_Faculty.accdb[[#This Row],[Student ID]],StudentTable[Student ID],0),1)</f>
        <v>Cummings</v>
      </c>
      <c r="E761" t="str">
        <f>INDEX(StudentTable[#Data],MATCH(Table_Faculty.accdb[[#This Row],[Student ID]],StudentTable[Student ID],0),2)</f>
        <v>Kristine</v>
      </c>
    </row>
    <row r="762" spans="1:5" x14ac:dyDescent="0.25">
      <c r="A762">
        <v>776</v>
      </c>
      <c r="B762" s="5" t="s">
        <v>3327</v>
      </c>
      <c r="C762" s="4" t="s">
        <v>4509</v>
      </c>
      <c r="D762" t="str">
        <f>INDEX(StudentTable[#Data],MATCH(Table_Faculty.accdb[[#This Row],[Student ID]],StudentTable[Student ID],0),1)</f>
        <v>Dangerfield</v>
      </c>
      <c r="E762" t="str">
        <f>INDEX(StudentTable[#Data],MATCH(Table_Faculty.accdb[[#This Row],[Student ID]],StudentTable[Student ID],0),2)</f>
        <v>James</v>
      </c>
    </row>
    <row r="763" spans="1:5" x14ac:dyDescent="0.25">
      <c r="A763">
        <v>777</v>
      </c>
      <c r="B763" s="5" t="s">
        <v>2470</v>
      </c>
      <c r="C763" s="4" t="s">
        <v>4509</v>
      </c>
      <c r="D763" t="str">
        <f>INDEX(StudentTable[#Data],MATCH(Table_Faculty.accdb[[#This Row],[Student ID]],StudentTable[Student ID],0),1)</f>
        <v>Lineberger</v>
      </c>
      <c r="E763" t="str">
        <f>INDEX(StudentTable[#Data],MATCH(Table_Faculty.accdb[[#This Row],[Student ID]],StudentTable[Student ID],0),2)</f>
        <v>Christine</v>
      </c>
    </row>
    <row r="764" spans="1:5" x14ac:dyDescent="0.25">
      <c r="A764">
        <v>778</v>
      </c>
      <c r="B764" s="5" t="s">
        <v>4134</v>
      </c>
      <c r="C764" s="4" t="s">
        <v>4509</v>
      </c>
      <c r="D764" t="str">
        <f>INDEX(StudentTable[#Data],MATCH(Table_Faculty.accdb[[#This Row],[Student ID]],StudentTable[Student ID],0),1)</f>
        <v>Searles</v>
      </c>
      <c r="E764" t="str">
        <f>INDEX(StudentTable[#Data],MATCH(Table_Faculty.accdb[[#This Row],[Student ID]],StudentTable[Student ID],0),2)</f>
        <v>Marilyn</v>
      </c>
    </row>
    <row r="765" spans="1:5" x14ac:dyDescent="0.25">
      <c r="A765">
        <v>779</v>
      </c>
      <c r="B765" s="5" t="s">
        <v>3122</v>
      </c>
      <c r="C765" s="4" t="s">
        <v>4509</v>
      </c>
      <c r="D765" t="str">
        <f>INDEX(StudentTable[#Data],MATCH(Table_Faculty.accdb[[#This Row],[Student ID]],StudentTable[Student ID],0),1)</f>
        <v>Bounds</v>
      </c>
      <c r="E765" t="str">
        <f>INDEX(StudentTable[#Data],MATCH(Table_Faculty.accdb[[#This Row],[Student ID]],StudentTable[Student ID],0),2)</f>
        <v>Victoria</v>
      </c>
    </row>
    <row r="766" spans="1:5" x14ac:dyDescent="0.25">
      <c r="A766">
        <v>780</v>
      </c>
      <c r="B766" s="5" t="s">
        <v>692</v>
      </c>
      <c r="C766" s="4" t="s">
        <v>4509</v>
      </c>
      <c r="D766" t="str">
        <f>INDEX(StudentTable[#Data],MATCH(Table_Faculty.accdb[[#This Row],[Student ID]],StudentTable[Student ID],0),1)</f>
        <v>Kimbrough</v>
      </c>
      <c r="E766" t="str">
        <f>INDEX(StudentTable[#Data],MATCH(Table_Faculty.accdb[[#This Row],[Student ID]],StudentTable[Student ID],0),2)</f>
        <v>Allie</v>
      </c>
    </row>
    <row r="767" spans="1:5" x14ac:dyDescent="0.25">
      <c r="A767">
        <v>781</v>
      </c>
      <c r="B767" s="5" t="s">
        <v>1845</v>
      </c>
      <c r="C767" s="4" t="s">
        <v>4509</v>
      </c>
      <c r="D767" t="str">
        <f>INDEX(StudentTable[#Data],MATCH(Table_Faculty.accdb[[#This Row],[Student ID]],StudentTable[Student ID],0),1)</f>
        <v>Su</v>
      </c>
      <c r="E767" t="str">
        <f>INDEX(StudentTable[#Data],MATCH(Table_Faculty.accdb[[#This Row],[Student ID]],StudentTable[Student ID],0),2)</f>
        <v>Santa</v>
      </c>
    </row>
    <row r="768" spans="1:5" x14ac:dyDescent="0.25">
      <c r="A768">
        <v>782</v>
      </c>
      <c r="B768" s="5" t="s">
        <v>1835</v>
      </c>
      <c r="C768" s="4" t="s">
        <v>4509</v>
      </c>
      <c r="D768" t="str">
        <f>INDEX(StudentTable[#Data],MATCH(Table_Faculty.accdb[[#This Row],[Student ID]],StudentTable[Student ID],0),1)</f>
        <v>Smith</v>
      </c>
      <c r="E768" t="str">
        <f>INDEX(StudentTable[#Data],MATCH(Table_Faculty.accdb[[#This Row],[Student ID]],StudentTable[Student ID],0),2)</f>
        <v>Keith</v>
      </c>
    </row>
    <row r="769" spans="1:5" x14ac:dyDescent="0.25">
      <c r="A769">
        <v>783</v>
      </c>
      <c r="B769" s="5" t="s">
        <v>3577</v>
      </c>
      <c r="C769" s="4" t="s">
        <v>4509</v>
      </c>
      <c r="D769" t="str">
        <f>INDEX(StudentTable[#Data],MATCH(Table_Faculty.accdb[[#This Row],[Student ID]],StudentTable[Student ID],0),1)</f>
        <v>Johnson</v>
      </c>
      <c r="E769" t="str">
        <f>INDEX(StudentTable[#Data],MATCH(Table_Faculty.accdb[[#This Row],[Student ID]],StudentTable[Student ID],0),2)</f>
        <v>Robert</v>
      </c>
    </row>
    <row r="770" spans="1:5" x14ac:dyDescent="0.25">
      <c r="A770">
        <v>784</v>
      </c>
      <c r="B770" s="5" t="s">
        <v>1932</v>
      </c>
      <c r="C770" s="4" t="s">
        <v>4509</v>
      </c>
      <c r="D770" t="str">
        <f>INDEX(StudentTable[#Data],MATCH(Table_Faculty.accdb[[#This Row],[Student ID]],StudentTable[Student ID],0),1)</f>
        <v>Frankel</v>
      </c>
      <c r="E770" t="str">
        <f>INDEX(StudentTable[#Data],MATCH(Table_Faculty.accdb[[#This Row],[Student ID]],StudentTable[Student ID],0),2)</f>
        <v>Debbie</v>
      </c>
    </row>
    <row r="771" spans="1:5" x14ac:dyDescent="0.25">
      <c r="A771">
        <v>785</v>
      </c>
      <c r="B771" s="5" t="s">
        <v>2806</v>
      </c>
      <c r="C771" s="4" t="s">
        <v>4509</v>
      </c>
      <c r="D771" t="str">
        <f>INDEX(StudentTable[#Data],MATCH(Table_Faculty.accdb[[#This Row],[Student ID]],StudentTable[Student ID],0),1)</f>
        <v>Ramos</v>
      </c>
      <c r="E771" t="str">
        <f>INDEX(StudentTable[#Data],MATCH(Table_Faculty.accdb[[#This Row],[Student ID]],StudentTable[Student ID],0),2)</f>
        <v>Judy</v>
      </c>
    </row>
    <row r="772" spans="1:5" x14ac:dyDescent="0.25">
      <c r="A772">
        <v>786</v>
      </c>
      <c r="B772" s="5" t="s">
        <v>3786</v>
      </c>
      <c r="C772" s="4" t="s">
        <v>4509</v>
      </c>
      <c r="D772" t="str">
        <f>INDEX(StudentTable[#Data],MATCH(Table_Faculty.accdb[[#This Row],[Student ID]],StudentTable[Student ID],0),1)</f>
        <v>Foster</v>
      </c>
      <c r="E772" t="str">
        <f>INDEX(StudentTable[#Data],MATCH(Table_Faculty.accdb[[#This Row],[Student ID]],StudentTable[Student ID],0),2)</f>
        <v>Erica</v>
      </c>
    </row>
    <row r="773" spans="1:5" x14ac:dyDescent="0.25">
      <c r="A773">
        <v>787</v>
      </c>
      <c r="B773" s="5" t="s">
        <v>1432</v>
      </c>
      <c r="C773" s="4" t="s">
        <v>4509</v>
      </c>
      <c r="D773" t="str">
        <f>INDEX(StudentTable[#Data],MATCH(Table_Faculty.accdb[[#This Row],[Student ID]],StudentTable[Student ID],0),1)</f>
        <v>Case</v>
      </c>
      <c r="E773" t="str">
        <f>INDEX(StudentTable[#Data],MATCH(Table_Faculty.accdb[[#This Row],[Student ID]],StudentTable[Student ID],0),2)</f>
        <v>Owen</v>
      </c>
    </row>
    <row r="774" spans="1:5" x14ac:dyDescent="0.25">
      <c r="A774">
        <v>788</v>
      </c>
      <c r="B774" s="5" t="s">
        <v>4213</v>
      </c>
      <c r="C774" s="4" t="s">
        <v>4509</v>
      </c>
      <c r="D774" t="str">
        <f>INDEX(StudentTable[#Data],MATCH(Table_Faculty.accdb[[#This Row],[Student ID]],StudentTable[Student ID],0),1)</f>
        <v>Nunley</v>
      </c>
      <c r="E774" t="str">
        <f>INDEX(StudentTable[#Data],MATCH(Table_Faculty.accdb[[#This Row],[Student ID]],StudentTable[Student ID],0),2)</f>
        <v>Grant</v>
      </c>
    </row>
    <row r="775" spans="1:5" x14ac:dyDescent="0.25">
      <c r="A775">
        <v>789</v>
      </c>
      <c r="B775" s="5" t="s">
        <v>1153</v>
      </c>
      <c r="C775" s="4" t="s">
        <v>4509</v>
      </c>
      <c r="D775" t="str">
        <f>INDEX(StudentTable[#Data],MATCH(Table_Faculty.accdb[[#This Row],[Student ID]],StudentTable[Student ID],0),1)</f>
        <v>Smith</v>
      </c>
      <c r="E775" t="str">
        <f>INDEX(StudentTable[#Data],MATCH(Table_Faculty.accdb[[#This Row],[Student ID]],StudentTable[Student ID],0),2)</f>
        <v>Gerard</v>
      </c>
    </row>
    <row r="776" spans="1:5" x14ac:dyDescent="0.25">
      <c r="A776">
        <v>790</v>
      </c>
      <c r="B776" s="5" t="s">
        <v>3947</v>
      </c>
      <c r="C776" s="4" t="s">
        <v>4509</v>
      </c>
      <c r="D776" t="str">
        <f>INDEX(StudentTable[#Data],MATCH(Table_Faculty.accdb[[#This Row],[Student ID]],StudentTable[Student ID],0),1)</f>
        <v>Stephens</v>
      </c>
      <c r="E776" t="str">
        <f>INDEX(StudentTable[#Data],MATCH(Table_Faculty.accdb[[#This Row],[Student ID]],StudentTable[Student ID],0),2)</f>
        <v>Devin</v>
      </c>
    </row>
    <row r="777" spans="1:5" x14ac:dyDescent="0.25">
      <c r="A777">
        <v>791</v>
      </c>
      <c r="B777" s="5" t="s">
        <v>3803</v>
      </c>
      <c r="C777" s="4" t="s">
        <v>4509</v>
      </c>
      <c r="D777" t="str">
        <f>INDEX(StudentTable[#Data],MATCH(Table_Faculty.accdb[[#This Row],[Student ID]],StudentTable[Student ID],0),1)</f>
        <v>Farrar</v>
      </c>
      <c r="E777" t="str">
        <f>INDEX(StudentTable[#Data],MATCH(Table_Faculty.accdb[[#This Row],[Student ID]],StudentTable[Student ID],0),2)</f>
        <v>Brian</v>
      </c>
    </row>
    <row r="778" spans="1:5" x14ac:dyDescent="0.25">
      <c r="A778">
        <v>792</v>
      </c>
      <c r="B778" s="5" t="s">
        <v>4232</v>
      </c>
      <c r="C778" s="4" t="s">
        <v>4509</v>
      </c>
      <c r="D778" t="str">
        <f>INDEX(StudentTable[#Data],MATCH(Table_Faculty.accdb[[#This Row],[Student ID]],StudentTable[Student ID],0),1)</f>
        <v>Viveiros</v>
      </c>
      <c r="E778" t="str">
        <f>INDEX(StudentTable[#Data],MATCH(Table_Faculty.accdb[[#This Row],[Student ID]],StudentTable[Student ID],0),2)</f>
        <v>Lori</v>
      </c>
    </row>
    <row r="779" spans="1:5" x14ac:dyDescent="0.25">
      <c r="A779">
        <v>793</v>
      </c>
      <c r="B779" s="5" t="s">
        <v>3515</v>
      </c>
      <c r="C779" s="4" t="s">
        <v>4509</v>
      </c>
      <c r="D779" t="str">
        <f>INDEX(StudentTable[#Data],MATCH(Table_Faculty.accdb[[#This Row],[Student ID]],StudentTable[Student ID],0),1)</f>
        <v>Mayfield</v>
      </c>
      <c r="E779" t="str">
        <f>INDEX(StudentTable[#Data],MATCH(Table_Faculty.accdb[[#This Row],[Student ID]],StudentTable[Student ID],0),2)</f>
        <v>Charles</v>
      </c>
    </row>
    <row r="780" spans="1:5" x14ac:dyDescent="0.25">
      <c r="A780">
        <v>794</v>
      </c>
      <c r="B780" s="5" t="s">
        <v>2192</v>
      </c>
      <c r="C780" s="4" t="s">
        <v>4509</v>
      </c>
      <c r="D780" t="str">
        <f>INDEX(StudentTable[#Data],MATCH(Table_Faculty.accdb[[#This Row],[Student ID]],StudentTable[Student ID],0),1)</f>
        <v>Lanning</v>
      </c>
      <c r="E780" t="str">
        <f>INDEX(StudentTable[#Data],MATCH(Table_Faculty.accdb[[#This Row],[Student ID]],StudentTable[Student ID],0),2)</f>
        <v>Michael</v>
      </c>
    </row>
    <row r="781" spans="1:5" x14ac:dyDescent="0.25">
      <c r="A781">
        <v>795</v>
      </c>
      <c r="B781" s="5" t="s">
        <v>991</v>
      </c>
      <c r="C781" s="4" t="s">
        <v>4509</v>
      </c>
      <c r="D781" t="str">
        <f>INDEX(StudentTable[#Data],MATCH(Table_Faculty.accdb[[#This Row],[Student ID]],StudentTable[Student ID],0),1)</f>
        <v>Lopez</v>
      </c>
      <c r="E781" t="str">
        <f>INDEX(StudentTable[#Data],MATCH(Table_Faculty.accdb[[#This Row],[Student ID]],StudentTable[Student ID],0),2)</f>
        <v>Rodger</v>
      </c>
    </row>
    <row r="782" spans="1:5" x14ac:dyDescent="0.25">
      <c r="A782">
        <v>796</v>
      </c>
      <c r="B782" s="5" t="s">
        <v>1788</v>
      </c>
      <c r="C782" s="4" t="s">
        <v>4509</v>
      </c>
      <c r="D782" t="str">
        <f>INDEX(StudentTable[#Data],MATCH(Table_Faculty.accdb[[#This Row],[Student ID]],StudentTable[Student ID],0),1)</f>
        <v>Mahood</v>
      </c>
      <c r="E782" t="str">
        <f>INDEX(StudentTable[#Data],MATCH(Table_Faculty.accdb[[#This Row],[Student ID]],StudentTable[Student ID],0),2)</f>
        <v>Roger</v>
      </c>
    </row>
    <row r="783" spans="1:5" x14ac:dyDescent="0.25">
      <c r="A783">
        <v>797</v>
      </c>
      <c r="B783" s="5" t="s">
        <v>660</v>
      </c>
      <c r="C783" s="4" t="s">
        <v>4509</v>
      </c>
      <c r="D783" t="str">
        <f>INDEX(StudentTable[#Data],MATCH(Table_Faculty.accdb[[#This Row],[Student ID]],StudentTable[Student ID],0),1)</f>
        <v>Greco</v>
      </c>
      <c r="E783" t="str">
        <f>INDEX(StudentTable[#Data],MATCH(Table_Faculty.accdb[[#This Row],[Student ID]],StudentTable[Student ID],0),2)</f>
        <v>Gerald</v>
      </c>
    </row>
    <row r="784" spans="1:5" x14ac:dyDescent="0.25">
      <c r="A784">
        <v>798</v>
      </c>
      <c r="B784" s="5" t="s">
        <v>4272</v>
      </c>
      <c r="C784" s="4" t="s">
        <v>4509</v>
      </c>
      <c r="D784" t="str">
        <f>INDEX(StudentTable[#Data],MATCH(Table_Faculty.accdb[[#This Row],[Student ID]],StudentTable[Student ID],0),1)</f>
        <v>Leonard</v>
      </c>
      <c r="E784" t="str">
        <f>INDEX(StudentTable[#Data],MATCH(Table_Faculty.accdb[[#This Row],[Student ID]],StudentTable[Student ID],0),2)</f>
        <v>Mary</v>
      </c>
    </row>
    <row r="785" spans="1:5" x14ac:dyDescent="0.25">
      <c r="A785">
        <v>799</v>
      </c>
      <c r="B785" s="5" t="s">
        <v>1666</v>
      </c>
      <c r="C785" s="4" t="s">
        <v>4509</v>
      </c>
      <c r="D785" t="str">
        <f>INDEX(StudentTable[#Data],MATCH(Table_Faculty.accdb[[#This Row],[Student ID]],StudentTable[Student ID],0),1)</f>
        <v>Reed</v>
      </c>
      <c r="E785" t="str">
        <f>INDEX(StudentTable[#Data],MATCH(Table_Faculty.accdb[[#This Row],[Student ID]],StudentTable[Student ID],0),2)</f>
        <v>Bea</v>
      </c>
    </row>
    <row r="786" spans="1:5" x14ac:dyDescent="0.25">
      <c r="A786">
        <v>800</v>
      </c>
      <c r="B786" s="5" t="s">
        <v>4014</v>
      </c>
      <c r="C786" s="4" t="s">
        <v>4514</v>
      </c>
      <c r="D786" t="str">
        <f>INDEX(StudentTable[#Data],MATCH(Table_Faculty.accdb[[#This Row],[Student ID]],StudentTable[Student ID],0),1)</f>
        <v>Fontenot</v>
      </c>
      <c r="E786" t="str">
        <f>INDEX(StudentTable[#Data],MATCH(Table_Faculty.accdb[[#This Row],[Student ID]],StudentTable[Student ID],0),2)</f>
        <v>John</v>
      </c>
    </row>
    <row r="787" spans="1:5" x14ac:dyDescent="0.25">
      <c r="A787">
        <v>801</v>
      </c>
      <c r="B787" s="5" t="s">
        <v>2480</v>
      </c>
      <c r="C787" s="4" t="s">
        <v>4514</v>
      </c>
      <c r="D787" t="str">
        <f>INDEX(StudentTable[#Data],MATCH(Table_Faculty.accdb[[#This Row],[Student ID]],StudentTable[Student ID],0),1)</f>
        <v>Greenstein</v>
      </c>
      <c r="E787" t="str">
        <f>INDEX(StudentTable[#Data],MATCH(Table_Faculty.accdb[[#This Row],[Student ID]],StudentTable[Student ID],0),2)</f>
        <v>Clayton</v>
      </c>
    </row>
    <row r="788" spans="1:5" x14ac:dyDescent="0.25">
      <c r="A788">
        <v>802</v>
      </c>
      <c r="B788" s="5" t="s">
        <v>627</v>
      </c>
      <c r="C788" s="4" t="s">
        <v>4514</v>
      </c>
      <c r="D788" t="str">
        <f>INDEX(StudentTable[#Data],MATCH(Table_Faculty.accdb[[#This Row],[Student ID]],StudentTable[Student ID],0),1)</f>
        <v>Ferebee</v>
      </c>
      <c r="E788" t="str">
        <f>INDEX(StudentTable[#Data],MATCH(Table_Faculty.accdb[[#This Row],[Student ID]],StudentTable[Student ID],0),2)</f>
        <v>Mary</v>
      </c>
    </row>
    <row r="789" spans="1:5" x14ac:dyDescent="0.25">
      <c r="A789">
        <v>803</v>
      </c>
      <c r="B789" s="5" t="s">
        <v>3322</v>
      </c>
      <c r="C789" s="4" t="s">
        <v>4514</v>
      </c>
      <c r="D789" t="str">
        <f>INDEX(StudentTable[#Data],MATCH(Table_Faculty.accdb[[#This Row],[Student ID]],StudentTable[Student ID],0),1)</f>
        <v>Mello</v>
      </c>
      <c r="E789" t="str">
        <f>INDEX(StudentTable[#Data],MATCH(Table_Faculty.accdb[[#This Row],[Student ID]],StudentTable[Student ID],0),2)</f>
        <v>Steven</v>
      </c>
    </row>
    <row r="790" spans="1:5" x14ac:dyDescent="0.25">
      <c r="A790">
        <v>804</v>
      </c>
      <c r="B790" s="5" t="s">
        <v>3096</v>
      </c>
      <c r="C790" s="4" t="s">
        <v>4514</v>
      </c>
      <c r="D790" t="str">
        <f>INDEX(StudentTable[#Data],MATCH(Table_Faculty.accdb[[#This Row],[Student ID]],StudentTable[Student ID],0),1)</f>
        <v>White</v>
      </c>
      <c r="E790" t="str">
        <f>INDEX(StudentTable[#Data],MATCH(Table_Faculty.accdb[[#This Row],[Student ID]],StudentTable[Student ID],0),2)</f>
        <v>Heather</v>
      </c>
    </row>
    <row r="791" spans="1:5" x14ac:dyDescent="0.25">
      <c r="A791">
        <v>805</v>
      </c>
      <c r="B791" s="5" t="s">
        <v>3977</v>
      </c>
      <c r="C791" s="4" t="s">
        <v>4514</v>
      </c>
      <c r="D791" t="str">
        <f>INDEX(StudentTable[#Data],MATCH(Table_Faculty.accdb[[#This Row],[Student ID]],StudentTable[Student ID],0),1)</f>
        <v>Davis</v>
      </c>
      <c r="E791" t="str">
        <f>INDEX(StudentTable[#Data],MATCH(Table_Faculty.accdb[[#This Row],[Student ID]],StudentTable[Student ID],0),2)</f>
        <v>Ronald</v>
      </c>
    </row>
    <row r="792" spans="1:5" x14ac:dyDescent="0.25">
      <c r="A792">
        <v>806</v>
      </c>
      <c r="B792" s="5" t="s">
        <v>2615</v>
      </c>
      <c r="C792" s="4" t="s">
        <v>4514</v>
      </c>
      <c r="D792" t="str">
        <f>INDEX(StudentTable[#Data],MATCH(Table_Faculty.accdb[[#This Row],[Student ID]],StudentTable[Student ID],0),1)</f>
        <v>Robinson</v>
      </c>
      <c r="E792" t="str">
        <f>INDEX(StudentTable[#Data],MATCH(Table_Faculty.accdb[[#This Row],[Student ID]],StudentTable[Student ID],0),2)</f>
        <v>Michael</v>
      </c>
    </row>
    <row r="793" spans="1:5" x14ac:dyDescent="0.25">
      <c r="A793">
        <v>807</v>
      </c>
      <c r="B793" s="5" t="s">
        <v>2051</v>
      </c>
      <c r="C793" s="4" t="s">
        <v>4514</v>
      </c>
      <c r="D793" t="str">
        <f>INDEX(StudentTable[#Data],MATCH(Table_Faculty.accdb[[#This Row],[Student ID]],StudentTable[Student ID],0),1)</f>
        <v>Reeves</v>
      </c>
      <c r="E793" t="str">
        <f>INDEX(StudentTable[#Data],MATCH(Table_Faculty.accdb[[#This Row],[Student ID]],StudentTable[Student ID],0),2)</f>
        <v>Diana</v>
      </c>
    </row>
    <row r="794" spans="1:5" x14ac:dyDescent="0.25">
      <c r="A794">
        <v>808</v>
      </c>
      <c r="B794" s="5" t="s">
        <v>2695</v>
      </c>
      <c r="C794" s="4" t="s">
        <v>4514</v>
      </c>
      <c r="D794" t="str">
        <f>INDEX(StudentTable[#Data],MATCH(Table_Faculty.accdb[[#This Row],[Student ID]],StudentTable[Student ID],0),1)</f>
        <v>Arnold</v>
      </c>
      <c r="E794" t="str">
        <f>INDEX(StudentTable[#Data],MATCH(Table_Faculty.accdb[[#This Row],[Student ID]],StudentTable[Student ID],0),2)</f>
        <v>Pamela</v>
      </c>
    </row>
    <row r="795" spans="1:5" x14ac:dyDescent="0.25">
      <c r="A795">
        <v>809</v>
      </c>
      <c r="B795" s="5" t="s">
        <v>4162</v>
      </c>
      <c r="C795" s="4" t="s">
        <v>4514</v>
      </c>
      <c r="D795" t="str">
        <f>INDEX(StudentTable[#Data],MATCH(Table_Faculty.accdb[[#This Row],[Student ID]],StudentTable[Student ID],0),1)</f>
        <v>Coleman</v>
      </c>
      <c r="E795" t="str">
        <f>INDEX(StudentTable[#Data],MATCH(Table_Faculty.accdb[[#This Row],[Student ID]],StudentTable[Student ID],0),2)</f>
        <v>Kristina</v>
      </c>
    </row>
    <row r="796" spans="1:5" x14ac:dyDescent="0.25">
      <c r="A796">
        <v>810</v>
      </c>
      <c r="B796" s="5" t="s">
        <v>557</v>
      </c>
      <c r="C796" s="4" t="s">
        <v>4514</v>
      </c>
      <c r="D796" t="str">
        <f>INDEX(StudentTable[#Data],MATCH(Table_Faculty.accdb[[#This Row],[Student ID]],StudentTable[Student ID],0),1)</f>
        <v>Nussbaum</v>
      </c>
      <c r="E796" t="str">
        <f>INDEX(StudentTable[#Data],MATCH(Table_Faculty.accdb[[#This Row],[Student ID]],StudentTable[Student ID],0),2)</f>
        <v>Tony</v>
      </c>
    </row>
    <row r="797" spans="1:5" x14ac:dyDescent="0.25">
      <c r="A797">
        <v>811</v>
      </c>
      <c r="B797" s="5" t="s">
        <v>730</v>
      </c>
      <c r="C797" s="4" t="s">
        <v>4514</v>
      </c>
      <c r="D797" t="str">
        <f>INDEX(StudentTable[#Data],MATCH(Table_Faculty.accdb[[#This Row],[Student ID]],StudentTable[Student ID],0),1)</f>
        <v>Carr</v>
      </c>
      <c r="E797" t="str">
        <f>INDEX(StudentTable[#Data],MATCH(Table_Faculty.accdb[[#This Row],[Student ID]],StudentTable[Student ID],0),2)</f>
        <v>Joseph</v>
      </c>
    </row>
    <row r="798" spans="1:5" x14ac:dyDescent="0.25">
      <c r="A798">
        <v>812</v>
      </c>
      <c r="B798" s="5" t="s">
        <v>4391</v>
      </c>
      <c r="C798" s="4" t="s">
        <v>4514</v>
      </c>
      <c r="D798" t="str">
        <f>INDEX(StudentTable[#Data],MATCH(Table_Faculty.accdb[[#This Row],[Student ID]],StudentTable[Student ID],0),1)</f>
        <v>Henry</v>
      </c>
      <c r="E798" t="str">
        <f>INDEX(StudentTable[#Data],MATCH(Table_Faculty.accdb[[#This Row],[Student ID]],StudentTable[Student ID],0),2)</f>
        <v>Edith</v>
      </c>
    </row>
    <row r="799" spans="1:5" x14ac:dyDescent="0.25">
      <c r="A799">
        <v>813</v>
      </c>
      <c r="B799" s="5" t="s">
        <v>923</v>
      </c>
      <c r="C799" s="4" t="s">
        <v>4514</v>
      </c>
      <c r="D799" t="str">
        <f>INDEX(StudentTable[#Data],MATCH(Table_Faculty.accdb[[#This Row],[Student ID]],StudentTable[Student ID],0),1)</f>
        <v>Robinson</v>
      </c>
      <c r="E799" t="str">
        <f>INDEX(StudentTable[#Data],MATCH(Table_Faculty.accdb[[#This Row],[Student ID]],StudentTable[Student ID],0),2)</f>
        <v>Brenda</v>
      </c>
    </row>
    <row r="800" spans="1:5" x14ac:dyDescent="0.25">
      <c r="A800">
        <v>814</v>
      </c>
      <c r="B800" s="5" t="s">
        <v>4065</v>
      </c>
      <c r="C800" s="4" t="s">
        <v>4514</v>
      </c>
      <c r="D800" t="str">
        <f>INDEX(StudentTable[#Data],MATCH(Table_Faculty.accdb[[#This Row],[Student ID]],StudentTable[Student ID],0),1)</f>
        <v>Trantham</v>
      </c>
      <c r="E800" t="str">
        <f>INDEX(StudentTable[#Data],MATCH(Table_Faculty.accdb[[#This Row],[Student ID]],StudentTable[Student ID],0),2)</f>
        <v>Debbie</v>
      </c>
    </row>
    <row r="801" spans="1:5" x14ac:dyDescent="0.25">
      <c r="A801">
        <v>815</v>
      </c>
      <c r="B801" s="5" t="s">
        <v>1559</v>
      </c>
      <c r="C801" s="4" t="s">
        <v>4514</v>
      </c>
      <c r="D801" t="str">
        <f>INDEX(StudentTable[#Data],MATCH(Table_Faculty.accdb[[#This Row],[Student ID]],StudentTable[Student ID],0),1)</f>
        <v>Curtis</v>
      </c>
      <c r="E801" t="str">
        <f>INDEX(StudentTable[#Data],MATCH(Table_Faculty.accdb[[#This Row],[Student ID]],StudentTable[Student ID],0),2)</f>
        <v>Jason</v>
      </c>
    </row>
    <row r="802" spans="1:5" x14ac:dyDescent="0.25">
      <c r="A802">
        <v>816</v>
      </c>
      <c r="B802" s="5" t="s">
        <v>3416</v>
      </c>
      <c r="C802" s="4" t="s">
        <v>4514</v>
      </c>
      <c r="D802" t="str">
        <f>INDEX(StudentTable[#Data],MATCH(Table_Faculty.accdb[[#This Row],[Student ID]],StudentTable[Student ID],0),1)</f>
        <v>Delacruz</v>
      </c>
      <c r="E802" t="str">
        <f>INDEX(StudentTable[#Data],MATCH(Table_Faculty.accdb[[#This Row],[Student ID]],StudentTable[Student ID],0),2)</f>
        <v>Mark</v>
      </c>
    </row>
    <row r="803" spans="1:5" x14ac:dyDescent="0.25">
      <c r="A803">
        <v>817</v>
      </c>
      <c r="B803" s="5" t="s">
        <v>507</v>
      </c>
      <c r="C803" s="4" t="s">
        <v>4514</v>
      </c>
      <c r="D803" t="str">
        <f>INDEX(StudentTable[#Data],MATCH(Table_Faculty.accdb[[#This Row],[Student ID]],StudentTable[Student ID],0),1)</f>
        <v>Engelman</v>
      </c>
      <c r="E803" t="str">
        <f>INDEX(StudentTable[#Data],MATCH(Table_Faculty.accdb[[#This Row],[Student ID]],StudentTable[Student ID],0),2)</f>
        <v>Kevin</v>
      </c>
    </row>
    <row r="804" spans="1:5" x14ac:dyDescent="0.25">
      <c r="A804">
        <v>818</v>
      </c>
      <c r="B804" s="5" t="s">
        <v>1684</v>
      </c>
      <c r="C804" s="4" t="s">
        <v>4514</v>
      </c>
      <c r="D804" t="str">
        <f>INDEX(StudentTable[#Data],MATCH(Table_Faculty.accdb[[#This Row],[Student ID]],StudentTable[Student ID],0),1)</f>
        <v>Williams</v>
      </c>
      <c r="E804" t="str">
        <f>INDEX(StudentTable[#Data],MATCH(Table_Faculty.accdb[[#This Row],[Student ID]],StudentTable[Student ID],0),2)</f>
        <v>Mary</v>
      </c>
    </row>
    <row r="805" spans="1:5" x14ac:dyDescent="0.25">
      <c r="A805">
        <v>819</v>
      </c>
      <c r="B805" s="5" t="s">
        <v>1568</v>
      </c>
      <c r="C805" s="4" t="s">
        <v>4514</v>
      </c>
      <c r="D805" t="str">
        <f>INDEX(StudentTable[#Data],MATCH(Table_Faculty.accdb[[#This Row],[Student ID]],StudentTable[Student ID],0),1)</f>
        <v>Albers</v>
      </c>
      <c r="E805" t="str">
        <f>INDEX(StudentTable[#Data],MATCH(Table_Faculty.accdb[[#This Row],[Student ID]],StudentTable[Student ID],0),2)</f>
        <v>Frances</v>
      </c>
    </row>
    <row r="806" spans="1:5" x14ac:dyDescent="0.25">
      <c r="A806">
        <v>820</v>
      </c>
      <c r="B806" s="5" t="s">
        <v>3018</v>
      </c>
      <c r="C806" s="4" t="s">
        <v>4514</v>
      </c>
      <c r="D806" t="str">
        <f>INDEX(StudentTable[#Data],MATCH(Table_Faculty.accdb[[#This Row],[Student ID]],StudentTable[Student ID],0),1)</f>
        <v>Irvin</v>
      </c>
      <c r="E806" t="str">
        <f>INDEX(StudentTable[#Data],MATCH(Table_Faculty.accdb[[#This Row],[Student ID]],StudentTable[Student ID],0),2)</f>
        <v>Jacquline</v>
      </c>
    </row>
    <row r="807" spans="1:5" x14ac:dyDescent="0.25">
      <c r="A807">
        <v>821</v>
      </c>
      <c r="B807" s="5" t="s">
        <v>35</v>
      </c>
      <c r="C807" s="4" t="s">
        <v>4514</v>
      </c>
      <c r="D807" t="str">
        <f>INDEX(StudentTable[#Data],MATCH(Table_Faculty.accdb[[#This Row],[Student ID]],StudentTable[Student ID],0),1)</f>
        <v>Necaise</v>
      </c>
      <c r="E807" t="str">
        <f>INDEX(StudentTable[#Data],MATCH(Table_Faculty.accdb[[#This Row],[Student ID]],StudentTable[Student ID],0),2)</f>
        <v>Dionne</v>
      </c>
    </row>
    <row r="808" spans="1:5" x14ac:dyDescent="0.25">
      <c r="A808">
        <v>822</v>
      </c>
      <c r="B808" s="5" t="s">
        <v>3646</v>
      </c>
      <c r="C808" s="4" t="s">
        <v>4514</v>
      </c>
      <c r="D808" t="str">
        <f>INDEX(StudentTable[#Data],MATCH(Table_Faculty.accdb[[#This Row],[Student ID]],StudentTable[Student ID],0),1)</f>
        <v>Lewis</v>
      </c>
      <c r="E808" t="str">
        <f>INDEX(StudentTable[#Data],MATCH(Table_Faculty.accdb[[#This Row],[Student ID]],StudentTable[Student ID],0),2)</f>
        <v>Donald</v>
      </c>
    </row>
    <row r="809" spans="1:5" x14ac:dyDescent="0.25">
      <c r="A809">
        <v>823</v>
      </c>
      <c r="B809" s="5" t="s">
        <v>4337</v>
      </c>
      <c r="C809" s="4" t="s">
        <v>4514</v>
      </c>
      <c r="D809" t="str">
        <f>INDEX(StudentTable[#Data],MATCH(Table_Faculty.accdb[[#This Row],[Student ID]],StudentTable[Student ID],0),1)</f>
        <v>Kimsey</v>
      </c>
      <c r="E809" t="str">
        <f>INDEX(StudentTable[#Data],MATCH(Table_Faculty.accdb[[#This Row],[Student ID]],StudentTable[Student ID],0),2)</f>
        <v>Daniel</v>
      </c>
    </row>
    <row r="810" spans="1:5" x14ac:dyDescent="0.25">
      <c r="A810">
        <v>824</v>
      </c>
      <c r="B810" s="5" t="s">
        <v>4287</v>
      </c>
      <c r="C810" s="4" t="s">
        <v>4514</v>
      </c>
      <c r="D810" t="str">
        <f>INDEX(StudentTable[#Data],MATCH(Table_Faculty.accdb[[#This Row],[Student ID]],StudentTable[Student ID],0),1)</f>
        <v>Jones</v>
      </c>
      <c r="E810" t="str">
        <f>INDEX(StudentTable[#Data],MATCH(Table_Faculty.accdb[[#This Row],[Student ID]],StudentTable[Student ID],0),2)</f>
        <v>Denise</v>
      </c>
    </row>
    <row r="811" spans="1:5" x14ac:dyDescent="0.25">
      <c r="A811">
        <v>825</v>
      </c>
      <c r="B811" s="5" t="s">
        <v>1629</v>
      </c>
      <c r="C811" s="4" t="s">
        <v>4514</v>
      </c>
      <c r="D811" t="str">
        <f>INDEX(StudentTable[#Data],MATCH(Table_Faculty.accdb[[#This Row],[Student ID]],StudentTable[Student ID],0),1)</f>
        <v>Tannenbaum</v>
      </c>
      <c r="E811" t="str">
        <f>INDEX(StudentTable[#Data],MATCH(Table_Faculty.accdb[[#This Row],[Student ID]],StudentTable[Student ID],0),2)</f>
        <v>Deborah</v>
      </c>
    </row>
    <row r="812" spans="1:5" x14ac:dyDescent="0.25">
      <c r="A812">
        <v>826</v>
      </c>
      <c r="B812" s="5" t="s">
        <v>3816</v>
      </c>
      <c r="C812" s="4" t="s">
        <v>4514</v>
      </c>
      <c r="D812" t="str">
        <f>INDEX(StudentTable[#Data],MATCH(Table_Faculty.accdb[[#This Row],[Student ID]],StudentTable[Student ID],0),1)</f>
        <v>Garcia</v>
      </c>
      <c r="E812" t="str">
        <f>INDEX(StudentTable[#Data],MATCH(Table_Faculty.accdb[[#This Row],[Student ID]],StudentTable[Student ID],0),2)</f>
        <v>Jeannette</v>
      </c>
    </row>
    <row r="813" spans="1:5" x14ac:dyDescent="0.25">
      <c r="A813">
        <v>827</v>
      </c>
      <c r="B813" s="5" t="s">
        <v>2796</v>
      </c>
      <c r="C813" s="4" t="s">
        <v>4514</v>
      </c>
      <c r="D813" t="str">
        <f>INDEX(StudentTable[#Data],MATCH(Table_Faculty.accdb[[#This Row],[Student ID]],StudentTable[Student ID],0),1)</f>
        <v>Martin</v>
      </c>
      <c r="E813" t="str">
        <f>INDEX(StudentTable[#Data],MATCH(Table_Faculty.accdb[[#This Row],[Student ID]],StudentTable[Student ID],0),2)</f>
        <v>Christopher</v>
      </c>
    </row>
    <row r="814" spans="1:5" x14ac:dyDescent="0.25">
      <c r="A814">
        <v>828</v>
      </c>
      <c r="B814" s="5" t="s">
        <v>280</v>
      </c>
      <c r="C814" s="4" t="s">
        <v>4514</v>
      </c>
      <c r="D814" t="str">
        <f>INDEX(StudentTable[#Data],MATCH(Table_Faculty.accdb[[#This Row],[Student ID]],StudentTable[Student ID],0),1)</f>
        <v>Boyd</v>
      </c>
      <c r="E814" t="str">
        <f>INDEX(StudentTable[#Data],MATCH(Table_Faculty.accdb[[#This Row],[Student ID]],StudentTable[Student ID],0),2)</f>
        <v>Rossana</v>
      </c>
    </row>
    <row r="815" spans="1:5" x14ac:dyDescent="0.25">
      <c r="A815">
        <v>829</v>
      </c>
      <c r="B815" s="5" t="s">
        <v>1084</v>
      </c>
      <c r="C815" s="4" t="s">
        <v>4514</v>
      </c>
      <c r="D815" t="str">
        <f>INDEX(StudentTable[#Data],MATCH(Table_Faculty.accdb[[#This Row],[Student ID]],StudentTable[Student ID],0),1)</f>
        <v>Deleon</v>
      </c>
      <c r="E815" t="str">
        <f>INDEX(StudentTable[#Data],MATCH(Table_Faculty.accdb[[#This Row],[Student ID]],StudentTable[Student ID],0),2)</f>
        <v>Robert</v>
      </c>
    </row>
    <row r="816" spans="1:5" x14ac:dyDescent="0.25">
      <c r="A816">
        <v>830</v>
      </c>
      <c r="B816" s="5" t="s">
        <v>2089</v>
      </c>
      <c r="C816" s="4" t="s">
        <v>4514</v>
      </c>
      <c r="D816" t="str">
        <f>INDEX(StudentTable[#Data],MATCH(Table_Faculty.accdb[[#This Row],[Student ID]],StudentTable[Student ID],0),1)</f>
        <v>Turner</v>
      </c>
      <c r="E816" t="str">
        <f>INDEX(StudentTable[#Data],MATCH(Table_Faculty.accdb[[#This Row],[Student ID]],StudentTable[Student ID],0),2)</f>
        <v>Bridgett</v>
      </c>
    </row>
    <row r="817" spans="1:5" x14ac:dyDescent="0.25">
      <c r="A817">
        <v>831</v>
      </c>
      <c r="B817" s="5" t="s">
        <v>4050</v>
      </c>
      <c r="C817" s="4" t="s">
        <v>4514</v>
      </c>
      <c r="D817" t="str">
        <f>INDEX(StudentTable[#Data],MATCH(Table_Faculty.accdb[[#This Row],[Student ID]],StudentTable[Student ID],0),1)</f>
        <v>Sutter</v>
      </c>
      <c r="E817" t="str">
        <f>INDEX(StudentTable[#Data],MATCH(Table_Faculty.accdb[[#This Row],[Student ID]],StudentTable[Student ID],0),2)</f>
        <v>Ronnie</v>
      </c>
    </row>
    <row r="818" spans="1:5" x14ac:dyDescent="0.25">
      <c r="A818">
        <v>832</v>
      </c>
      <c r="B818" s="5" t="s">
        <v>2886</v>
      </c>
      <c r="C818" s="4" t="s">
        <v>4514</v>
      </c>
      <c r="D818" t="str">
        <f>INDEX(StudentTable[#Data],MATCH(Table_Faculty.accdb[[#This Row],[Student ID]],StudentTable[Student ID],0),1)</f>
        <v>Gray</v>
      </c>
      <c r="E818" t="str">
        <f>INDEX(StudentTable[#Data],MATCH(Table_Faculty.accdb[[#This Row],[Student ID]],StudentTable[Student ID],0),2)</f>
        <v>Sherry</v>
      </c>
    </row>
    <row r="819" spans="1:5" x14ac:dyDescent="0.25">
      <c r="A819">
        <v>833</v>
      </c>
      <c r="B819" s="5" t="s">
        <v>2491</v>
      </c>
      <c r="C819" s="4" t="s">
        <v>4514</v>
      </c>
      <c r="D819" t="str">
        <f>INDEX(StudentTable[#Data],MATCH(Table_Faculty.accdb[[#This Row],[Student ID]],StudentTable[Student ID],0),1)</f>
        <v>Johnson</v>
      </c>
      <c r="E819" t="str">
        <f>INDEX(StudentTable[#Data],MATCH(Table_Faculty.accdb[[#This Row],[Student ID]],StudentTable[Student ID],0),2)</f>
        <v>Chelsea</v>
      </c>
    </row>
    <row r="820" spans="1:5" x14ac:dyDescent="0.25">
      <c r="A820">
        <v>834</v>
      </c>
      <c r="B820" s="5" t="s">
        <v>1483</v>
      </c>
      <c r="C820" s="4" t="s">
        <v>4514</v>
      </c>
      <c r="D820" t="str">
        <f>INDEX(StudentTable[#Data],MATCH(Table_Faculty.accdb[[#This Row],[Student ID]],StudentTable[Student ID],0),1)</f>
        <v>Slone</v>
      </c>
      <c r="E820" t="str">
        <f>INDEX(StudentTable[#Data],MATCH(Table_Faculty.accdb[[#This Row],[Student ID]],StudentTable[Student ID],0),2)</f>
        <v>Carlos</v>
      </c>
    </row>
    <row r="821" spans="1:5" x14ac:dyDescent="0.25">
      <c r="A821">
        <v>835</v>
      </c>
      <c r="B821" s="5" t="s">
        <v>3986</v>
      </c>
      <c r="C821" s="4" t="s">
        <v>4514</v>
      </c>
      <c r="D821" t="str">
        <f>INDEX(StudentTable[#Data],MATCH(Table_Faculty.accdb[[#This Row],[Student ID]],StudentTable[Student ID],0),1)</f>
        <v>Stokes</v>
      </c>
      <c r="E821" t="str">
        <f>INDEX(StudentTable[#Data],MATCH(Table_Faculty.accdb[[#This Row],[Student ID]],StudentTable[Student ID],0),2)</f>
        <v>Brenda</v>
      </c>
    </row>
    <row r="822" spans="1:5" x14ac:dyDescent="0.25">
      <c r="A822">
        <v>836</v>
      </c>
      <c r="B822" s="5" t="s">
        <v>3105</v>
      </c>
      <c r="C822" s="4" t="s">
        <v>4514</v>
      </c>
      <c r="D822" t="str">
        <f>INDEX(StudentTable[#Data],MATCH(Table_Faculty.accdb[[#This Row],[Student ID]],StudentTable[Student ID],0),1)</f>
        <v>Andrews</v>
      </c>
      <c r="E822" t="str">
        <f>INDEX(StudentTable[#Data],MATCH(Table_Faculty.accdb[[#This Row],[Student ID]],StudentTable[Student ID],0),2)</f>
        <v>Ruth</v>
      </c>
    </row>
    <row r="823" spans="1:5" x14ac:dyDescent="0.25">
      <c r="A823">
        <v>837</v>
      </c>
      <c r="B823" s="5" t="s">
        <v>4348</v>
      </c>
      <c r="C823" s="4" t="s">
        <v>4514</v>
      </c>
      <c r="D823" t="str">
        <f>INDEX(StudentTable[#Data],MATCH(Table_Faculty.accdb[[#This Row],[Student ID]],StudentTable[Student ID],0),1)</f>
        <v>Carino</v>
      </c>
      <c r="E823" t="str">
        <f>INDEX(StudentTable[#Data],MATCH(Table_Faculty.accdb[[#This Row],[Student ID]],StudentTable[Student ID],0),2)</f>
        <v>Marie</v>
      </c>
    </row>
    <row r="824" spans="1:5" x14ac:dyDescent="0.25">
      <c r="A824">
        <v>838</v>
      </c>
      <c r="B824" s="5" t="s">
        <v>2181</v>
      </c>
      <c r="C824" s="4" t="s">
        <v>4514</v>
      </c>
      <c r="D824" t="str">
        <f>INDEX(StudentTable[#Data],MATCH(Table_Faculty.accdb[[#This Row],[Student ID]],StudentTable[Student ID],0),1)</f>
        <v>Owenby</v>
      </c>
      <c r="E824" t="str">
        <f>INDEX(StudentTable[#Data],MATCH(Table_Faculty.accdb[[#This Row],[Student ID]],StudentTable[Student ID],0),2)</f>
        <v>Eileen</v>
      </c>
    </row>
    <row r="825" spans="1:5" x14ac:dyDescent="0.25">
      <c r="A825">
        <v>839</v>
      </c>
      <c r="B825" s="5" t="s">
        <v>2435</v>
      </c>
      <c r="C825" s="4" t="s">
        <v>4514</v>
      </c>
      <c r="D825" t="str">
        <f>INDEX(StudentTable[#Data],MATCH(Table_Faculty.accdb[[#This Row],[Student ID]],StudentTable[Student ID],0),1)</f>
        <v>White</v>
      </c>
      <c r="E825" t="str">
        <f>INDEX(StudentTable[#Data],MATCH(Table_Faculty.accdb[[#This Row],[Student ID]],StudentTable[Student ID],0),2)</f>
        <v>Ruth</v>
      </c>
    </row>
    <row r="826" spans="1:5" x14ac:dyDescent="0.25">
      <c r="A826">
        <v>840</v>
      </c>
      <c r="B826" s="5" t="s">
        <v>4197</v>
      </c>
      <c r="C826" s="4" t="s">
        <v>4514</v>
      </c>
      <c r="D826" t="str">
        <f>INDEX(StudentTable[#Data],MATCH(Table_Faculty.accdb[[#This Row],[Student ID]],StudentTable[Student ID],0),1)</f>
        <v>Olson</v>
      </c>
      <c r="E826" t="str">
        <f>INDEX(StudentTable[#Data],MATCH(Table_Faculty.accdb[[#This Row],[Student ID]],StudentTable[Student ID],0),2)</f>
        <v>Donald</v>
      </c>
    </row>
    <row r="827" spans="1:5" x14ac:dyDescent="0.25">
      <c r="A827">
        <v>841</v>
      </c>
      <c r="B827" s="5" t="s">
        <v>980</v>
      </c>
      <c r="C827" s="4" t="s">
        <v>4514</v>
      </c>
      <c r="D827" t="str">
        <f>INDEX(StudentTable[#Data],MATCH(Table_Faculty.accdb[[#This Row],[Student ID]],StudentTable[Student ID],0),1)</f>
        <v>Mcclain</v>
      </c>
      <c r="E827" t="str">
        <f>INDEX(StudentTable[#Data],MATCH(Table_Faculty.accdb[[#This Row],[Student ID]],StudentTable[Student ID],0),2)</f>
        <v>William</v>
      </c>
    </row>
    <row r="828" spans="1:5" x14ac:dyDescent="0.25">
      <c r="A828">
        <v>842</v>
      </c>
      <c r="B828" s="5" t="s">
        <v>2970</v>
      </c>
      <c r="C828" s="4" t="s">
        <v>4514</v>
      </c>
      <c r="D828" t="str">
        <f>INDEX(StudentTable[#Data],MATCH(Table_Faculty.accdb[[#This Row],[Student ID]],StudentTable[Student ID],0),1)</f>
        <v>Schmalz</v>
      </c>
      <c r="E828" t="str">
        <f>INDEX(StudentTable[#Data],MATCH(Table_Faculty.accdb[[#This Row],[Student ID]],StudentTable[Student ID],0),2)</f>
        <v>Peggy</v>
      </c>
    </row>
    <row r="829" spans="1:5" x14ac:dyDescent="0.25">
      <c r="A829">
        <v>843</v>
      </c>
      <c r="B829" s="5" t="s">
        <v>957</v>
      </c>
      <c r="C829" s="4" t="s">
        <v>4514</v>
      </c>
      <c r="D829" t="str">
        <f>INDEX(StudentTable[#Data],MATCH(Table_Faculty.accdb[[#This Row],[Student ID]],StudentTable[Student ID],0),1)</f>
        <v>Parnell</v>
      </c>
      <c r="E829" t="str">
        <f>INDEX(StudentTable[#Data],MATCH(Table_Faculty.accdb[[#This Row],[Student ID]],StudentTable[Student ID],0),2)</f>
        <v>Loretta</v>
      </c>
    </row>
    <row r="830" spans="1:5" x14ac:dyDescent="0.25">
      <c r="A830">
        <v>844</v>
      </c>
      <c r="B830" s="5" t="s">
        <v>4456</v>
      </c>
      <c r="C830" s="4" t="s">
        <v>4514</v>
      </c>
      <c r="D830" t="str">
        <f>INDEX(StudentTable[#Data],MATCH(Table_Faculty.accdb[[#This Row],[Student ID]],StudentTable[Student ID],0),1)</f>
        <v>Williams</v>
      </c>
      <c r="E830" t="str">
        <f>INDEX(StudentTable[#Data],MATCH(Table_Faculty.accdb[[#This Row],[Student ID]],StudentTable[Student ID],0),2)</f>
        <v>Ardelia</v>
      </c>
    </row>
    <row r="831" spans="1:5" x14ac:dyDescent="0.25">
      <c r="A831">
        <v>845</v>
      </c>
      <c r="B831" s="5" t="s">
        <v>2495</v>
      </c>
      <c r="C831" s="4" t="s">
        <v>4514</v>
      </c>
      <c r="D831" t="str">
        <f>INDEX(StudentTable[#Data],MATCH(Table_Faculty.accdb[[#This Row],[Student ID]],StudentTable[Student ID],0),1)</f>
        <v>Miller</v>
      </c>
      <c r="E831" t="str">
        <f>INDEX(StudentTable[#Data],MATCH(Table_Faculty.accdb[[#This Row],[Student ID]],StudentTable[Student ID],0),2)</f>
        <v>Roger</v>
      </c>
    </row>
    <row r="832" spans="1:5" x14ac:dyDescent="0.25">
      <c r="A832">
        <v>846</v>
      </c>
      <c r="B832" s="5" t="s">
        <v>3965</v>
      </c>
      <c r="C832" s="4" t="s">
        <v>4514</v>
      </c>
      <c r="D832" t="str">
        <f>INDEX(StudentTable[#Data],MATCH(Table_Faculty.accdb[[#This Row],[Student ID]],StudentTable[Student ID],0),1)</f>
        <v>Powell</v>
      </c>
      <c r="E832" t="str">
        <f>INDEX(StudentTable[#Data],MATCH(Table_Faculty.accdb[[#This Row],[Student ID]],StudentTable[Student ID],0),2)</f>
        <v>Beatrice</v>
      </c>
    </row>
    <row r="833" spans="1:5" x14ac:dyDescent="0.25">
      <c r="A833">
        <v>847</v>
      </c>
      <c r="B833" s="5" t="s">
        <v>1753</v>
      </c>
      <c r="C833" s="4" t="s">
        <v>4514</v>
      </c>
      <c r="D833" t="str">
        <f>INDEX(StudentTable[#Data],MATCH(Table_Faculty.accdb[[#This Row],[Student ID]],StudentTable[Student ID],0),1)</f>
        <v>Romero</v>
      </c>
      <c r="E833" t="str">
        <f>INDEX(StudentTable[#Data],MATCH(Table_Faculty.accdb[[#This Row],[Student ID]],StudentTable[Student ID],0),2)</f>
        <v>Carol</v>
      </c>
    </row>
    <row r="834" spans="1:5" x14ac:dyDescent="0.25">
      <c r="A834">
        <v>848</v>
      </c>
      <c r="B834" s="5" t="s">
        <v>4128</v>
      </c>
      <c r="C834" s="4" t="s">
        <v>4514</v>
      </c>
      <c r="D834" t="str">
        <f>INDEX(StudentTable[#Data],MATCH(Table_Faculty.accdb[[#This Row],[Student ID]],StudentTable[Student ID],0),1)</f>
        <v>Pryor</v>
      </c>
      <c r="E834" t="str">
        <f>INDEX(StudentTable[#Data],MATCH(Table_Faculty.accdb[[#This Row],[Student ID]],StudentTable[Student ID],0),2)</f>
        <v>Sandra</v>
      </c>
    </row>
    <row r="835" spans="1:5" x14ac:dyDescent="0.25">
      <c r="A835">
        <v>849</v>
      </c>
      <c r="B835" s="5" t="s">
        <v>2222</v>
      </c>
      <c r="C835" s="4" t="s">
        <v>4514</v>
      </c>
      <c r="D835" t="str">
        <f>INDEX(StudentTable[#Data],MATCH(Table_Faculty.accdb[[#This Row],[Student ID]],StudentTable[Student ID],0),1)</f>
        <v>Thompson</v>
      </c>
      <c r="E835" t="str">
        <f>INDEX(StudentTable[#Data],MATCH(Table_Faculty.accdb[[#This Row],[Student ID]],StudentTable[Student ID],0),2)</f>
        <v>Barbara</v>
      </c>
    </row>
    <row r="836" spans="1:5" x14ac:dyDescent="0.25">
      <c r="A836">
        <v>850</v>
      </c>
      <c r="B836" s="5" t="s">
        <v>2166</v>
      </c>
      <c r="C836" s="4" t="s">
        <v>4514</v>
      </c>
      <c r="D836" t="str">
        <f>INDEX(StudentTable[#Data],MATCH(Table_Faculty.accdb[[#This Row],[Student ID]],StudentTable[Student ID],0),1)</f>
        <v>Walker</v>
      </c>
      <c r="E836" t="str">
        <f>INDEX(StudentTable[#Data],MATCH(Table_Faculty.accdb[[#This Row],[Student ID]],StudentTable[Student ID],0),2)</f>
        <v>Jeannine</v>
      </c>
    </row>
    <row r="837" spans="1:5" x14ac:dyDescent="0.25">
      <c r="A837">
        <v>851</v>
      </c>
      <c r="B837" s="5" t="s">
        <v>2240</v>
      </c>
      <c r="C837" s="4" t="s">
        <v>4500</v>
      </c>
      <c r="D837" t="str">
        <f>INDEX(StudentTable[#Data],MATCH(Table_Faculty.accdb[[#This Row],[Student ID]],StudentTable[Student ID],0),1)</f>
        <v>Davis</v>
      </c>
      <c r="E837" t="str">
        <f>INDEX(StudentTable[#Data],MATCH(Table_Faculty.accdb[[#This Row],[Student ID]],StudentTable[Student ID],0),2)</f>
        <v>Patsy</v>
      </c>
    </row>
    <row r="838" spans="1:5" x14ac:dyDescent="0.25">
      <c r="A838">
        <v>852</v>
      </c>
      <c r="B838" s="5" t="s">
        <v>190</v>
      </c>
      <c r="C838" s="4" t="s">
        <v>4500</v>
      </c>
      <c r="D838" t="str">
        <f>INDEX(StudentTable[#Data],MATCH(Table_Faculty.accdb[[#This Row],[Student ID]],StudentTable[Student ID],0),1)</f>
        <v>Palmer</v>
      </c>
      <c r="E838" t="str">
        <f>INDEX(StudentTable[#Data],MATCH(Table_Faculty.accdb[[#This Row],[Student ID]],StudentTable[Student ID],0),2)</f>
        <v>Robert</v>
      </c>
    </row>
    <row r="839" spans="1:5" x14ac:dyDescent="0.25">
      <c r="A839">
        <v>853</v>
      </c>
      <c r="B839" s="5" t="s">
        <v>2927</v>
      </c>
      <c r="C839" s="4" t="s">
        <v>4500</v>
      </c>
      <c r="D839" t="str">
        <f>INDEX(StudentTable[#Data],MATCH(Table_Faculty.accdb[[#This Row],[Student ID]],StudentTable[Student ID],0),1)</f>
        <v>Schweizer</v>
      </c>
      <c r="E839" t="str">
        <f>INDEX(StudentTable[#Data],MATCH(Table_Faculty.accdb[[#This Row],[Student ID]],StudentTable[Student ID],0),2)</f>
        <v>Amanda</v>
      </c>
    </row>
    <row r="840" spans="1:5" x14ac:dyDescent="0.25">
      <c r="A840">
        <v>854</v>
      </c>
      <c r="B840" s="5" t="s">
        <v>2611</v>
      </c>
      <c r="C840" s="4" t="s">
        <v>4500</v>
      </c>
      <c r="D840" t="str">
        <f>INDEX(StudentTable[#Data],MATCH(Table_Faculty.accdb[[#This Row],[Student ID]],StudentTable[Student ID],0),1)</f>
        <v>Moon</v>
      </c>
      <c r="E840" t="str">
        <f>INDEX(StudentTable[#Data],MATCH(Table_Faculty.accdb[[#This Row],[Student ID]],StudentTable[Student ID],0),2)</f>
        <v>Angel</v>
      </c>
    </row>
    <row r="841" spans="1:5" x14ac:dyDescent="0.25">
      <c r="A841">
        <v>855</v>
      </c>
      <c r="B841" s="5" t="s">
        <v>3776</v>
      </c>
      <c r="C841" s="4" t="s">
        <v>4500</v>
      </c>
      <c r="D841" t="str">
        <f>INDEX(StudentTable[#Data],MATCH(Table_Faculty.accdb[[#This Row],[Student ID]],StudentTable[Student ID],0),1)</f>
        <v>Hamer</v>
      </c>
      <c r="E841" t="str">
        <f>INDEX(StudentTable[#Data],MATCH(Table_Faculty.accdb[[#This Row],[Student ID]],StudentTable[Student ID],0),2)</f>
        <v>Shannon</v>
      </c>
    </row>
    <row r="842" spans="1:5" x14ac:dyDescent="0.25">
      <c r="A842">
        <v>856</v>
      </c>
      <c r="B842" s="5" t="s">
        <v>1698</v>
      </c>
      <c r="C842" s="4" t="s">
        <v>4500</v>
      </c>
      <c r="D842" t="str">
        <f>INDEX(StudentTable[#Data],MATCH(Table_Faculty.accdb[[#This Row],[Student ID]],StudentTable[Student ID],0),1)</f>
        <v>Hernandez</v>
      </c>
      <c r="E842" t="str">
        <f>INDEX(StudentTable[#Data],MATCH(Table_Faculty.accdb[[#This Row],[Student ID]],StudentTable[Student ID],0),2)</f>
        <v>David</v>
      </c>
    </row>
    <row r="843" spans="1:5" x14ac:dyDescent="0.25">
      <c r="A843">
        <v>857</v>
      </c>
      <c r="B843" s="5" t="s">
        <v>1891</v>
      </c>
      <c r="C843" s="4" t="s">
        <v>4500</v>
      </c>
      <c r="D843" t="str">
        <f>INDEX(StudentTable[#Data],MATCH(Table_Faculty.accdb[[#This Row],[Student ID]],StudentTable[Student ID],0),1)</f>
        <v>Guzman</v>
      </c>
      <c r="E843" t="str">
        <f>INDEX(StudentTable[#Data],MATCH(Table_Faculty.accdb[[#This Row],[Student ID]],StudentTable[Student ID],0),2)</f>
        <v>Michael</v>
      </c>
    </row>
    <row r="844" spans="1:5" x14ac:dyDescent="0.25">
      <c r="A844">
        <v>858</v>
      </c>
      <c r="B844" s="5" t="s">
        <v>2855</v>
      </c>
      <c r="C844" s="4" t="s">
        <v>4500</v>
      </c>
      <c r="D844" t="str">
        <f>INDEX(StudentTable[#Data],MATCH(Table_Faculty.accdb[[#This Row],[Student ID]],StudentTable[Student ID],0),1)</f>
        <v>Lambert</v>
      </c>
      <c r="E844" t="str">
        <f>INDEX(StudentTable[#Data],MATCH(Table_Faculty.accdb[[#This Row],[Student ID]],StudentTable[Student ID],0),2)</f>
        <v>Thomas</v>
      </c>
    </row>
    <row r="845" spans="1:5" x14ac:dyDescent="0.25">
      <c r="A845">
        <v>859</v>
      </c>
      <c r="B845" s="5" t="s">
        <v>3970</v>
      </c>
      <c r="C845" s="4" t="s">
        <v>4500</v>
      </c>
      <c r="D845" t="str">
        <f>INDEX(StudentTable[#Data],MATCH(Table_Faculty.accdb[[#This Row],[Student ID]],StudentTable[Student ID],0),1)</f>
        <v>King</v>
      </c>
      <c r="E845" t="str">
        <f>INDEX(StudentTable[#Data],MATCH(Table_Faculty.accdb[[#This Row],[Student ID]],StudentTable[Student ID],0),2)</f>
        <v>Jeffrey</v>
      </c>
    </row>
    <row r="846" spans="1:5" x14ac:dyDescent="0.25">
      <c r="A846">
        <v>860</v>
      </c>
      <c r="B846" s="5" t="s">
        <v>407</v>
      </c>
      <c r="C846" s="4" t="s">
        <v>4500</v>
      </c>
      <c r="D846" t="str">
        <f>INDEX(StudentTable[#Data],MATCH(Table_Faculty.accdb[[#This Row],[Student ID]],StudentTable[Student ID],0),1)</f>
        <v>Barry</v>
      </c>
      <c r="E846" t="str">
        <f>INDEX(StudentTable[#Data],MATCH(Table_Faculty.accdb[[#This Row],[Student ID]],StudentTable[Student ID],0),2)</f>
        <v>Bruce</v>
      </c>
    </row>
    <row r="847" spans="1:5" x14ac:dyDescent="0.25">
      <c r="A847">
        <v>861</v>
      </c>
      <c r="B847" s="5" t="s">
        <v>4177</v>
      </c>
      <c r="C847" s="4" t="s">
        <v>4500</v>
      </c>
      <c r="D847" t="str">
        <f>INDEX(StudentTable[#Data],MATCH(Table_Faculty.accdb[[#This Row],[Student ID]],StudentTable[Student ID],0),1)</f>
        <v>Findlay</v>
      </c>
      <c r="E847" t="str">
        <f>INDEX(StudentTable[#Data],MATCH(Table_Faculty.accdb[[#This Row],[Student ID]],StudentTable[Student ID],0),2)</f>
        <v>Marion</v>
      </c>
    </row>
    <row r="848" spans="1:5" x14ac:dyDescent="0.25">
      <c r="A848">
        <v>862</v>
      </c>
      <c r="B848" s="5" t="s">
        <v>2873</v>
      </c>
      <c r="C848" s="4" t="s">
        <v>4500</v>
      </c>
      <c r="D848" t="str">
        <f>INDEX(StudentTable[#Data],MATCH(Table_Faculty.accdb[[#This Row],[Student ID]],StudentTable[Student ID],0),1)</f>
        <v>Palazzo</v>
      </c>
      <c r="E848" t="str">
        <f>INDEX(StudentTable[#Data],MATCH(Table_Faculty.accdb[[#This Row],[Student ID]],StudentTable[Student ID],0),2)</f>
        <v>Jeff</v>
      </c>
    </row>
    <row r="849" spans="1:5" x14ac:dyDescent="0.25">
      <c r="A849">
        <v>863</v>
      </c>
      <c r="B849" s="5" t="s">
        <v>1962</v>
      </c>
      <c r="C849" s="4" t="s">
        <v>4500</v>
      </c>
      <c r="D849" t="str">
        <f>INDEX(StudentTable[#Data],MATCH(Table_Faculty.accdb[[#This Row],[Student ID]],StudentTable[Student ID],0),1)</f>
        <v>Hobbs</v>
      </c>
      <c r="E849" t="str">
        <f>INDEX(StudentTable[#Data],MATCH(Table_Faculty.accdb[[#This Row],[Student ID]],StudentTable[Student ID],0),2)</f>
        <v>Jeffrey</v>
      </c>
    </row>
    <row r="850" spans="1:5" x14ac:dyDescent="0.25">
      <c r="A850">
        <v>864</v>
      </c>
      <c r="B850" s="5" t="s">
        <v>3435</v>
      </c>
      <c r="C850" s="4" t="s">
        <v>4500</v>
      </c>
      <c r="D850" t="str">
        <f>INDEX(StudentTable[#Data],MATCH(Table_Faculty.accdb[[#This Row],[Student ID]],StudentTable[Student ID],0),1)</f>
        <v>Stanley</v>
      </c>
      <c r="E850" t="str">
        <f>INDEX(StudentTable[#Data],MATCH(Table_Faculty.accdb[[#This Row],[Student ID]],StudentTable[Student ID],0),2)</f>
        <v>Tereasa</v>
      </c>
    </row>
    <row r="851" spans="1:5" x14ac:dyDescent="0.25">
      <c r="A851">
        <v>865</v>
      </c>
      <c r="B851" s="5" t="s">
        <v>3599</v>
      </c>
      <c r="C851" s="4" t="s">
        <v>4500</v>
      </c>
      <c r="D851" t="str">
        <f>INDEX(StudentTable[#Data],MATCH(Table_Faculty.accdb[[#This Row],[Student ID]],StudentTable[Student ID],0),1)</f>
        <v>Gray</v>
      </c>
      <c r="E851" t="str">
        <f>INDEX(StudentTable[#Data],MATCH(Table_Faculty.accdb[[#This Row],[Student ID]],StudentTable[Student ID],0),2)</f>
        <v>Brett</v>
      </c>
    </row>
    <row r="852" spans="1:5" x14ac:dyDescent="0.25">
      <c r="A852">
        <v>866</v>
      </c>
      <c r="B852" s="5" t="s">
        <v>1619</v>
      </c>
      <c r="C852" s="4" t="s">
        <v>4500</v>
      </c>
      <c r="D852" t="str">
        <f>INDEX(StudentTable[#Data],MATCH(Table_Faculty.accdb[[#This Row],[Student ID]],StudentTable[Student ID],0),1)</f>
        <v>Gonzales</v>
      </c>
      <c r="E852" t="str">
        <f>INDEX(StudentTable[#Data],MATCH(Table_Faculty.accdb[[#This Row],[Student ID]],StudentTable[Student ID],0),2)</f>
        <v>John</v>
      </c>
    </row>
    <row r="853" spans="1:5" x14ac:dyDescent="0.25">
      <c r="A853">
        <v>867</v>
      </c>
      <c r="B853" s="5" t="s">
        <v>750</v>
      </c>
      <c r="C853" s="4" t="s">
        <v>4500</v>
      </c>
      <c r="D853" t="str">
        <f>INDEX(StudentTable[#Data],MATCH(Table_Faculty.accdb[[#This Row],[Student ID]],StudentTable[Student ID],0),1)</f>
        <v>Randall</v>
      </c>
      <c r="E853" t="str">
        <f>INDEX(StudentTable[#Data],MATCH(Table_Faculty.accdb[[#This Row],[Student ID]],StudentTable[Student ID],0),2)</f>
        <v>James</v>
      </c>
    </row>
    <row r="854" spans="1:5" x14ac:dyDescent="0.25">
      <c r="A854">
        <v>868</v>
      </c>
      <c r="B854" s="5" t="s">
        <v>3304</v>
      </c>
      <c r="C854" s="4" t="s">
        <v>4500</v>
      </c>
      <c r="D854" t="str">
        <f>INDEX(StudentTable[#Data],MATCH(Table_Faculty.accdb[[#This Row],[Student ID]],StudentTable[Student ID],0),1)</f>
        <v>Bird</v>
      </c>
      <c r="E854" t="str">
        <f>INDEX(StudentTable[#Data],MATCH(Table_Faculty.accdb[[#This Row],[Student ID]],StudentTable[Student ID],0),2)</f>
        <v>Ann</v>
      </c>
    </row>
    <row r="855" spans="1:5" x14ac:dyDescent="0.25">
      <c r="A855">
        <v>869</v>
      </c>
      <c r="B855" s="5" t="s">
        <v>3741</v>
      </c>
      <c r="C855" s="4" t="s">
        <v>4500</v>
      </c>
      <c r="D855" t="str">
        <f>INDEX(StudentTable[#Data],MATCH(Table_Faculty.accdb[[#This Row],[Student ID]],StudentTable[Student ID],0),1)</f>
        <v>Finnie</v>
      </c>
      <c r="E855" t="str">
        <f>INDEX(StudentTable[#Data],MATCH(Table_Faculty.accdb[[#This Row],[Student ID]],StudentTable[Student ID],0),2)</f>
        <v>Robin</v>
      </c>
    </row>
    <row r="856" spans="1:5" x14ac:dyDescent="0.25">
      <c r="A856">
        <v>870</v>
      </c>
      <c r="B856" s="5" t="s">
        <v>828</v>
      </c>
      <c r="C856" s="4" t="s">
        <v>4500</v>
      </c>
      <c r="D856" t="str">
        <f>INDEX(StudentTable[#Data],MATCH(Table_Faculty.accdb[[#This Row],[Student ID]],StudentTable[Student ID],0),1)</f>
        <v>Hendrickson</v>
      </c>
      <c r="E856" t="str">
        <f>INDEX(StudentTable[#Data],MATCH(Table_Faculty.accdb[[#This Row],[Student ID]],StudentTable[Student ID],0),2)</f>
        <v>Margie</v>
      </c>
    </row>
    <row r="857" spans="1:5" x14ac:dyDescent="0.25">
      <c r="A857">
        <v>871</v>
      </c>
      <c r="B857" s="5" t="s">
        <v>2877</v>
      </c>
      <c r="C857" s="4" t="s">
        <v>4500</v>
      </c>
      <c r="D857" t="str">
        <f>INDEX(StudentTable[#Data],MATCH(Table_Faculty.accdb[[#This Row],[Student ID]],StudentTable[Student ID],0),1)</f>
        <v>King</v>
      </c>
      <c r="E857" t="str">
        <f>INDEX(StudentTable[#Data],MATCH(Table_Faculty.accdb[[#This Row],[Student ID]],StudentTable[Student ID],0),2)</f>
        <v>Gary</v>
      </c>
    </row>
    <row r="858" spans="1:5" x14ac:dyDescent="0.25">
      <c r="A858">
        <v>872</v>
      </c>
      <c r="B858" s="5" t="s">
        <v>1875</v>
      </c>
      <c r="C858" s="4" t="s">
        <v>4500</v>
      </c>
      <c r="D858" t="str">
        <f>INDEX(StudentTable[#Data],MATCH(Table_Faculty.accdb[[#This Row],[Student ID]],StudentTable[Student ID],0),1)</f>
        <v>Davis</v>
      </c>
      <c r="E858" t="str">
        <f>INDEX(StudentTable[#Data],MATCH(Table_Faculty.accdb[[#This Row],[Student ID]],StudentTable[Student ID],0),2)</f>
        <v>Pamela</v>
      </c>
    </row>
    <row r="859" spans="1:5" x14ac:dyDescent="0.25">
      <c r="A859">
        <v>873</v>
      </c>
      <c r="B859" s="5" t="s">
        <v>1762</v>
      </c>
      <c r="C859" s="4" t="s">
        <v>4500</v>
      </c>
      <c r="D859" t="str">
        <f>INDEX(StudentTable[#Data],MATCH(Table_Faculty.accdb[[#This Row],[Student ID]],StudentTable[Student ID],0),1)</f>
        <v>Escalante</v>
      </c>
      <c r="E859" t="str">
        <f>INDEX(StudentTable[#Data],MATCH(Table_Faculty.accdb[[#This Row],[Student ID]],StudentTable[Student ID],0),2)</f>
        <v>Raymond</v>
      </c>
    </row>
    <row r="860" spans="1:5" x14ac:dyDescent="0.25">
      <c r="A860">
        <v>874</v>
      </c>
      <c r="B860" s="5" t="s">
        <v>324</v>
      </c>
      <c r="C860" s="4" t="s">
        <v>4500</v>
      </c>
      <c r="D860" t="str">
        <f>INDEX(StudentTable[#Data],MATCH(Table_Faculty.accdb[[#This Row],[Student ID]],StudentTable[Student ID],0),1)</f>
        <v>Kyser</v>
      </c>
      <c r="E860" t="str">
        <f>INDEX(StudentTable[#Data],MATCH(Table_Faculty.accdb[[#This Row],[Student ID]],StudentTable[Student ID],0),2)</f>
        <v>James</v>
      </c>
    </row>
    <row r="861" spans="1:5" x14ac:dyDescent="0.25">
      <c r="A861">
        <v>875</v>
      </c>
      <c r="B861" s="5" t="s">
        <v>3059</v>
      </c>
      <c r="C861" s="4" t="s">
        <v>4500</v>
      </c>
      <c r="D861" t="str">
        <f>INDEX(StudentTable[#Data],MATCH(Table_Faculty.accdb[[#This Row],[Student ID]],StudentTable[Student ID],0),1)</f>
        <v>Orth</v>
      </c>
      <c r="E861" t="str">
        <f>INDEX(StudentTable[#Data],MATCH(Table_Faculty.accdb[[#This Row],[Student ID]],StudentTable[Student ID],0),2)</f>
        <v>Robert</v>
      </c>
    </row>
    <row r="862" spans="1:5" x14ac:dyDescent="0.25">
      <c r="A862">
        <v>876</v>
      </c>
      <c r="B862" s="5" t="s">
        <v>2374</v>
      </c>
      <c r="C862" s="4" t="s">
        <v>4500</v>
      </c>
      <c r="D862" t="str">
        <f>INDEX(StudentTable[#Data],MATCH(Table_Faculty.accdb[[#This Row],[Student ID]],StudentTable[Student ID],0),1)</f>
        <v>Mayo</v>
      </c>
      <c r="E862" t="str">
        <f>INDEX(StudentTable[#Data],MATCH(Table_Faculty.accdb[[#This Row],[Student ID]],StudentTable[Student ID],0),2)</f>
        <v>Vincent</v>
      </c>
    </row>
    <row r="863" spans="1:5" x14ac:dyDescent="0.25">
      <c r="A863">
        <v>877</v>
      </c>
      <c r="B863" s="5" t="s">
        <v>2654</v>
      </c>
      <c r="C863" s="4" t="s">
        <v>4500</v>
      </c>
      <c r="D863" t="str">
        <f>INDEX(StudentTable[#Data],MATCH(Table_Faculty.accdb[[#This Row],[Student ID]],StudentTable[Student ID],0),1)</f>
        <v>Mariano</v>
      </c>
      <c r="E863" t="str">
        <f>INDEX(StudentTable[#Data],MATCH(Table_Faculty.accdb[[#This Row],[Student ID]],StudentTable[Student ID],0),2)</f>
        <v>Wayne</v>
      </c>
    </row>
    <row r="864" spans="1:5" x14ac:dyDescent="0.25">
      <c r="A864">
        <v>878</v>
      </c>
      <c r="B864" s="5" t="s">
        <v>3543</v>
      </c>
      <c r="C864" s="4" t="s">
        <v>4500</v>
      </c>
      <c r="D864" t="str">
        <f>INDEX(StudentTable[#Data],MATCH(Table_Faculty.accdb[[#This Row],[Student ID]],StudentTable[Student ID],0),1)</f>
        <v>Delgado</v>
      </c>
      <c r="E864" t="str">
        <f>INDEX(StudentTable[#Data],MATCH(Table_Faculty.accdb[[#This Row],[Student ID]],StudentTable[Student ID],0),2)</f>
        <v>James</v>
      </c>
    </row>
    <row r="865" spans="1:5" x14ac:dyDescent="0.25">
      <c r="A865">
        <v>879</v>
      </c>
      <c r="B865" s="5" t="s">
        <v>2585</v>
      </c>
      <c r="C865" s="4" t="s">
        <v>4500</v>
      </c>
      <c r="D865" t="str">
        <f>INDEX(StudentTable[#Data],MATCH(Table_Faculty.accdb[[#This Row],[Student ID]],StudentTable[Student ID],0),1)</f>
        <v>Lane</v>
      </c>
      <c r="E865" t="str">
        <f>INDEX(StudentTable[#Data],MATCH(Table_Faculty.accdb[[#This Row],[Student ID]],StudentTable[Student ID],0),2)</f>
        <v>Patrick</v>
      </c>
    </row>
    <row r="866" spans="1:5" x14ac:dyDescent="0.25">
      <c r="A866">
        <v>880</v>
      </c>
      <c r="B866" s="5" t="s">
        <v>410</v>
      </c>
      <c r="C866" s="4" t="s">
        <v>4500</v>
      </c>
      <c r="D866" t="str">
        <f>INDEX(StudentTable[#Data],MATCH(Table_Faculty.accdb[[#This Row],[Student ID]],StudentTable[Student ID],0),1)</f>
        <v>Dennis</v>
      </c>
      <c r="E866" t="str">
        <f>INDEX(StudentTable[#Data],MATCH(Table_Faculty.accdb[[#This Row],[Student ID]],StudentTable[Student ID],0),2)</f>
        <v>Raymond</v>
      </c>
    </row>
    <row r="867" spans="1:5" x14ac:dyDescent="0.25">
      <c r="A867">
        <v>881</v>
      </c>
      <c r="B867" s="5" t="s">
        <v>2131</v>
      </c>
      <c r="C867" s="4" t="s">
        <v>4500</v>
      </c>
      <c r="D867" t="str">
        <f>INDEX(StudentTable[#Data],MATCH(Table_Faculty.accdb[[#This Row],[Student ID]],StudentTable[Student ID],0),1)</f>
        <v>Westfall</v>
      </c>
      <c r="E867" t="str">
        <f>INDEX(StudentTable[#Data],MATCH(Table_Faculty.accdb[[#This Row],[Student ID]],StudentTable[Student ID],0),2)</f>
        <v>Barbara</v>
      </c>
    </row>
    <row r="868" spans="1:5" x14ac:dyDescent="0.25">
      <c r="A868">
        <v>882</v>
      </c>
      <c r="B868" s="5" t="s">
        <v>3666</v>
      </c>
      <c r="C868" s="4" t="s">
        <v>4500</v>
      </c>
      <c r="D868" t="str">
        <f>INDEX(StudentTable[#Data],MATCH(Table_Faculty.accdb[[#This Row],[Student ID]],StudentTable[Student ID],0),1)</f>
        <v>Eggert</v>
      </c>
      <c r="E868" t="str">
        <f>INDEX(StudentTable[#Data],MATCH(Table_Faculty.accdb[[#This Row],[Student ID]],StudentTable[Student ID],0),2)</f>
        <v>Kitty</v>
      </c>
    </row>
    <row r="869" spans="1:5" x14ac:dyDescent="0.25">
      <c r="A869">
        <v>883</v>
      </c>
      <c r="B869" s="5" t="s">
        <v>4165</v>
      </c>
      <c r="C869" s="4" t="s">
        <v>4500</v>
      </c>
      <c r="D869" t="str">
        <f>INDEX(StudentTable[#Data],MATCH(Table_Faculty.accdb[[#This Row],[Student ID]],StudentTable[Student ID],0),1)</f>
        <v>Garcia</v>
      </c>
      <c r="E869" t="str">
        <f>INDEX(StudentTable[#Data],MATCH(Table_Faculty.accdb[[#This Row],[Student ID]],StudentTable[Student ID],0),2)</f>
        <v>Felicia</v>
      </c>
    </row>
    <row r="870" spans="1:5" x14ac:dyDescent="0.25">
      <c r="A870">
        <v>884</v>
      </c>
      <c r="B870" s="5" t="s">
        <v>4182</v>
      </c>
      <c r="C870" s="4" t="s">
        <v>4500</v>
      </c>
      <c r="D870" t="str">
        <f>INDEX(StudentTable[#Data],MATCH(Table_Faculty.accdb[[#This Row],[Student ID]],StudentTable[Student ID],0),1)</f>
        <v>Mcclintock</v>
      </c>
      <c r="E870" t="str">
        <f>INDEX(StudentTable[#Data],MATCH(Table_Faculty.accdb[[#This Row],[Student ID]],StudentTable[Student ID],0),2)</f>
        <v>Kathleen</v>
      </c>
    </row>
    <row r="871" spans="1:5" x14ac:dyDescent="0.25">
      <c r="A871">
        <v>885</v>
      </c>
      <c r="B871" s="5" t="s">
        <v>1036</v>
      </c>
      <c r="C871" s="4" t="s">
        <v>4500</v>
      </c>
      <c r="D871" t="str">
        <f>INDEX(StudentTable[#Data],MATCH(Table_Faculty.accdb[[#This Row],[Student ID]],StudentTable[Student ID],0),1)</f>
        <v>Tengan</v>
      </c>
      <c r="E871" t="str">
        <f>INDEX(StudentTable[#Data],MATCH(Table_Faculty.accdb[[#This Row],[Student ID]],StudentTable[Student ID],0),2)</f>
        <v>Louise</v>
      </c>
    </row>
    <row r="872" spans="1:5" x14ac:dyDescent="0.25">
      <c r="A872">
        <v>886</v>
      </c>
      <c r="B872" s="5" t="s">
        <v>915</v>
      </c>
      <c r="C872" s="4" t="s">
        <v>4500</v>
      </c>
      <c r="D872" t="str">
        <f>INDEX(StudentTable[#Data],MATCH(Table_Faculty.accdb[[#This Row],[Student ID]],StudentTable[Student ID],0),1)</f>
        <v>Lee</v>
      </c>
      <c r="E872" t="str">
        <f>INDEX(StudentTable[#Data],MATCH(Table_Faculty.accdb[[#This Row],[Student ID]],StudentTable[Student ID],0),2)</f>
        <v>Jimmy</v>
      </c>
    </row>
    <row r="873" spans="1:5" x14ac:dyDescent="0.25">
      <c r="A873">
        <v>887</v>
      </c>
      <c r="B873" s="5" t="s">
        <v>2107</v>
      </c>
      <c r="C873" s="4" t="s">
        <v>4500</v>
      </c>
      <c r="D873" t="str">
        <f>INDEX(StudentTable[#Data],MATCH(Table_Faculty.accdb[[#This Row],[Student ID]],StudentTable[Student ID],0),1)</f>
        <v>Crites</v>
      </c>
      <c r="E873" t="str">
        <f>INDEX(StudentTable[#Data],MATCH(Table_Faculty.accdb[[#This Row],[Student ID]],StudentTable[Student ID],0),2)</f>
        <v>Stephen</v>
      </c>
    </row>
    <row r="874" spans="1:5" x14ac:dyDescent="0.25">
      <c r="A874">
        <v>888</v>
      </c>
      <c r="B874" s="5" t="s">
        <v>3034</v>
      </c>
      <c r="C874" s="4" t="s">
        <v>4500</v>
      </c>
      <c r="D874" t="str">
        <f>INDEX(StudentTable[#Data],MATCH(Table_Faculty.accdb[[#This Row],[Student ID]],StudentTable[Student ID],0),1)</f>
        <v>Johnson</v>
      </c>
      <c r="E874" t="str">
        <f>INDEX(StudentTable[#Data],MATCH(Table_Faculty.accdb[[#This Row],[Student ID]],StudentTable[Student ID],0),2)</f>
        <v>Doris</v>
      </c>
    </row>
    <row r="875" spans="1:5" x14ac:dyDescent="0.25">
      <c r="A875">
        <v>889</v>
      </c>
      <c r="B875" s="5" t="s">
        <v>2299</v>
      </c>
      <c r="C875" s="4" t="s">
        <v>4500</v>
      </c>
      <c r="D875" t="str">
        <f>INDEX(StudentTable[#Data],MATCH(Table_Faculty.accdb[[#This Row],[Student ID]],StudentTable[Student ID],0),1)</f>
        <v>Stewart</v>
      </c>
      <c r="E875" t="str">
        <f>INDEX(StudentTable[#Data],MATCH(Table_Faculty.accdb[[#This Row],[Student ID]],StudentTable[Student ID],0),2)</f>
        <v>Allan</v>
      </c>
    </row>
    <row r="876" spans="1:5" x14ac:dyDescent="0.25">
      <c r="A876">
        <v>890</v>
      </c>
      <c r="B876" s="5" t="s">
        <v>929</v>
      </c>
      <c r="C876" s="4" t="s">
        <v>4518</v>
      </c>
      <c r="D876" t="str">
        <f>INDEX(StudentTable[#Data],MATCH(Table_Faculty.accdb[[#This Row],[Student ID]],StudentTable[Student ID],0),1)</f>
        <v>Regnier</v>
      </c>
      <c r="E876" t="str">
        <f>INDEX(StudentTable[#Data],MATCH(Table_Faculty.accdb[[#This Row],[Student ID]],StudentTable[Student ID],0),2)</f>
        <v>April</v>
      </c>
    </row>
    <row r="877" spans="1:5" x14ac:dyDescent="0.25">
      <c r="A877">
        <v>891</v>
      </c>
      <c r="B877" s="5" t="s">
        <v>1110</v>
      </c>
      <c r="C877" s="4" t="s">
        <v>4518</v>
      </c>
      <c r="D877" t="str">
        <f>INDEX(StudentTable[#Data],MATCH(Table_Faculty.accdb[[#This Row],[Student ID]],StudentTable[Student ID],0),1)</f>
        <v>Tacker</v>
      </c>
      <c r="E877" t="str">
        <f>INDEX(StudentTable[#Data],MATCH(Table_Faculty.accdb[[#This Row],[Student ID]],StudentTable[Student ID],0),2)</f>
        <v>Anita</v>
      </c>
    </row>
    <row r="878" spans="1:5" x14ac:dyDescent="0.25">
      <c r="A878">
        <v>892</v>
      </c>
      <c r="B878" s="5" t="s">
        <v>1234</v>
      </c>
      <c r="C878" s="4" t="s">
        <v>4518</v>
      </c>
      <c r="D878" t="str">
        <f>INDEX(StudentTable[#Data],MATCH(Table_Faculty.accdb[[#This Row],[Student ID]],StudentTable[Student ID],0),1)</f>
        <v>Guthridge</v>
      </c>
      <c r="E878" t="str">
        <f>INDEX(StudentTable[#Data],MATCH(Table_Faculty.accdb[[#This Row],[Student ID]],StudentTable[Student ID],0),2)</f>
        <v>Charles</v>
      </c>
    </row>
    <row r="879" spans="1:5" x14ac:dyDescent="0.25">
      <c r="A879">
        <v>893</v>
      </c>
      <c r="B879" s="5" t="s">
        <v>1221</v>
      </c>
      <c r="C879" s="4" t="s">
        <v>4518</v>
      </c>
      <c r="D879" t="str">
        <f>INDEX(StudentTable[#Data],MATCH(Table_Faculty.accdb[[#This Row],[Student ID]],StudentTable[Student ID],0),1)</f>
        <v>Kendall</v>
      </c>
      <c r="E879" t="str">
        <f>INDEX(StudentTable[#Data],MATCH(Table_Faculty.accdb[[#This Row],[Student ID]],StudentTable[Student ID],0),2)</f>
        <v>Dora</v>
      </c>
    </row>
    <row r="880" spans="1:5" x14ac:dyDescent="0.25">
      <c r="A880">
        <v>894</v>
      </c>
      <c r="B880" s="5" t="s">
        <v>1267</v>
      </c>
      <c r="C880" s="4" t="s">
        <v>4518</v>
      </c>
      <c r="D880" t="str">
        <f>INDEX(StudentTable[#Data],MATCH(Table_Faculty.accdb[[#This Row],[Student ID]],StudentTable[Student ID],0),1)</f>
        <v>Manzo</v>
      </c>
      <c r="E880" t="str">
        <f>INDEX(StudentTable[#Data],MATCH(Table_Faculty.accdb[[#This Row],[Student ID]],StudentTable[Student ID],0),2)</f>
        <v>Joyce</v>
      </c>
    </row>
    <row r="881" spans="1:5" x14ac:dyDescent="0.25">
      <c r="A881">
        <v>895</v>
      </c>
      <c r="B881" s="5" t="s">
        <v>3311</v>
      </c>
      <c r="C881" s="4" t="s">
        <v>4518</v>
      </c>
      <c r="D881" t="str">
        <f>INDEX(StudentTable[#Data],MATCH(Table_Faculty.accdb[[#This Row],[Student ID]],StudentTable[Student ID],0),1)</f>
        <v>Gregory</v>
      </c>
      <c r="E881" t="str">
        <f>INDEX(StudentTable[#Data],MATCH(Table_Faculty.accdb[[#This Row],[Student ID]],StudentTable[Student ID],0),2)</f>
        <v>John</v>
      </c>
    </row>
    <row r="882" spans="1:5" x14ac:dyDescent="0.25">
      <c r="A882">
        <v>896</v>
      </c>
      <c r="B882" s="5" t="s">
        <v>4123</v>
      </c>
      <c r="C882" s="4" t="s">
        <v>4518</v>
      </c>
      <c r="D882" t="str">
        <f>INDEX(StudentTable[#Data],MATCH(Table_Faculty.accdb[[#This Row],[Student ID]],StudentTable[Student ID],0),1)</f>
        <v>Tolliver</v>
      </c>
      <c r="E882" t="str">
        <f>INDEX(StudentTable[#Data],MATCH(Table_Faculty.accdb[[#This Row],[Student ID]],StudentTable[Student ID],0),2)</f>
        <v>Arthur</v>
      </c>
    </row>
    <row r="883" spans="1:5" x14ac:dyDescent="0.25">
      <c r="A883">
        <v>897</v>
      </c>
      <c r="B883" s="5" t="s">
        <v>2524</v>
      </c>
      <c r="C883" s="4" t="s">
        <v>4518</v>
      </c>
      <c r="D883" t="str">
        <f>INDEX(StudentTable[#Data],MATCH(Table_Faculty.accdb[[#This Row],[Student ID]],StudentTable[Student ID],0),1)</f>
        <v>Abramowitz</v>
      </c>
      <c r="E883" t="str">
        <f>INDEX(StudentTable[#Data],MATCH(Table_Faculty.accdb[[#This Row],[Student ID]],StudentTable[Student ID],0),2)</f>
        <v>Francis</v>
      </c>
    </row>
    <row r="884" spans="1:5" x14ac:dyDescent="0.25">
      <c r="A884">
        <v>898</v>
      </c>
      <c r="B884" s="5" t="s">
        <v>4434</v>
      </c>
      <c r="C884" s="4" t="s">
        <v>4518</v>
      </c>
      <c r="D884" t="str">
        <f>INDEX(StudentTable[#Data],MATCH(Table_Faculty.accdb[[#This Row],[Student ID]],StudentTable[Student ID],0),1)</f>
        <v>Turner</v>
      </c>
      <c r="E884" t="str">
        <f>INDEX(StudentTable[#Data],MATCH(Table_Faculty.accdb[[#This Row],[Student ID]],StudentTable[Student ID],0),2)</f>
        <v>Michale</v>
      </c>
    </row>
    <row r="885" spans="1:5" x14ac:dyDescent="0.25">
      <c r="A885">
        <v>899</v>
      </c>
      <c r="B885" s="5" t="s">
        <v>467</v>
      </c>
      <c r="C885" s="4" t="s">
        <v>4518</v>
      </c>
      <c r="D885" t="str">
        <f>INDEX(StudentTable[#Data],MATCH(Table_Faculty.accdb[[#This Row],[Student ID]],StudentTable[Student ID],0),1)</f>
        <v>Maynard</v>
      </c>
      <c r="E885" t="str">
        <f>INDEX(StudentTable[#Data],MATCH(Table_Faculty.accdb[[#This Row],[Student ID]],StudentTable[Student ID],0),2)</f>
        <v>Michael</v>
      </c>
    </row>
    <row r="886" spans="1:5" x14ac:dyDescent="0.25">
      <c r="A886">
        <v>900</v>
      </c>
      <c r="B886" s="5" t="s">
        <v>518</v>
      </c>
      <c r="C886" s="4" t="s">
        <v>4518</v>
      </c>
      <c r="D886" t="str">
        <f>INDEX(StudentTable[#Data],MATCH(Table_Faculty.accdb[[#This Row],[Student ID]],StudentTable[Student ID],0),1)</f>
        <v>Boyd</v>
      </c>
      <c r="E886" t="str">
        <f>INDEX(StudentTable[#Data],MATCH(Table_Faculty.accdb[[#This Row],[Student ID]],StudentTable[Student ID],0),2)</f>
        <v>Lonnie</v>
      </c>
    </row>
    <row r="887" spans="1:5" x14ac:dyDescent="0.25">
      <c r="A887">
        <v>901</v>
      </c>
      <c r="B887" s="5" t="s">
        <v>1947</v>
      </c>
      <c r="C887" s="4" t="s">
        <v>4518</v>
      </c>
      <c r="D887" t="str">
        <f>INDEX(StudentTable[#Data],MATCH(Table_Faculty.accdb[[#This Row],[Student ID]],StudentTable[Student ID],0),1)</f>
        <v>Johnson</v>
      </c>
      <c r="E887" t="str">
        <f>INDEX(StudentTable[#Data],MATCH(Table_Faculty.accdb[[#This Row],[Student ID]],StudentTable[Student ID],0),2)</f>
        <v>Michael</v>
      </c>
    </row>
    <row r="888" spans="1:5" x14ac:dyDescent="0.25">
      <c r="A888">
        <v>902</v>
      </c>
      <c r="B888" s="5" t="s">
        <v>807</v>
      </c>
      <c r="C888" s="4" t="s">
        <v>4518</v>
      </c>
      <c r="D888" t="str">
        <f>INDEX(StudentTable[#Data],MATCH(Table_Faculty.accdb[[#This Row],[Student ID]],StudentTable[Student ID],0),1)</f>
        <v>Villanueva</v>
      </c>
      <c r="E888" t="str">
        <f>INDEX(StudentTable[#Data],MATCH(Table_Faculty.accdb[[#This Row],[Student ID]],StudentTable[Student ID],0),2)</f>
        <v>Bertha</v>
      </c>
    </row>
    <row r="889" spans="1:5" x14ac:dyDescent="0.25">
      <c r="A889">
        <v>903</v>
      </c>
      <c r="B889" s="5" t="s">
        <v>4229</v>
      </c>
      <c r="C889" s="4" t="s">
        <v>4518</v>
      </c>
      <c r="D889" t="str">
        <f>INDEX(StudentTable[#Data],MATCH(Table_Faculty.accdb[[#This Row],[Student ID]],StudentTable[Student ID],0),1)</f>
        <v>Stevens</v>
      </c>
      <c r="E889" t="str">
        <f>INDEX(StudentTable[#Data],MATCH(Table_Faculty.accdb[[#This Row],[Student ID]],StudentTable[Student ID],0),2)</f>
        <v>Angelica</v>
      </c>
    </row>
    <row r="890" spans="1:5" x14ac:dyDescent="0.25">
      <c r="A890">
        <v>904</v>
      </c>
      <c r="B890" s="5" t="s">
        <v>845</v>
      </c>
      <c r="C890" s="4" t="s">
        <v>4518</v>
      </c>
      <c r="D890" t="str">
        <f>INDEX(StudentTable[#Data],MATCH(Table_Faculty.accdb[[#This Row],[Student ID]],StudentTable[Student ID],0),1)</f>
        <v>Le</v>
      </c>
      <c r="E890" t="str">
        <f>INDEX(StudentTable[#Data],MATCH(Table_Faculty.accdb[[#This Row],[Student ID]],StudentTable[Student ID],0),2)</f>
        <v>Tamara</v>
      </c>
    </row>
    <row r="891" spans="1:5" x14ac:dyDescent="0.25">
      <c r="A891">
        <v>905</v>
      </c>
      <c r="B891" s="5" t="s">
        <v>3517</v>
      </c>
      <c r="C891" s="4" t="s">
        <v>4518</v>
      </c>
      <c r="D891" t="str">
        <f>INDEX(StudentTable[#Data],MATCH(Table_Faculty.accdb[[#This Row],[Student ID]],StudentTable[Student ID],0),1)</f>
        <v>Perry</v>
      </c>
      <c r="E891" t="str">
        <f>INDEX(StudentTable[#Data],MATCH(Table_Faculty.accdb[[#This Row],[Student ID]],StudentTable[Student ID],0),2)</f>
        <v>Patricia</v>
      </c>
    </row>
    <row r="892" spans="1:5" x14ac:dyDescent="0.25">
      <c r="A892">
        <v>906</v>
      </c>
      <c r="B892" s="5" t="s">
        <v>1994</v>
      </c>
      <c r="C892" s="4" t="s">
        <v>4518</v>
      </c>
      <c r="D892" t="str">
        <f>INDEX(StudentTable[#Data],MATCH(Table_Faculty.accdb[[#This Row],[Student ID]],StudentTable[Student ID],0),1)</f>
        <v>Connolly</v>
      </c>
      <c r="E892" t="str">
        <f>INDEX(StudentTable[#Data],MATCH(Table_Faculty.accdb[[#This Row],[Student ID]],StudentTable[Student ID],0),2)</f>
        <v>Celeste</v>
      </c>
    </row>
    <row r="893" spans="1:5" x14ac:dyDescent="0.25">
      <c r="A893">
        <v>907</v>
      </c>
      <c r="B893" s="5" t="s">
        <v>1654</v>
      </c>
      <c r="C893" s="4" t="s">
        <v>4518</v>
      </c>
      <c r="D893" t="str">
        <f>INDEX(StudentTable[#Data],MATCH(Table_Faculty.accdb[[#This Row],[Student ID]],StudentTable[Student ID],0),1)</f>
        <v>Lara</v>
      </c>
      <c r="E893" t="str">
        <f>INDEX(StudentTable[#Data],MATCH(Table_Faculty.accdb[[#This Row],[Student ID]],StudentTable[Student ID],0),2)</f>
        <v>Kristine</v>
      </c>
    </row>
    <row r="894" spans="1:5" x14ac:dyDescent="0.25">
      <c r="A894">
        <v>908</v>
      </c>
      <c r="B894" s="5" t="s">
        <v>1414</v>
      </c>
      <c r="C894" s="4" t="s">
        <v>4518</v>
      </c>
      <c r="D894" t="str">
        <f>INDEX(StudentTable[#Data],MATCH(Table_Faculty.accdb[[#This Row],[Student ID]],StudentTable[Student ID],0),1)</f>
        <v>Calvo</v>
      </c>
      <c r="E894" t="str">
        <f>INDEX(StudentTable[#Data],MATCH(Table_Faculty.accdb[[#This Row],[Student ID]],StudentTable[Student ID],0),2)</f>
        <v>Edward</v>
      </c>
    </row>
    <row r="895" spans="1:5" x14ac:dyDescent="0.25">
      <c r="A895">
        <v>909</v>
      </c>
      <c r="B895" s="5" t="s">
        <v>1830</v>
      </c>
      <c r="C895" s="4" t="s">
        <v>4518</v>
      </c>
      <c r="D895" t="str">
        <f>INDEX(StudentTable[#Data],MATCH(Table_Faculty.accdb[[#This Row],[Student ID]],StudentTable[Student ID],0),1)</f>
        <v>Smith</v>
      </c>
      <c r="E895" t="str">
        <f>INDEX(StudentTable[#Data],MATCH(Table_Faculty.accdb[[#This Row],[Student ID]],StudentTable[Student ID],0),2)</f>
        <v>John</v>
      </c>
    </row>
    <row r="896" spans="1:5" x14ac:dyDescent="0.25">
      <c r="A896">
        <v>910</v>
      </c>
      <c r="B896" s="5" t="s">
        <v>2081</v>
      </c>
      <c r="C896" s="4" t="s">
        <v>4518</v>
      </c>
      <c r="D896" t="str">
        <f>INDEX(StudentTable[#Data],MATCH(Table_Faculty.accdb[[#This Row],[Student ID]],StudentTable[Student ID],0),1)</f>
        <v>Leamon</v>
      </c>
      <c r="E896" t="str">
        <f>INDEX(StudentTable[#Data],MATCH(Table_Faculty.accdb[[#This Row],[Student ID]],StudentTable[Student ID],0),2)</f>
        <v>Darius</v>
      </c>
    </row>
    <row r="897" spans="1:5" x14ac:dyDescent="0.25">
      <c r="A897">
        <v>911</v>
      </c>
      <c r="B897" s="5" t="s">
        <v>1710</v>
      </c>
      <c r="C897" s="4" t="s">
        <v>4518</v>
      </c>
      <c r="D897" t="str">
        <f>INDEX(StudentTable[#Data],MATCH(Table_Faculty.accdb[[#This Row],[Student ID]],StudentTable[Student ID],0),1)</f>
        <v>Hunt</v>
      </c>
      <c r="E897" t="str">
        <f>INDEX(StudentTable[#Data],MATCH(Table_Faculty.accdb[[#This Row],[Student ID]],StudentTable[Student ID],0),2)</f>
        <v>Carlos</v>
      </c>
    </row>
    <row r="898" spans="1:5" x14ac:dyDescent="0.25">
      <c r="A898">
        <v>912</v>
      </c>
      <c r="B898" s="5" t="s">
        <v>3559</v>
      </c>
      <c r="C898" s="4" t="s">
        <v>4518</v>
      </c>
      <c r="D898" t="str">
        <f>INDEX(StudentTable[#Data],MATCH(Table_Faculty.accdb[[#This Row],[Student ID]],StudentTable[Student ID],0),1)</f>
        <v>Ober</v>
      </c>
      <c r="E898" t="str">
        <f>INDEX(StudentTable[#Data],MATCH(Table_Faculty.accdb[[#This Row],[Student ID]],StudentTable[Student ID],0),2)</f>
        <v>Maria</v>
      </c>
    </row>
    <row r="899" spans="1:5" x14ac:dyDescent="0.25">
      <c r="A899">
        <v>913</v>
      </c>
      <c r="B899" s="5" t="s">
        <v>1718</v>
      </c>
      <c r="C899" s="4" t="s">
        <v>4518</v>
      </c>
      <c r="D899" t="str">
        <f>INDEX(StudentTable[#Data],MATCH(Table_Faculty.accdb[[#This Row],[Student ID]],StudentTable[Student ID],0),1)</f>
        <v>Morgan</v>
      </c>
      <c r="E899" t="str">
        <f>INDEX(StudentTable[#Data],MATCH(Table_Faculty.accdb[[#This Row],[Student ID]],StudentTable[Student ID],0),2)</f>
        <v>Patrick</v>
      </c>
    </row>
    <row r="900" spans="1:5" x14ac:dyDescent="0.25">
      <c r="A900">
        <v>914</v>
      </c>
      <c r="B900" s="5" t="s">
        <v>910</v>
      </c>
      <c r="C900" s="4" t="s">
        <v>4518</v>
      </c>
      <c r="D900" t="str">
        <f>INDEX(StudentTable[#Data],MATCH(Table_Faculty.accdb[[#This Row],[Student ID]],StudentTable[Student ID],0),1)</f>
        <v>Martinez</v>
      </c>
      <c r="E900" t="str">
        <f>INDEX(StudentTable[#Data],MATCH(Table_Faculty.accdb[[#This Row],[Student ID]],StudentTable[Student ID],0),2)</f>
        <v>Gina</v>
      </c>
    </row>
    <row r="901" spans="1:5" x14ac:dyDescent="0.25">
      <c r="A901">
        <v>915</v>
      </c>
      <c r="B901" s="5" t="s">
        <v>187</v>
      </c>
      <c r="C901" s="4" t="s">
        <v>4518</v>
      </c>
      <c r="D901" t="str">
        <f>INDEX(StudentTable[#Data],MATCH(Table_Faculty.accdb[[#This Row],[Student ID]],StudentTable[Student ID],0),1)</f>
        <v>Smith</v>
      </c>
      <c r="E901" t="str">
        <f>INDEX(StudentTable[#Data],MATCH(Table_Faculty.accdb[[#This Row],[Student ID]],StudentTable[Student ID],0),2)</f>
        <v>James</v>
      </c>
    </row>
    <row r="902" spans="1:5" x14ac:dyDescent="0.25">
      <c r="A902">
        <v>916</v>
      </c>
      <c r="B902" s="5" t="s">
        <v>2528</v>
      </c>
      <c r="C902" s="4" t="s">
        <v>4518</v>
      </c>
      <c r="D902" t="str">
        <f>INDEX(StudentTable[#Data],MATCH(Table_Faculty.accdb[[#This Row],[Student ID]],StudentTable[Student ID],0),1)</f>
        <v>Swanson</v>
      </c>
      <c r="E902" t="str">
        <f>INDEX(StudentTable[#Data],MATCH(Table_Faculty.accdb[[#This Row],[Student ID]],StudentTable[Student ID],0),2)</f>
        <v>Angie</v>
      </c>
    </row>
    <row r="903" spans="1:5" x14ac:dyDescent="0.25">
      <c r="A903">
        <v>917</v>
      </c>
      <c r="B903" s="5" t="s">
        <v>4096</v>
      </c>
      <c r="C903" s="4" t="s">
        <v>4518</v>
      </c>
      <c r="D903" t="str">
        <f>INDEX(StudentTable[#Data],MATCH(Table_Faculty.accdb[[#This Row],[Student ID]],StudentTable[Student ID],0),1)</f>
        <v>Maas</v>
      </c>
      <c r="E903" t="str">
        <f>INDEX(StudentTable[#Data],MATCH(Table_Faculty.accdb[[#This Row],[Student ID]],StudentTable[Student ID],0),2)</f>
        <v>Dennis</v>
      </c>
    </row>
    <row r="904" spans="1:5" x14ac:dyDescent="0.25">
      <c r="A904">
        <v>918</v>
      </c>
      <c r="B904" s="5" t="s">
        <v>4062</v>
      </c>
      <c r="C904" s="4" t="s">
        <v>4518</v>
      </c>
      <c r="D904" t="str">
        <f>INDEX(StudentTable[#Data],MATCH(Table_Faculty.accdb[[#This Row],[Student ID]],StudentTable[Student ID],0),1)</f>
        <v>Calder</v>
      </c>
      <c r="E904" t="str">
        <f>INDEX(StudentTable[#Data],MATCH(Table_Faculty.accdb[[#This Row],[Student ID]],StudentTable[Student ID],0),2)</f>
        <v>Christine</v>
      </c>
    </row>
    <row r="905" spans="1:5" x14ac:dyDescent="0.25">
      <c r="A905">
        <v>919</v>
      </c>
      <c r="B905" s="5" t="s">
        <v>1799</v>
      </c>
      <c r="C905" s="4" t="s">
        <v>4518</v>
      </c>
      <c r="D905" t="str">
        <f>INDEX(StudentTable[#Data],MATCH(Table_Faculty.accdb[[#This Row],[Student ID]],StudentTable[Student ID],0),1)</f>
        <v>Kay</v>
      </c>
      <c r="E905" t="str">
        <f>INDEX(StudentTable[#Data],MATCH(Table_Faculty.accdb[[#This Row],[Student ID]],StudentTable[Student ID],0),2)</f>
        <v>Eleanor</v>
      </c>
    </row>
    <row r="906" spans="1:5" x14ac:dyDescent="0.25">
      <c r="A906">
        <v>920</v>
      </c>
      <c r="B906" s="5" t="s">
        <v>1387</v>
      </c>
      <c r="C906" s="4" t="s">
        <v>4518</v>
      </c>
      <c r="D906" t="str">
        <f>INDEX(StudentTable[#Data],MATCH(Table_Faculty.accdb[[#This Row],[Student ID]],StudentTable[Student ID],0),1)</f>
        <v>Williams</v>
      </c>
      <c r="E906" t="str">
        <f>INDEX(StudentTable[#Data],MATCH(Table_Faculty.accdb[[#This Row],[Student ID]],StudentTable[Student ID],0),2)</f>
        <v>Felicia</v>
      </c>
    </row>
    <row r="907" spans="1:5" x14ac:dyDescent="0.25">
      <c r="A907">
        <v>921</v>
      </c>
      <c r="B907" s="5" t="s">
        <v>2187</v>
      </c>
      <c r="C907" s="4" t="s">
        <v>4518</v>
      </c>
      <c r="D907" t="str">
        <f>INDEX(StudentTable[#Data],MATCH(Table_Faculty.accdb[[#This Row],[Student ID]],StudentTable[Student ID],0),1)</f>
        <v>Titus</v>
      </c>
      <c r="E907" t="str">
        <f>INDEX(StudentTable[#Data],MATCH(Table_Faculty.accdb[[#This Row],[Student ID]],StudentTable[Student ID],0),2)</f>
        <v>Juanita</v>
      </c>
    </row>
    <row r="908" spans="1:5" x14ac:dyDescent="0.25">
      <c r="A908">
        <v>922</v>
      </c>
      <c r="B908" s="5" t="s">
        <v>841</v>
      </c>
      <c r="C908" s="4" t="s">
        <v>4518</v>
      </c>
      <c r="D908" t="str">
        <f>INDEX(StudentTable[#Data],MATCH(Table_Faculty.accdb[[#This Row],[Student ID]],StudentTable[Student ID],0),1)</f>
        <v>Mccann</v>
      </c>
      <c r="E908" t="str">
        <f>INDEX(StudentTable[#Data],MATCH(Table_Faculty.accdb[[#This Row],[Student ID]],StudentTable[Student ID],0),2)</f>
        <v>Grace</v>
      </c>
    </row>
    <row r="909" spans="1:5" x14ac:dyDescent="0.25">
      <c r="A909">
        <v>923</v>
      </c>
      <c r="B909" s="5" t="s">
        <v>2882</v>
      </c>
      <c r="C909" s="4" t="s">
        <v>4518</v>
      </c>
      <c r="D909" t="str">
        <f>INDEX(StudentTable[#Data],MATCH(Table_Faculty.accdb[[#This Row],[Student ID]],StudentTable[Student ID],0),1)</f>
        <v>Riley</v>
      </c>
      <c r="E909" t="str">
        <f>INDEX(StudentTable[#Data],MATCH(Table_Faculty.accdb[[#This Row],[Student ID]],StudentTable[Student ID],0),2)</f>
        <v>Tara</v>
      </c>
    </row>
    <row r="910" spans="1:5" x14ac:dyDescent="0.25">
      <c r="A910">
        <v>924</v>
      </c>
      <c r="B910" s="5" t="s">
        <v>1983</v>
      </c>
      <c r="C910" s="4" t="s">
        <v>4518</v>
      </c>
      <c r="D910" t="str">
        <f>INDEX(StudentTable[#Data],MATCH(Table_Faculty.accdb[[#This Row],[Student ID]],StudentTable[Student ID],0),1)</f>
        <v>Serrano</v>
      </c>
      <c r="E910" t="str">
        <f>INDEX(StudentTable[#Data],MATCH(Table_Faculty.accdb[[#This Row],[Student ID]],StudentTable[Student ID],0),2)</f>
        <v>John</v>
      </c>
    </row>
    <row r="911" spans="1:5" x14ac:dyDescent="0.25">
      <c r="A911">
        <v>925</v>
      </c>
      <c r="B911" s="5" t="s">
        <v>2170</v>
      </c>
      <c r="C911" s="4" t="s">
        <v>4518</v>
      </c>
      <c r="D911" t="str">
        <f>INDEX(StudentTable[#Data],MATCH(Table_Faculty.accdb[[#This Row],[Student ID]],StudentTable[Student ID],0),1)</f>
        <v>Hughes</v>
      </c>
      <c r="E911" t="str">
        <f>INDEX(StudentTable[#Data],MATCH(Table_Faculty.accdb[[#This Row],[Student ID]],StudentTable[Student ID],0),2)</f>
        <v>Eloise</v>
      </c>
    </row>
    <row r="912" spans="1:5" x14ac:dyDescent="0.25">
      <c r="A912">
        <v>926</v>
      </c>
      <c r="B912" s="5" t="s">
        <v>1547</v>
      </c>
      <c r="C912" s="4" t="s">
        <v>4518</v>
      </c>
      <c r="D912" t="str">
        <f>INDEX(StudentTable[#Data],MATCH(Table_Faculty.accdb[[#This Row],[Student ID]],StudentTable[Student ID],0),1)</f>
        <v>Sandlin</v>
      </c>
      <c r="E912" t="str">
        <f>INDEX(StudentTable[#Data],MATCH(Table_Faculty.accdb[[#This Row],[Student ID]],StudentTable[Student ID],0),2)</f>
        <v>John</v>
      </c>
    </row>
    <row r="913" spans="1:5" x14ac:dyDescent="0.25">
      <c r="A913">
        <v>927</v>
      </c>
      <c r="B913" s="5" t="s">
        <v>4303</v>
      </c>
      <c r="C913" s="4" t="s">
        <v>4518</v>
      </c>
      <c r="D913" t="str">
        <f>INDEX(StudentTable[#Data],MATCH(Table_Faculty.accdb[[#This Row],[Student ID]],StudentTable[Student ID],0),1)</f>
        <v>Delacruz</v>
      </c>
      <c r="E913" t="str">
        <f>INDEX(StudentTable[#Data],MATCH(Table_Faculty.accdb[[#This Row],[Student ID]],StudentTable[Student ID],0),2)</f>
        <v>Nicole</v>
      </c>
    </row>
    <row r="914" spans="1:5" x14ac:dyDescent="0.25">
      <c r="A914">
        <v>928</v>
      </c>
      <c r="B914" s="5" t="s">
        <v>435</v>
      </c>
      <c r="C914" s="4" t="s">
        <v>4518</v>
      </c>
      <c r="D914" t="str">
        <f>INDEX(StudentTable[#Data],MATCH(Table_Faculty.accdb[[#This Row],[Student ID]],StudentTable[Student ID],0),1)</f>
        <v>Hutchins</v>
      </c>
      <c r="E914" t="str">
        <f>INDEX(StudentTable[#Data],MATCH(Table_Faculty.accdb[[#This Row],[Student ID]],StudentTable[Student ID],0),2)</f>
        <v>Jeffrey</v>
      </c>
    </row>
    <row r="915" spans="1:5" x14ac:dyDescent="0.25">
      <c r="A915">
        <v>929</v>
      </c>
      <c r="B915" s="5" t="s">
        <v>392</v>
      </c>
      <c r="C915" s="4" t="s">
        <v>4518</v>
      </c>
      <c r="D915" t="str">
        <f>INDEX(StudentTable[#Data],MATCH(Table_Faculty.accdb[[#This Row],[Student ID]],StudentTable[Student ID],0),1)</f>
        <v>Janssen</v>
      </c>
      <c r="E915" t="str">
        <f>INDEX(StudentTable[#Data],MATCH(Table_Faculty.accdb[[#This Row],[Student ID]],StudentTable[Student ID],0),2)</f>
        <v>Kristy</v>
      </c>
    </row>
    <row r="916" spans="1:5" x14ac:dyDescent="0.25">
      <c r="A916">
        <v>930</v>
      </c>
      <c r="B916" s="5" t="s">
        <v>2825</v>
      </c>
      <c r="C916" s="4" t="s">
        <v>4518</v>
      </c>
      <c r="D916" t="str">
        <f>INDEX(StudentTable[#Data],MATCH(Table_Faculty.accdb[[#This Row],[Student ID]],StudentTable[Student ID],0),1)</f>
        <v>Miller</v>
      </c>
      <c r="E916" t="str">
        <f>INDEX(StudentTable[#Data],MATCH(Table_Faculty.accdb[[#This Row],[Student ID]],StudentTable[Student ID],0),2)</f>
        <v>Tiffany</v>
      </c>
    </row>
    <row r="917" spans="1:5" x14ac:dyDescent="0.25">
      <c r="A917">
        <v>931</v>
      </c>
      <c r="B917" s="5" t="s">
        <v>81</v>
      </c>
      <c r="C917" s="4" t="s">
        <v>4518</v>
      </c>
      <c r="D917" t="str">
        <f>INDEX(StudentTable[#Data],MATCH(Table_Faculty.accdb[[#This Row],[Student ID]],StudentTable[Student ID],0),1)</f>
        <v>Wilkinson</v>
      </c>
      <c r="E917" t="str">
        <f>INDEX(StudentTable[#Data],MATCH(Table_Faculty.accdb[[#This Row],[Student ID]],StudentTable[Student ID],0),2)</f>
        <v>Kimberly</v>
      </c>
    </row>
    <row r="918" spans="1:5" x14ac:dyDescent="0.25">
      <c r="A918">
        <v>932</v>
      </c>
      <c r="B918" s="5" t="s">
        <v>3366</v>
      </c>
      <c r="C918" s="4" t="s">
        <v>4518</v>
      </c>
      <c r="D918" t="str">
        <f>INDEX(StudentTable[#Data],MATCH(Table_Faculty.accdb[[#This Row],[Student ID]],StudentTable[Student ID],0),1)</f>
        <v>Smith</v>
      </c>
      <c r="E918" t="str">
        <f>INDEX(StudentTable[#Data],MATCH(Table_Faculty.accdb[[#This Row],[Student ID]],StudentTable[Student ID],0),2)</f>
        <v>Carl</v>
      </c>
    </row>
    <row r="919" spans="1:5" x14ac:dyDescent="0.25">
      <c r="A919">
        <v>933</v>
      </c>
      <c r="B919" s="5" t="s">
        <v>760</v>
      </c>
      <c r="C919" s="4" t="s">
        <v>4518</v>
      </c>
      <c r="D919" t="str">
        <f>INDEX(StudentTable[#Data],MATCH(Table_Faculty.accdb[[#This Row],[Student ID]],StudentTable[Student ID],0),1)</f>
        <v>Almanza</v>
      </c>
      <c r="E919" t="str">
        <f>INDEX(StudentTable[#Data],MATCH(Table_Faculty.accdb[[#This Row],[Student ID]],StudentTable[Student ID],0),2)</f>
        <v>Suzie</v>
      </c>
    </row>
    <row r="920" spans="1:5" x14ac:dyDescent="0.25">
      <c r="A920">
        <v>934</v>
      </c>
      <c r="B920" s="5" t="s">
        <v>4058</v>
      </c>
      <c r="C920" s="4" t="s">
        <v>4518</v>
      </c>
      <c r="D920" t="str">
        <f>INDEX(StudentTable[#Data],MATCH(Table_Faculty.accdb[[#This Row],[Student ID]],StudentTable[Student ID],0),1)</f>
        <v>Groce</v>
      </c>
      <c r="E920" t="str">
        <f>INDEX(StudentTable[#Data],MATCH(Table_Faculty.accdb[[#This Row],[Student ID]],StudentTable[Student ID],0),2)</f>
        <v>Wayne</v>
      </c>
    </row>
    <row r="921" spans="1:5" x14ac:dyDescent="0.25">
      <c r="A921">
        <v>935</v>
      </c>
      <c r="B921" s="5" t="s">
        <v>2760</v>
      </c>
      <c r="C921" s="4" t="s">
        <v>4518</v>
      </c>
      <c r="D921" t="str">
        <f>INDEX(StudentTable[#Data],MATCH(Table_Faculty.accdb[[#This Row],[Student ID]],StudentTable[Student ID],0),1)</f>
        <v>Cann</v>
      </c>
      <c r="E921" t="str">
        <f>INDEX(StudentTable[#Data],MATCH(Table_Faculty.accdb[[#This Row],[Student ID]],StudentTable[Student ID],0),2)</f>
        <v>Kathleen</v>
      </c>
    </row>
    <row r="922" spans="1:5" x14ac:dyDescent="0.25">
      <c r="A922">
        <v>936</v>
      </c>
      <c r="B922" s="5" t="s">
        <v>473</v>
      </c>
      <c r="C922" s="4" t="s">
        <v>4518</v>
      </c>
      <c r="D922" t="str">
        <f>INDEX(StudentTable[#Data],MATCH(Table_Faculty.accdb[[#This Row],[Student ID]],StudentTable[Student ID],0),1)</f>
        <v>Aviles</v>
      </c>
      <c r="E922" t="str">
        <f>INDEX(StudentTable[#Data],MATCH(Table_Faculty.accdb[[#This Row],[Student ID]],StudentTable[Student ID],0),2)</f>
        <v>Azzie</v>
      </c>
    </row>
    <row r="923" spans="1:5" x14ac:dyDescent="0.25">
      <c r="A923">
        <v>937</v>
      </c>
      <c r="B923" s="5" t="s">
        <v>107</v>
      </c>
      <c r="C923" s="4" t="s">
        <v>4518</v>
      </c>
      <c r="D923" t="str">
        <f>INDEX(StudentTable[#Data],MATCH(Table_Faculty.accdb[[#This Row],[Student ID]],StudentTable[Student ID],0),1)</f>
        <v>Patterson</v>
      </c>
      <c r="E923" t="str">
        <f>INDEX(StudentTable[#Data],MATCH(Table_Faculty.accdb[[#This Row],[Student ID]],StudentTable[Student ID],0),2)</f>
        <v>William</v>
      </c>
    </row>
    <row r="924" spans="1:5" x14ac:dyDescent="0.25">
      <c r="A924">
        <v>938</v>
      </c>
      <c r="B924" s="5" t="s">
        <v>3024</v>
      </c>
      <c r="C924" s="4" t="s">
        <v>4518</v>
      </c>
      <c r="D924" t="str">
        <f>INDEX(StudentTable[#Data],MATCH(Table_Faculty.accdb[[#This Row],[Student ID]],StudentTable[Student ID],0),1)</f>
        <v>Solorzano</v>
      </c>
      <c r="E924" t="str">
        <f>INDEX(StudentTable[#Data],MATCH(Table_Faculty.accdb[[#This Row],[Student ID]],StudentTable[Student ID],0),2)</f>
        <v>Rosa</v>
      </c>
    </row>
    <row r="925" spans="1:5" x14ac:dyDescent="0.25">
      <c r="A925">
        <v>939</v>
      </c>
      <c r="B925" s="5" t="s">
        <v>1816</v>
      </c>
      <c r="C925" s="4" t="s">
        <v>4518</v>
      </c>
      <c r="D925" t="str">
        <f>INDEX(StudentTable[#Data],MATCH(Table_Faculty.accdb[[#This Row],[Student ID]],StudentTable[Student ID],0),1)</f>
        <v>Cutshaw</v>
      </c>
      <c r="E925" t="str">
        <f>INDEX(StudentTable[#Data],MATCH(Table_Faculty.accdb[[#This Row],[Student ID]],StudentTable[Student ID],0),2)</f>
        <v>Timothy</v>
      </c>
    </row>
    <row r="926" spans="1:5" x14ac:dyDescent="0.25">
      <c r="A926">
        <v>940</v>
      </c>
      <c r="B926" s="5" t="s">
        <v>1215</v>
      </c>
      <c r="C926" s="4" t="s">
        <v>4518</v>
      </c>
      <c r="D926" t="str">
        <f>INDEX(StudentTable[#Data],MATCH(Table_Faculty.accdb[[#This Row],[Student ID]],StudentTable[Student ID],0),1)</f>
        <v>Beres</v>
      </c>
      <c r="E926" t="str">
        <f>INDEX(StudentTable[#Data],MATCH(Table_Faculty.accdb[[#This Row],[Student ID]],StudentTable[Student ID],0),2)</f>
        <v>Jose</v>
      </c>
    </row>
    <row r="927" spans="1:5" x14ac:dyDescent="0.25">
      <c r="A927">
        <v>941</v>
      </c>
      <c r="B927" s="5" t="s">
        <v>697</v>
      </c>
      <c r="C927" s="4" t="s">
        <v>4518</v>
      </c>
      <c r="D927" t="str">
        <f>INDEX(StudentTable[#Data],MATCH(Table_Faculty.accdb[[#This Row],[Student ID]],StudentTable[Student ID],0),1)</f>
        <v>Gray</v>
      </c>
      <c r="E927" t="str">
        <f>INDEX(StudentTable[#Data],MATCH(Table_Faculty.accdb[[#This Row],[Student ID]],StudentTable[Student ID],0),2)</f>
        <v>Michael</v>
      </c>
    </row>
    <row r="928" spans="1:5" x14ac:dyDescent="0.25">
      <c r="A928">
        <v>942</v>
      </c>
      <c r="B928" s="5" t="s">
        <v>4026</v>
      </c>
      <c r="C928" s="4" t="s">
        <v>4502</v>
      </c>
      <c r="D928" t="str">
        <f>INDEX(StudentTable[#Data],MATCH(Table_Faculty.accdb[[#This Row],[Student ID]],StudentTable[Student ID],0),1)</f>
        <v>Herrera</v>
      </c>
      <c r="E928" t="str">
        <f>INDEX(StudentTable[#Data],MATCH(Table_Faculty.accdb[[#This Row],[Student ID]],StudentTable[Student ID],0),2)</f>
        <v>Mary</v>
      </c>
    </row>
    <row r="929" spans="1:5" x14ac:dyDescent="0.25">
      <c r="A929">
        <v>943</v>
      </c>
      <c r="B929" s="5" t="s">
        <v>3706</v>
      </c>
      <c r="C929" s="4" t="s">
        <v>4502</v>
      </c>
      <c r="D929" t="str">
        <f>INDEX(StudentTable[#Data],MATCH(Table_Faculty.accdb[[#This Row],[Student ID]],StudentTable[Student ID],0),1)</f>
        <v>Perry</v>
      </c>
      <c r="E929" t="str">
        <f>INDEX(StudentTable[#Data],MATCH(Table_Faculty.accdb[[#This Row],[Student ID]],StudentTable[Student ID],0),2)</f>
        <v>Mandy</v>
      </c>
    </row>
    <row r="930" spans="1:5" x14ac:dyDescent="0.25">
      <c r="A930">
        <v>944</v>
      </c>
      <c r="B930" s="5" t="s">
        <v>3502</v>
      </c>
      <c r="C930" s="4" t="s">
        <v>4502</v>
      </c>
      <c r="D930" t="str">
        <f>INDEX(StudentTable[#Data],MATCH(Table_Faculty.accdb[[#This Row],[Student ID]],StudentTable[Student ID],0),1)</f>
        <v>Swindler</v>
      </c>
      <c r="E930" t="str">
        <f>INDEX(StudentTable[#Data],MATCH(Table_Faculty.accdb[[#This Row],[Student ID]],StudentTable[Student ID],0),2)</f>
        <v>Helen</v>
      </c>
    </row>
    <row r="931" spans="1:5" x14ac:dyDescent="0.25">
      <c r="A931">
        <v>945</v>
      </c>
      <c r="B931" s="5" t="s">
        <v>4244</v>
      </c>
      <c r="C931" s="4" t="s">
        <v>4502</v>
      </c>
      <c r="D931" t="str">
        <f>INDEX(StudentTable[#Data],MATCH(Table_Faculty.accdb[[#This Row],[Student ID]],StudentTable[Student ID],0),1)</f>
        <v>Cruz</v>
      </c>
      <c r="E931" t="str">
        <f>INDEX(StudentTable[#Data],MATCH(Table_Faculty.accdb[[#This Row],[Student ID]],StudentTable[Student ID],0),2)</f>
        <v>Robert</v>
      </c>
    </row>
    <row r="932" spans="1:5" x14ac:dyDescent="0.25">
      <c r="A932">
        <v>946</v>
      </c>
      <c r="B932" s="5" t="s">
        <v>3087</v>
      </c>
      <c r="C932" s="4" t="s">
        <v>4502</v>
      </c>
      <c r="D932" t="str">
        <f>INDEX(StudentTable[#Data],MATCH(Table_Faculty.accdb[[#This Row],[Student ID]],StudentTable[Student ID],0),1)</f>
        <v>Leyva</v>
      </c>
      <c r="E932" t="str">
        <f>INDEX(StudentTable[#Data],MATCH(Table_Faculty.accdb[[#This Row],[Student ID]],StudentTable[Student ID],0),2)</f>
        <v>Javier</v>
      </c>
    </row>
    <row r="933" spans="1:5" x14ac:dyDescent="0.25">
      <c r="A933">
        <v>947</v>
      </c>
      <c r="B933" s="5" t="s">
        <v>3654</v>
      </c>
      <c r="C933" s="4" t="s">
        <v>4502</v>
      </c>
      <c r="D933" t="str">
        <f>INDEX(StudentTable[#Data],MATCH(Table_Faculty.accdb[[#This Row],[Student ID]],StudentTable[Student ID],0),1)</f>
        <v>Meany</v>
      </c>
      <c r="E933" t="str">
        <f>INDEX(StudentTable[#Data],MATCH(Table_Faculty.accdb[[#This Row],[Student ID]],StudentTable[Student ID],0),2)</f>
        <v>Azzie</v>
      </c>
    </row>
    <row r="934" spans="1:5" x14ac:dyDescent="0.25">
      <c r="A934">
        <v>948</v>
      </c>
      <c r="B934" s="5" t="s">
        <v>1767</v>
      </c>
      <c r="C934" s="4" t="s">
        <v>4502</v>
      </c>
      <c r="D934" t="str">
        <f>INDEX(StudentTable[#Data],MATCH(Table_Faculty.accdb[[#This Row],[Student ID]],StudentTable[Student ID],0),1)</f>
        <v>Larson</v>
      </c>
      <c r="E934" t="str">
        <f>INDEX(StudentTable[#Data],MATCH(Table_Faculty.accdb[[#This Row],[Student ID]],StudentTable[Student ID],0),2)</f>
        <v>Phyliss</v>
      </c>
    </row>
    <row r="935" spans="1:5" x14ac:dyDescent="0.25">
      <c r="A935">
        <v>949</v>
      </c>
      <c r="B935" s="5" t="s">
        <v>2331</v>
      </c>
      <c r="C935" s="4" t="s">
        <v>4502</v>
      </c>
      <c r="D935" t="str">
        <f>INDEX(StudentTable[#Data],MATCH(Table_Faculty.accdb[[#This Row],[Student ID]],StudentTable[Student ID],0),1)</f>
        <v>Bourassa</v>
      </c>
      <c r="E935" t="str">
        <f>INDEX(StudentTable[#Data],MATCH(Table_Faculty.accdb[[#This Row],[Student ID]],StudentTable[Student ID],0),2)</f>
        <v>Perry</v>
      </c>
    </row>
    <row r="936" spans="1:5" x14ac:dyDescent="0.25">
      <c r="A936">
        <v>950</v>
      </c>
      <c r="B936" s="5" t="s">
        <v>4216</v>
      </c>
      <c r="C936" s="4" t="s">
        <v>4502</v>
      </c>
      <c r="D936" t="str">
        <f>INDEX(StudentTable[#Data],MATCH(Table_Faculty.accdb[[#This Row],[Student ID]],StudentTable[Student ID],0),1)</f>
        <v>Morris</v>
      </c>
      <c r="E936" t="str">
        <f>INDEX(StudentTable[#Data],MATCH(Table_Faculty.accdb[[#This Row],[Student ID]],StudentTable[Student ID],0),2)</f>
        <v>Christopher</v>
      </c>
    </row>
    <row r="937" spans="1:5" x14ac:dyDescent="0.25">
      <c r="A937">
        <v>951</v>
      </c>
      <c r="B937" s="5" t="s">
        <v>3902</v>
      </c>
      <c r="C937" s="4" t="s">
        <v>4502</v>
      </c>
      <c r="D937" t="str">
        <f>INDEX(StudentTable[#Data],MATCH(Table_Faculty.accdb[[#This Row],[Student ID]],StudentTable[Student ID],0),1)</f>
        <v>Jordan</v>
      </c>
      <c r="E937" t="str">
        <f>INDEX(StudentTable[#Data],MATCH(Table_Faculty.accdb[[#This Row],[Student ID]],StudentTable[Student ID],0),2)</f>
        <v>Beth</v>
      </c>
    </row>
    <row r="938" spans="1:5" x14ac:dyDescent="0.25">
      <c r="A938">
        <v>952</v>
      </c>
      <c r="B938" s="5" t="s">
        <v>2029</v>
      </c>
      <c r="C938" s="4" t="s">
        <v>4502</v>
      </c>
      <c r="D938" t="str">
        <f>INDEX(StudentTable[#Data],MATCH(Table_Faculty.accdb[[#This Row],[Student ID]],StudentTable[Student ID],0),1)</f>
        <v>Caputo</v>
      </c>
      <c r="E938" t="str">
        <f>INDEX(StudentTable[#Data],MATCH(Table_Faculty.accdb[[#This Row],[Student ID]],StudentTable[Student ID],0),2)</f>
        <v>Rickey</v>
      </c>
    </row>
    <row r="939" spans="1:5" x14ac:dyDescent="0.25">
      <c r="A939">
        <v>953</v>
      </c>
      <c r="B939" s="5" t="s">
        <v>2562</v>
      </c>
      <c r="C939" s="4" t="s">
        <v>4502</v>
      </c>
      <c r="D939" t="str">
        <f>INDEX(StudentTable[#Data],MATCH(Table_Faculty.accdb[[#This Row],[Student ID]],StudentTable[Student ID],0),1)</f>
        <v>Thompson</v>
      </c>
      <c r="E939" t="str">
        <f>INDEX(StudentTable[#Data],MATCH(Table_Faculty.accdb[[#This Row],[Student ID]],StudentTable[Student ID],0),2)</f>
        <v>Larry</v>
      </c>
    </row>
    <row r="940" spans="1:5" x14ac:dyDescent="0.25">
      <c r="A940">
        <v>954</v>
      </c>
      <c r="B940" s="5" t="s">
        <v>2111</v>
      </c>
      <c r="C940" s="4" t="s">
        <v>4502</v>
      </c>
      <c r="D940" t="str">
        <f>INDEX(StudentTable[#Data],MATCH(Table_Faculty.accdb[[#This Row],[Student ID]],StudentTable[Student ID],0),1)</f>
        <v>Kirk</v>
      </c>
      <c r="E940" t="str">
        <f>INDEX(StudentTable[#Data],MATCH(Table_Faculty.accdb[[#This Row],[Student ID]],StudentTable[Student ID],0),2)</f>
        <v>Nicholas</v>
      </c>
    </row>
    <row r="941" spans="1:5" x14ac:dyDescent="0.25">
      <c r="A941">
        <v>955</v>
      </c>
      <c r="B941" s="5" t="s">
        <v>3907</v>
      </c>
      <c r="C941" s="4" t="s">
        <v>4502</v>
      </c>
      <c r="D941" t="str">
        <f>INDEX(StudentTable[#Data],MATCH(Table_Faculty.accdb[[#This Row],[Student ID]],StudentTable[Student ID],0),1)</f>
        <v>Pape</v>
      </c>
      <c r="E941" t="str">
        <f>INDEX(StudentTable[#Data],MATCH(Table_Faculty.accdb[[#This Row],[Student ID]],StudentTable[Student ID],0),2)</f>
        <v>Debbie</v>
      </c>
    </row>
    <row r="942" spans="1:5" x14ac:dyDescent="0.25">
      <c r="A942">
        <v>956</v>
      </c>
      <c r="B942" s="5" t="s">
        <v>1229</v>
      </c>
      <c r="C942" s="4" t="s">
        <v>4502</v>
      </c>
      <c r="D942" t="str">
        <f>INDEX(StudentTable[#Data],MATCH(Table_Faculty.accdb[[#This Row],[Student ID]],StudentTable[Student ID],0),1)</f>
        <v>Perryman</v>
      </c>
      <c r="E942" t="str">
        <f>INDEX(StudentTable[#Data],MATCH(Table_Faculty.accdb[[#This Row],[Student ID]],StudentTable[Student ID],0),2)</f>
        <v>Joseph</v>
      </c>
    </row>
    <row r="943" spans="1:5" x14ac:dyDescent="0.25">
      <c r="A943">
        <v>957</v>
      </c>
      <c r="B943" s="5" t="s">
        <v>3243</v>
      </c>
      <c r="C943" s="4" t="s">
        <v>4502</v>
      </c>
      <c r="D943" t="str">
        <f>INDEX(StudentTable[#Data],MATCH(Table_Faculty.accdb[[#This Row],[Student ID]],StudentTable[Student ID],0),1)</f>
        <v>Hayes</v>
      </c>
      <c r="E943" t="str">
        <f>INDEX(StudentTable[#Data],MATCH(Table_Faculty.accdb[[#This Row],[Student ID]],StudentTable[Student ID],0),2)</f>
        <v>Beverly</v>
      </c>
    </row>
    <row r="944" spans="1:5" x14ac:dyDescent="0.25">
      <c r="A944">
        <v>958</v>
      </c>
      <c r="B944" s="5" t="s">
        <v>4001</v>
      </c>
      <c r="C944" s="4" t="s">
        <v>4502</v>
      </c>
      <c r="D944" t="str">
        <f>INDEX(StudentTable[#Data],MATCH(Table_Faculty.accdb[[#This Row],[Student ID]],StudentTable[Student ID],0),1)</f>
        <v>Kipp</v>
      </c>
      <c r="E944" t="str">
        <f>INDEX(StudentTable[#Data],MATCH(Table_Faculty.accdb[[#This Row],[Student ID]],StudentTable[Student ID],0),2)</f>
        <v>Nancy</v>
      </c>
    </row>
    <row r="945" spans="1:5" x14ac:dyDescent="0.25">
      <c r="A945">
        <v>959</v>
      </c>
      <c r="B945" s="5" t="s">
        <v>2901</v>
      </c>
      <c r="C945" s="4" t="s">
        <v>4502</v>
      </c>
      <c r="D945" t="str">
        <f>INDEX(StudentTable[#Data],MATCH(Table_Faculty.accdb[[#This Row],[Student ID]],StudentTable[Student ID],0),1)</f>
        <v>Morris</v>
      </c>
      <c r="E945" t="str">
        <f>INDEX(StudentTable[#Data],MATCH(Table_Faculty.accdb[[#This Row],[Student ID]],StudentTable[Student ID],0),2)</f>
        <v>Alycia</v>
      </c>
    </row>
    <row r="946" spans="1:5" x14ac:dyDescent="0.25">
      <c r="A946">
        <v>960</v>
      </c>
      <c r="B946" s="5" t="s">
        <v>2044</v>
      </c>
      <c r="C946" s="4" t="s">
        <v>4502</v>
      </c>
      <c r="D946" t="str">
        <f>INDEX(StudentTable[#Data],MATCH(Table_Faculty.accdb[[#This Row],[Student ID]],StudentTable[Student ID],0),1)</f>
        <v>Younker</v>
      </c>
      <c r="E946" t="str">
        <f>INDEX(StudentTable[#Data],MATCH(Table_Faculty.accdb[[#This Row],[Student ID]],StudentTable[Student ID],0),2)</f>
        <v>Frank</v>
      </c>
    </row>
    <row r="947" spans="1:5" x14ac:dyDescent="0.25">
      <c r="A947">
        <v>961</v>
      </c>
      <c r="B947" s="5" t="s">
        <v>3549</v>
      </c>
      <c r="C947" s="4" t="s">
        <v>4502</v>
      </c>
      <c r="D947" t="str">
        <f>INDEX(StudentTable[#Data],MATCH(Table_Faculty.accdb[[#This Row],[Student ID]],StudentTable[Student ID],0),1)</f>
        <v>Adams</v>
      </c>
      <c r="E947" t="str">
        <f>INDEX(StudentTable[#Data],MATCH(Table_Faculty.accdb[[#This Row],[Student ID]],StudentTable[Student ID],0),2)</f>
        <v>Nellie</v>
      </c>
    </row>
    <row r="948" spans="1:5" x14ac:dyDescent="0.25">
      <c r="A948">
        <v>962</v>
      </c>
      <c r="B948" s="5" t="s">
        <v>3270</v>
      </c>
      <c r="C948" s="4" t="s">
        <v>4502</v>
      </c>
      <c r="D948" t="str">
        <f>INDEX(StudentTable[#Data],MATCH(Table_Faculty.accdb[[#This Row],[Student ID]],StudentTable[Student ID],0),1)</f>
        <v>Herdon</v>
      </c>
      <c r="E948" t="str">
        <f>INDEX(StudentTable[#Data],MATCH(Table_Faculty.accdb[[#This Row],[Student ID]],StudentTable[Student ID],0),2)</f>
        <v>Robert</v>
      </c>
    </row>
    <row r="949" spans="1:5" x14ac:dyDescent="0.25">
      <c r="A949">
        <v>963</v>
      </c>
      <c r="B949" s="5" t="s">
        <v>206</v>
      </c>
      <c r="C949" s="4" t="s">
        <v>4502</v>
      </c>
      <c r="D949" t="str">
        <f>INDEX(StudentTable[#Data],MATCH(Table_Faculty.accdb[[#This Row],[Student ID]],StudentTable[Student ID],0),1)</f>
        <v>Kimes</v>
      </c>
      <c r="E949" t="str">
        <f>INDEX(StudentTable[#Data],MATCH(Table_Faculty.accdb[[#This Row],[Student ID]],StudentTable[Student ID],0),2)</f>
        <v>Hannah</v>
      </c>
    </row>
    <row r="950" spans="1:5" x14ac:dyDescent="0.25">
      <c r="A950">
        <v>964</v>
      </c>
      <c r="B950" s="5" t="s">
        <v>2942</v>
      </c>
      <c r="C950" s="4" t="s">
        <v>4502</v>
      </c>
      <c r="D950" t="str">
        <f>INDEX(StudentTable[#Data],MATCH(Table_Faculty.accdb[[#This Row],[Student ID]],StudentTable[Student ID],0),1)</f>
        <v>Welcome</v>
      </c>
      <c r="E950" t="str">
        <f>INDEX(StudentTable[#Data],MATCH(Table_Faculty.accdb[[#This Row],[Student ID]],StudentTable[Student ID],0),2)</f>
        <v>Theresa</v>
      </c>
    </row>
    <row r="951" spans="1:5" x14ac:dyDescent="0.25">
      <c r="A951">
        <v>965</v>
      </c>
      <c r="B951" s="5" t="s">
        <v>3423</v>
      </c>
      <c r="C951" s="4" t="s">
        <v>4502</v>
      </c>
      <c r="D951" t="str">
        <f>INDEX(StudentTable[#Data],MATCH(Table_Faculty.accdb[[#This Row],[Student ID]],StudentTable[Student ID],0),1)</f>
        <v>Harvey</v>
      </c>
      <c r="E951" t="str">
        <f>INDEX(StudentTable[#Data],MATCH(Table_Faculty.accdb[[#This Row],[Student ID]],StudentTable[Student ID],0),2)</f>
        <v>Bertha</v>
      </c>
    </row>
    <row r="952" spans="1:5" x14ac:dyDescent="0.25">
      <c r="A952">
        <v>966</v>
      </c>
      <c r="B952" s="5" t="s">
        <v>376</v>
      </c>
      <c r="C952" s="4" t="s">
        <v>4502</v>
      </c>
      <c r="D952" t="str">
        <f>INDEX(StudentTable[#Data],MATCH(Table_Faculty.accdb[[#This Row],[Student ID]],StudentTable[Student ID],0),1)</f>
        <v>Wenger</v>
      </c>
      <c r="E952" t="str">
        <f>INDEX(StudentTable[#Data],MATCH(Table_Faculty.accdb[[#This Row],[Student ID]],StudentTable[Student ID],0),2)</f>
        <v>John</v>
      </c>
    </row>
    <row r="953" spans="1:5" x14ac:dyDescent="0.25">
      <c r="A953">
        <v>967</v>
      </c>
      <c r="B953" s="5" t="s">
        <v>367</v>
      </c>
      <c r="C953" s="4" t="s">
        <v>4502</v>
      </c>
      <c r="D953" t="str">
        <f>INDEX(StudentTable[#Data],MATCH(Table_Faculty.accdb[[#This Row],[Student ID]],StudentTable[Student ID],0),1)</f>
        <v>Flood</v>
      </c>
      <c r="E953" t="str">
        <f>INDEX(StudentTable[#Data],MATCH(Table_Faculty.accdb[[#This Row],[Student ID]],StudentTable[Student ID],0),2)</f>
        <v>Thomas</v>
      </c>
    </row>
    <row r="954" spans="1:5" x14ac:dyDescent="0.25">
      <c r="A954">
        <v>968</v>
      </c>
      <c r="B954" s="5" t="s">
        <v>2344</v>
      </c>
      <c r="C954" s="4" t="s">
        <v>4502</v>
      </c>
      <c r="D954" t="str">
        <f>INDEX(StudentTable[#Data],MATCH(Table_Faculty.accdb[[#This Row],[Student ID]],StudentTable[Student ID],0),1)</f>
        <v>Rollins</v>
      </c>
      <c r="E954" t="str">
        <f>INDEX(StudentTable[#Data],MATCH(Table_Faculty.accdb[[#This Row],[Student ID]],StudentTable[Student ID],0),2)</f>
        <v>Nathan</v>
      </c>
    </row>
    <row r="955" spans="1:5" x14ac:dyDescent="0.25">
      <c r="A955">
        <v>969</v>
      </c>
      <c r="B955" s="5" t="s">
        <v>770</v>
      </c>
      <c r="C955" s="4" t="s">
        <v>4502</v>
      </c>
      <c r="D955" t="str">
        <f>INDEX(StudentTable[#Data],MATCH(Table_Faculty.accdb[[#This Row],[Student ID]],StudentTable[Student ID],0),1)</f>
        <v>Hammond</v>
      </c>
      <c r="E955" t="str">
        <f>INDEX(StudentTable[#Data],MATCH(Table_Faculty.accdb[[#This Row],[Student ID]],StudentTable[Student ID],0),2)</f>
        <v>Courtney</v>
      </c>
    </row>
    <row r="956" spans="1:5" x14ac:dyDescent="0.25">
      <c r="A956">
        <v>970</v>
      </c>
      <c r="B956" s="5" t="s">
        <v>3614</v>
      </c>
      <c r="C956" s="4" t="s">
        <v>4502</v>
      </c>
      <c r="D956" t="str">
        <f>INDEX(StudentTable[#Data],MATCH(Table_Faculty.accdb[[#This Row],[Student ID]],StudentTable[Student ID],0),1)</f>
        <v>Epp</v>
      </c>
      <c r="E956" t="str">
        <f>INDEX(StudentTable[#Data],MATCH(Table_Faculty.accdb[[#This Row],[Student ID]],StudentTable[Student ID],0),2)</f>
        <v>Joyce</v>
      </c>
    </row>
    <row r="957" spans="1:5" x14ac:dyDescent="0.25">
      <c r="A957">
        <v>971</v>
      </c>
      <c r="B957" s="5" t="s">
        <v>3826</v>
      </c>
      <c r="C957" s="4" t="s">
        <v>4502</v>
      </c>
      <c r="D957" t="str">
        <f>INDEX(StudentTable[#Data],MATCH(Table_Faculty.accdb[[#This Row],[Student ID]],StudentTable[Student ID],0),1)</f>
        <v>Rank</v>
      </c>
      <c r="E957" t="str">
        <f>INDEX(StudentTable[#Data],MATCH(Table_Faculty.accdb[[#This Row],[Student ID]],StudentTable[Student ID],0),2)</f>
        <v>Juan</v>
      </c>
    </row>
    <row r="958" spans="1:5" x14ac:dyDescent="0.25">
      <c r="A958">
        <v>972</v>
      </c>
      <c r="B958" s="5" t="s">
        <v>2890</v>
      </c>
      <c r="C958" s="4" t="s">
        <v>4502</v>
      </c>
      <c r="D958" t="str">
        <f>INDEX(StudentTable[#Data],MATCH(Table_Faculty.accdb[[#This Row],[Student ID]],StudentTable[Student ID],0),1)</f>
        <v>Fletcher</v>
      </c>
      <c r="E958" t="str">
        <f>INDEX(StudentTable[#Data],MATCH(Table_Faculty.accdb[[#This Row],[Student ID]],StudentTable[Student ID],0),2)</f>
        <v>James</v>
      </c>
    </row>
    <row r="959" spans="1:5" x14ac:dyDescent="0.25">
      <c r="A959">
        <v>973</v>
      </c>
      <c r="B959" s="5" t="s">
        <v>1672</v>
      </c>
      <c r="C959" s="4" t="s">
        <v>4502</v>
      </c>
      <c r="D959" t="str">
        <f>INDEX(StudentTable[#Data],MATCH(Table_Faculty.accdb[[#This Row],[Student ID]],StudentTable[Student ID],0),1)</f>
        <v>Evans</v>
      </c>
      <c r="E959" t="str">
        <f>INDEX(StudentTable[#Data],MATCH(Table_Faculty.accdb[[#This Row],[Student ID]],StudentTable[Student ID],0),2)</f>
        <v>Donna</v>
      </c>
    </row>
    <row r="960" spans="1:5" x14ac:dyDescent="0.25">
      <c r="A960">
        <v>974</v>
      </c>
      <c r="B960" s="5" t="s">
        <v>2116</v>
      </c>
      <c r="C960" s="4" t="s">
        <v>4502</v>
      </c>
      <c r="D960" t="str">
        <f>INDEX(StudentTable[#Data],MATCH(Table_Faculty.accdb[[#This Row],[Student ID]],StudentTable[Student ID],0),1)</f>
        <v>Brill</v>
      </c>
      <c r="E960" t="str">
        <f>INDEX(StudentTable[#Data],MATCH(Table_Faculty.accdb[[#This Row],[Student ID]],StudentTable[Student ID],0),2)</f>
        <v>Paul</v>
      </c>
    </row>
    <row r="961" spans="1:5" x14ac:dyDescent="0.25">
      <c r="A961">
        <v>975</v>
      </c>
      <c r="B961" s="5" t="s">
        <v>113</v>
      </c>
      <c r="C961" s="4" t="s">
        <v>4502</v>
      </c>
      <c r="D961" t="str">
        <f>INDEX(StudentTable[#Data],MATCH(Table_Faculty.accdb[[#This Row],[Student ID]],StudentTable[Student ID],0),1)</f>
        <v>Bean</v>
      </c>
      <c r="E961" t="str">
        <f>INDEX(StudentTable[#Data],MATCH(Table_Faculty.accdb[[#This Row],[Student ID]],StudentTable[Student ID],0),2)</f>
        <v>Charlie</v>
      </c>
    </row>
    <row r="962" spans="1:5" x14ac:dyDescent="0.25">
      <c r="A962">
        <v>976</v>
      </c>
      <c r="B962" s="5" t="s">
        <v>148</v>
      </c>
      <c r="C962" s="4" t="s">
        <v>4502</v>
      </c>
      <c r="D962" t="str">
        <f>INDEX(StudentTable[#Data],MATCH(Table_Faculty.accdb[[#This Row],[Student ID]],StudentTable[Student ID],0),1)</f>
        <v>Estepp</v>
      </c>
      <c r="E962" t="str">
        <f>INDEX(StudentTable[#Data],MATCH(Table_Faculty.accdb[[#This Row],[Student ID]],StudentTable[Student ID],0),2)</f>
        <v>Angela</v>
      </c>
    </row>
    <row r="963" spans="1:5" x14ac:dyDescent="0.25">
      <c r="A963">
        <v>977</v>
      </c>
      <c r="B963" s="5" t="s">
        <v>2077</v>
      </c>
      <c r="C963" s="4" t="s">
        <v>4502</v>
      </c>
      <c r="D963" t="str">
        <f>INDEX(StudentTable[#Data],MATCH(Table_Faculty.accdb[[#This Row],[Student ID]],StudentTable[Student ID],0),1)</f>
        <v>Zehner</v>
      </c>
      <c r="E963" t="str">
        <f>INDEX(StudentTable[#Data],MATCH(Table_Faculty.accdb[[#This Row],[Student ID]],StudentTable[Student ID],0),2)</f>
        <v>Maggie</v>
      </c>
    </row>
    <row r="964" spans="1:5" x14ac:dyDescent="0.25">
      <c r="A964">
        <v>978</v>
      </c>
      <c r="B964" s="5" t="s">
        <v>3101</v>
      </c>
      <c r="C964" s="4" t="s">
        <v>4502</v>
      </c>
      <c r="D964" t="str">
        <f>INDEX(StudentTable[#Data],MATCH(Table_Faculty.accdb[[#This Row],[Student ID]],StudentTable[Student ID],0),1)</f>
        <v>Dukes</v>
      </c>
      <c r="E964" t="str">
        <f>INDEX(StudentTable[#Data],MATCH(Table_Faculty.accdb[[#This Row],[Student ID]],StudentTable[Student ID],0),2)</f>
        <v>Argentina</v>
      </c>
    </row>
    <row r="965" spans="1:5" x14ac:dyDescent="0.25">
      <c r="A965">
        <v>979</v>
      </c>
      <c r="B965" s="5" t="s">
        <v>1943</v>
      </c>
      <c r="C965" s="4" t="s">
        <v>4502</v>
      </c>
      <c r="D965" t="str">
        <f>INDEX(StudentTable[#Data],MATCH(Table_Faculty.accdb[[#This Row],[Student ID]],StudentTable[Student ID],0),1)</f>
        <v>Gardner</v>
      </c>
      <c r="E965" t="str">
        <f>INDEX(StudentTable[#Data],MATCH(Table_Faculty.accdb[[#This Row],[Student ID]],StudentTable[Student ID],0),2)</f>
        <v>Cyril</v>
      </c>
    </row>
    <row r="966" spans="1:5" x14ac:dyDescent="0.25">
      <c r="A966">
        <v>980</v>
      </c>
      <c r="B966" s="5" t="s">
        <v>1349</v>
      </c>
      <c r="C966" s="4" t="s">
        <v>4502</v>
      </c>
      <c r="D966" t="str">
        <f>INDEX(StudentTable[#Data],MATCH(Table_Faculty.accdb[[#This Row],[Student ID]],StudentTable[Student ID],0),1)</f>
        <v>Bourgeois</v>
      </c>
      <c r="E966" t="str">
        <f>INDEX(StudentTable[#Data],MATCH(Table_Faculty.accdb[[#This Row],[Student ID]],StudentTable[Student ID],0),2)</f>
        <v>Derrick</v>
      </c>
    </row>
    <row r="967" spans="1:5" x14ac:dyDescent="0.25">
      <c r="A967">
        <v>981</v>
      </c>
      <c r="B967" s="5" t="s">
        <v>1614</v>
      </c>
      <c r="C967" s="4" t="s">
        <v>4502</v>
      </c>
      <c r="D967" t="str">
        <f>INDEX(StudentTable[#Data],MATCH(Table_Faculty.accdb[[#This Row],[Student ID]],StudentTable[Student ID],0),1)</f>
        <v>Lopes</v>
      </c>
      <c r="E967" t="str">
        <f>INDEX(StudentTable[#Data],MATCH(Table_Faculty.accdb[[#This Row],[Student ID]],StudentTable[Student ID],0),2)</f>
        <v>Peggy</v>
      </c>
    </row>
    <row r="968" spans="1:5" x14ac:dyDescent="0.25">
      <c r="A968">
        <v>982</v>
      </c>
      <c r="B968" s="5" t="s">
        <v>785</v>
      </c>
      <c r="C968" s="4" t="s">
        <v>4502</v>
      </c>
      <c r="D968" t="str">
        <f>INDEX(StudentTable[#Data],MATCH(Table_Faculty.accdb[[#This Row],[Student ID]],StudentTable[Student ID],0),1)</f>
        <v>Nissen</v>
      </c>
      <c r="E968" t="str">
        <f>INDEX(StudentTable[#Data],MATCH(Table_Faculty.accdb[[#This Row],[Student ID]],StudentTable[Student ID],0),2)</f>
        <v>Tia</v>
      </c>
    </row>
    <row r="969" spans="1:5" x14ac:dyDescent="0.25">
      <c r="A969">
        <v>983</v>
      </c>
      <c r="B969" s="5" t="s">
        <v>670</v>
      </c>
      <c r="C969" s="4" t="s">
        <v>4502</v>
      </c>
      <c r="D969" t="str">
        <f>INDEX(StudentTable[#Data],MATCH(Table_Faculty.accdb[[#This Row],[Student ID]],StudentTable[Student ID],0),1)</f>
        <v>Rogers</v>
      </c>
      <c r="E969" t="str">
        <f>INDEX(StudentTable[#Data],MATCH(Table_Faculty.accdb[[#This Row],[Student ID]],StudentTable[Student ID],0),2)</f>
        <v>Celia</v>
      </c>
    </row>
    <row r="970" spans="1:5" x14ac:dyDescent="0.25">
      <c r="A970">
        <v>984</v>
      </c>
      <c r="B970" s="5" t="s">
        <v>1381</v>
      </c>
      <c r="C970" s="4" t="s">
        <v>4502</v>
      </c>
      <c r="D970" t="str">
        <f>INDEX(StudentTable[#Data],MATCH(Table_Faculty.accdb[[#This Row],[Student ID]],StudentTable[Student ID],0),1)</f>
        <v>Carter</v>
      </c>
      <c r="E970" t="str">
        <f>INDEX(StudentTable[#Data],MATCH(Table_Faculty.accdb[[#This Row],[Student ID]],StudentTable[Student ID],0),2)</f>
        <v>Cyrus</v>
      </c>
    </row>
    <row r="971" spans="1:5" x14ac:dyDescent="0.25">
      <c r="A971">
        <v>985</v>
      </c>
      <c r="B971" s="5" t="s">
        <v>4139</v>
      </c>
      <c r="C971" s="4" t="s">
        <v>4502</v>
      </c>
      <c r="D971" t="str">
        <f>INDEX(StudentTable[#Data],MATCH(Table_Faculty.accdb[[#This Row],[Student ID]],StudentTable[Student ID],0),1)</f>
        <v>Kreitzer</v>
      </c>
      <c r="E971" t="str">
        <f>INDEX(StudentTable[#Data],MATCH(Table_Faculty.accdb[[#This Row],[Student ID]],StudentTable[Student ID],0),2)</f>
        <v>Carol</v>
      </c>
    </row>
    <row r="972" spans="1:5" x14ac:dyDescent="0.25">
      <c r="A972">
        <v>986</v>
      </c>
      <c r="B972" s="5" t="s">
        <v>3286</v>
      </c>
      <c r="C972" s="4" t="s">
        <v>4502</v>
      </c>
      <c r="D972" t="str">
        <f>INDEX(StudentTable[#Data],MATCH(Table_Faculty.accdb[[#This Row],[Student ID]],StudentTable[Student ID],0),1)</f>
        <v>Salazar</v>
      </c>
      <c r="E972" t="str">
        <f>INDEX(StudentTable[#Data],MATCH(Table_Faculty.accdb[[#This Row],[Student ID]],StudentTable[Student ID],0),2)</f>
        <v>Fredrick</v>
      </c>
    </row>
    <row r="973" spans="1:5" x14ac:dyDescent="0.25">
      <c r="A973">
        <v>987</v>
      </c>
      <c r="B973" s="5" t="s">
        <v>1396</v>
      </c>
      <c r="C973" s="4" t="s">
        <v>4502</v>
      </c>
      <c r="D973" t="str">
        <f>INDEX(StudentTable[#Data],MATCH(Table_Faculty.accdb[[#This Row],[Student ID]],StudentTable[Student ID],0),1)</f>
        <v>Augustine</v>
      </c>
      <c r="E973" t="str">
        <f>INDEX(StudentTable[#Data],MATCH(Table_Faculty.accdb[[#This Row],[Student ID]],StudentTable[Student ID],0),2)</f>
        <v>Gregory</v>
      </c>
    </row>
    <row r="974" spans="1:5" x14ac:dyDescent="0.25">
      <c r="A974">
        <v>988</v>
      </c>
      <c r="B974" s="5" t="s">
        <v>2765</v>
      </c>
      <c r="C974" s="4" t="s">
        <v>4502</v>
      </c>
      <c r="D974" t="str">
        <f>INDEX(StudentTable[#Data],MATCH(Table_Faculty.accdb[[#This Row],[Student ID]],StudentTable[Student ID],0),1)</f>
        <v>Whisman</v>
      </c>
      <c r="E974" t="str">
        <f>INDEX(StudentTable[#Data],MATCH(Table_Faculty.accdb[[#This Row],[Student ID]],StudentTable[Student ID],0),2)</f>
        <v>Rebecca</v>
      </c>
    </row>
    <row r="975" spans="1:5" x14ac:dyDescent="0.25">
      <c r="A975">
        <v>989</v>
      </c>
      <c r="B975" s="5" t="s">
        <v>95</v>
      </c>
      <c r="C975" s="4" t="s">
        <v>4486</v>
      </c>
      <c r="D975" t="str">
        <f>INDEX(StudentTable[#Data],MATCH(Table_Faculty.accdb[[#This Row],[Student ID]],StudentTable[Student ID],0),1)</f>
        <v>Green</v>
      </c>
      <c r="E975" t="str">
        <f>INDEX(StudentTable[#Data],MATCH(Table_Faculty.accdb[[#This Row],[Student ID]],StudentTable[Student ID],0),2)</f>
        <v>Sheila</v>
      </c>
    </row>
    <row r="976" spans="1:5" x14ac:dyDescent="0.25">
      <c r="A976">
        <v>990</v>
      </c>
      <c r="B976" s="5" t="s">
        <v>1375</v>
      </c>
      <c r="C976" s="4" t="s">
        <v>4486</v>
      </c>
      <c r="D976" t="str">
        <f>INDEX(StudentTable[#Data],MATCH(Table_Faculty.accdb[[#This Row],[Student ID]],StudentTable[Student ID],0),1)</f>
        <v>Newby</v>
      </c>
      <c r="E976" t="str">
        <f>INDEX(StudentTable[#Data],MATCH(Table_Faculty.accdb[[#This Row],[Student ID]],StudentTable[Student ID],0),2)</f>
        <v>John</v>
      </c>
    </row>
    <row r="977" spans="1:5" x14ac:dyDescent="0.25">
      <c r="A977">
        <v>991</v>
      </c>
      <c r="B977" s="5" t="s">
        <v>2792</v>
      </c>
      <c r="C977" s="4" t="s">
        <v>4486</v>
      </c>
      <c r="D977" t="str">
        <f>INDEX(StudentTable[#Data],MATCH(Table_Faculty.accdb[[#This Row],[Student ID]],StudentTable[Student ID],0),1)</f>
        <v>Danielson</v>
      </c>
      <c r="E977" t="str">
        <f>INDEX(StudentTable[#Data],MATCH(Table_Faculty.accdb[[#This Row],[Student ID]],StudentTable[Student ID],0),2)</f>
        <v>Erik</v>
      </c>
    </row>
    <row r="978" spans="1:5" x14ac:dyDescent="0.25">
      <c r="A978">
        <v>992</v>
      </c>
      <c r="B978" s="5" t="s">
        <v>3957</v>
      </c>
      <c r="C978" s="4" t="s">
        <v>4486</v>
      </c>
      <c r="D978" t="str">
        <f>INDEX(StudentTable[#Data],MATCH(Table_Faculty.accdb[[#This Row],[Student ID]],StudentTable[Student ID],0),1)</f>
        <v>Young</v>
      </c>
      <c r="E978" t="str">
        <f>INDEX(StudentTable[#Data],MATCH(Table_Faculty.accdb[[#This Row],[Student ID]],StudentTable[Student ID],0),2)</f>
        <v>Elizabeth</v>
      </c>
    </row>
    <row r="979" spans="1:5" x14ac:dyDescent="0.25">
      <c r="A979">
        <v>993</v>
      </c>
      <c r="B979" s="5" t="s">
        <v>3996</v>
      </c>
      <c r="C979" s="4" t="s">
        <v>4486</v>
      </c>
      <c r="D979" t="str">
        <f>INDEX(StudentTable[#Data],MATCH(Table_Faculty.accdb[[#This Row],[Student ID]],StudentTable[Student ID],0),1)</f>
        <v>Hong</v>
      </c>
      <c r="E979" t="str">
        <f>INDEX(StudentTable[#Data],MATCH(Table_Faculty.accdb[[#This Row],[Student ID]],StudentTable[Student ID],0),2)</f>
        <v>Judy</v>
      </c>
    </row>
    <row r="980" spans="1:5" x14ac:dyDescent="0.25">
      <c r="A980">
        <v>994</v>
      </c>
      <c r="B980" s="5" t="s">
        <v>666</v>
      </c>
      <c r="C980" s="4" t="s">
        <v>4486</v>
      </c>
      <c r="D980" t="str">
        <f>INDEX(StudentTable[#Data],MATCH(Table_Faculty.accdb[[#This Row],[Student ID]],StudentTable[Student ID],0),1)</f>
        <v>Alvarez</v>
      </c>
      <c r="E980" t="str">
        <f>INDEX(StudentTable[#Data],MATCH(Table_Faculty.accdb[[#This Row],[Student ID]],StudentTable[Student ID],0),2)</f>
        <v>Tara</v>
      </c>
    </row>
    <row r="981" spans="1:5" x14ac:dyDescent="0.25">
      <c r="A981">
        <v>995</v>
      </c>
      <c r="B981" s="5" t="s">
        <v>755</v>
      </c>
      <c r="C981" s="4" t="s">
        <v>4486</v>
      </c>
      <c r="D981" t="str">
        <f>INDEX(StudentTable[#Data],MATCH(Table_Faculty.accdb[[#This Row],[Student ID]],StudentTable[Student ID],0),1)</f>
        <v>Britt</v>
      </c>
      <c r="E981" t="str">
        <f>INDEX(StudentTable[#Data],MATCH(Table_Faculty.accdb[[#This Row],[Student ID]],StudentTable[Student ID],0),2)</f>
        <v>Alice</v>
      </c>
    </row>
    <row r="982" spans="1:5" x14ac:dyDescent="0.25">
      <c r="A982">
        <v>996</v>
      </c>
      <c r="B982" s="5" t="s">
        <v>29</v>
      </c>
      <c r="C982" s="4" t="s">
        <v>4486</v>
      </c>
      <c r="D982" t="str">
        <f>INDEX(StudentTable[#Data],MATCH(Table_Faculty.accdb[[#This Row],[Student ID]],StudentTable[Student ID],0),1)</f>
        <v>Cervantes</v>
      </c>
      <c r="E982" t="str">
        <f>INDEX(StudentTable[#Data],MATCH(Table_Faculty.accdb[[#This Row],[Student ID]],StudentTable[Student ID],0),2)</f>
        <v>Theresa</v>
      </c>
    </row>
    <row r="983" spans="1:5" x14ac:dyDescent="0.25">
      <c r="A983">
        <v>997</v>
      </c>
      <c r="B983" s="5" t="s">
        <v>1555</v>
      </c>
      <c r="C983" s="4" t="s">
        <v>4486</v>
      </c>
      <c r="D983" t="str">
        <f>INDEX(StudentTable[#Data],MATCH(Table_Faculty.accdb[[#This Row],[Student ID]],StudentTable[Student ID],0),1)</f>
        <v>Lopez</v>
      </c>
      <c r="E983" t="str">
        <f>INDEX(StudentTable[#Data],MATCH(Table_Faculty.accdb[[#This Row],[Student ID]],StudentTable[Student ID],0),2)</f>
        <v>Cindy</v>
      </c>
    </row>
    <row r="984" spans="1:5" x14ac:dyDescent="0.25">
      <c r="A984">
        <v>998</v>
      </c>
      <c r="B984" s="5" t="s">
        <v>835</v>
      </c>
      <c r="C984" s="4" t="s">
        <v>4486</v>
      </c>
      <c r="D984" t="str">
        <f>INDEX(StudentTable[#Data],MATCH(Table_Faculty.accdb[[#This Row],[Student ID]],StudentTable[Student ID],0),1)</f>
        <v>Ramirez</v>
      </c>
      <c r="E984" t="str">
        <f>INDEX(StudentTable[#Data],MATCH(Table_Faculty.accdb[[#This Row],[Student ID]],StudentTable[Student ID],0),2)</f>
        <v>Adam</v>
      </c>
    </row>
    <row r="985" spans="1:5" x14ac:dyDescent="0.25">
      <c r="A985">
        <v>999</v>
      </c>
      <c r="B985" s="5" t="s">
        <v>3854</v>
      </c>
      <c r="C985" s="4" t="s">
        <v>4486</v>
      </c>
      <c r="D985" t="str">
        <f>INDEX(StudentTable[#Data],MATCH(Table_Faculty.accdb[[#This Row],[Student ID]],StudentTable[Student ID],0),1)</f>
        <v>Alvarado</v>
      </c>
      <c r="E985" t="str">
        <f>INDEX(StudentTable[#Data],MATCH(Table_Faculty.accdb[[#This Row],[Student ID]],StudentTable[Student ID],0),2)</f>
        <v>Alan</v>
      </c>
    </row>
    <row r="986" spans="1:5" x14ac:dyDescent="0.25">
      <c r="A986">
        <v>1000</v>
      </c>
      <c r="B986" s="5" t="s">
        <v>3345</v>
      </c>
      <c r="C986" s="4" t="s">
        <v>4486</v>
      </c>
      <c r="D986" t="str">
        <f>INDEX(StudentTable[#Data],MATCH(Table_Faculty.accdb[[#This Row],[Student ID]],StudentTable[Student ID],0),1)</f>
        <v>Sandberg</v>
      </c>
      <c r="E986" t="str">
        <f>INDEX(StudentTable[#Data],MATCH(Table_Faculty.accdb[[#This Row],[Student ID]],StudentTable[Student ID],0),2)</f>
        <v>Terry</v>
      </c>
    </row>
    <row r="987" spans="1:5" x14ac:dyDescent="0.25">
      <c r="A987">
        <v>1001</v>
      </c>
      <c r="B987" s="5" t="s">
        <v>3037</v>
      </c>
      <c r="C987" s="4" t="s">
        <v>4486</v>
      </c>
      <c r="D987" t="str">
        <f>INDEX(StudentTable[#Data],MATCH(Table_Faculty.accdb[[#This Row],[Student ID]],StudentTable[Student ID],0),1)</f>
        <v>Gable</v>
      </c>
      <c r="E987" t="str">
        <f>INDEX(StudentTable[#Data],MATCH(Table_Faculty.accdb[[#This Row],[Student ID]],StudentTable[Student ID],0),2)</f>
        <v>Thelma</v>
      </c>
    </row>
    <row r="988" spans="1:5" x14ac:dyDescent="0.25">
      <c r="A988">
        <v>1002</v>
      </c>
      <c r="B988" s="5" t="s">
        <v>1253</v>
      </c>
      <c r="C988" s="4" t="s">
        <v>4486</v>
      </c>
      <c r="D988" t="str">
        <f>INDEX(StudentTable[#Data],MATCH(Table_Faculty.accdb[[#This Row],[Student ID]],StudentTable[Student ID],0),1)</f>
        <v>Vachon</v>
      </c>
      <c r="E988" t="str">
        <f>INDEX(StudentTable[#Data],MATCH(Table_Faculty.accdb[[#This Row],[Student ID]],StudentTable[Student ID],0),2)</f>
        <v>Kevin</v>
      </c>
    </row>
    <row r="989" spans="1:5" x14ac:dyDescent="0.25">
      <c r="A989">
        <v>1003</v>
      </c>
      <c r="B989" s="5" t="s">
        <v>4068</v>
      </c>
      <c r="C989" s="4" t="s">
        <v>4486</v>
      </c>
      <c r="D989" t="str">
        <f>INDEX(StudentTable[#Data],MATCH(Table_Faculty.accdb[[#This Row],[Student ID]],StudentTable[Student ID],0),1)</f>
        <v>Marks</v>
      </c>
      <c r="E989" t="str">
        <f>INDEX(StudentTable[#Data],MATCH(Table_Faculty.accdb[[#This Row],[Student ID]],StudentTable[Student ID],0),2)</f>
        <v>Luetta</v>
      </c>
    </row>
    <row r="990" spans="1:5" x14ac:dyDescent="0.25">
      <c r="A990">
        <v>1004</v>
      </c>
      <c r="B990" s="5" t="s">
        <v>3043</v>
      </c>
      <c r="C990" s="4" t="s">
        <v>4486</v>
      </c>
      <c r="D990" t="str">
        <f>INDEX(StudentTable[#Data],MATCH(Table_Faculty.accdb[[#This Row],[Student ID]],StudentTable[Student ID],0),1)</f>
        <v>Barber</v>
      </c>
      <c r="E990" t="str">
        <f>INDEX(StudentTable[#Data],MATCH(Table_Faculty.accdb[[#This Row],[Student ID]],StudentTable[Student ID],0),2)</f>
        <v>Jess</v>
      </c>
    </row>
    <row r="991" spans="1:5" x14ac:dyDescent="0.25">
      <c r="A991">
        <v>1005</v>
      </c>
      <c r="B991" s="5" t="s">
        <v>1861</v>
      </c>
      <c r="C991" s="4" t="s">
        <v>4486</v>
      </c>
      <c r="D991" t="str">
        <f>INDEX(StudentTable[#Data],MATCH(Table_Faculty.accdb[[#This Row],[Student ID]],StudentTable[Student ID],0),1)</f>
        <v>Mayo</v>
      </c>
      <c r="E991" t="str">
        <f>INDEX(StudentTable[#Data],MATCH(Table_Faculty.accdb[[#This Row],[Student ID]],StudentTable[Student ID],0),2)</f>
        <v>Victor</v>
      </c>
    </row>
    <row r="992" spans="1:5" x14ac:dyDescent="0.25">
      <c r="A992">
        <v>1006</v>
      </c>
      <c r="B992" s="5" t="s">
        <v>194</v>
      </c>
      <c r="C992" s="4" t="s">
        <v>4486</v>
      </c>
      <c r="D992" t="str">
        <f>INDEX(StudentTable[#Data],MATCH(Table_Faculty.accdb[[#This Row],[Student ID]],StudentTable[Student ID],0),1)</f>
        <v>Poole</v>
      </c>
      <c r="E992" t="str">
        <f>INDEX(StudentTable[#Data],MATCH(Table_Faculty.accdb[[#This Row],[Student ID]],StudentTable[Student ID],0),2)</f>
        <v>Sharon</v>
      </c>
    </row>
    <row r="993" spans="1:5" x14ac:dyDescent="0.25">
      <c r="A993">
        <v>1007</v>
      </c>
      <c r="B993" s="5" t="s">
        <v>3943</v>
      </c>
      <c r="C993" s="4" t="s">
        <v>4486</v>
      </c>
      <c r="D993" t="str">
        <f>INDEX(StudentTable[#Data],MATCH(Table_Faculty.accdb[[#This Row],[Student ID]],StudentTable[Student ID],0),1)</f>
        <v>Adams</v>
      </c>
      <c r="E993" t="str">
        <f>INDEX(StudentTable[#Data],MATCH(Table_Faculty.accdb[[#This Row],[Student ID]],StudentTable[Student ID],0),2)</f>
        <v>Robert</v>
      </c>
    </row>
    <row r="994" spans="1:5" x14ac:dyDescent="0.25">
      <c r="A994">
        <v>1008</v>
      </c>
      <c r="B994" s="5" t="s">
        <v>4403</v>
      </c>
      <c r="C994" s="4" t="s">
        <v>4486</v>
      </c>
      <c r="D994" t="str">
        <f>INDEX(StudentTable[#Data],MATCH(Table_Faculty.accdb[[#This Row],[Student ID]],StudentTable[Student ID],0),1)</f>
        <v>Noell</v>
      </c>
      <c r="E994" t="str">
        <f>INDEX(StudentTable[#Data],MATCH(Table_Faculty.accdb[[#This Row],[Student ID]],StudentTable[Student ID],0),2)</f>
        <v>Alfonso</v>
      </c>
    </row>
    <row r="995" spans="1:5" x14ac:dyDescent="0.25">
      <c r="A995">
        <v>1009</v>
      </c>
      <c r="B995" s="5" t="s">
        <v>4111</v>
      </c>
      <c r="C995" s="4" t="s">
        <v>4486</v>
      </c>
      <c r="D995" t="str">
        <f>INDEX(StudentTable[#Data],MATCH(Table_Faculty.accdb[[#This Row],[Student ID]],StudentTable[Student ID],0),1)</f>
        <v>Peterson</v>
      </c>
      <c r="E995" t="str">
        <f>INDEX(StudentTable[#Data],MATCH(Table_Faculty.accdb[[#This Row],[Student ID]],StudentTable[Student ID],0),2)</f>
        <v>Stephanie</v>
      </c>
    </row>
    <row r="996" spans="1:5" x14ac:dyDescent="0.25">
      <c r="A996">
        <v>1010</v>
      </c>
      <c r="B996" s="5" t="s">
        <v>4093</v>
      </c>
      <c r="C996" s="4" t="s">
        <v>4486</v>
      </c>
      <c r="D996" t="str">
        <f>INDEX(StudentTable[#Data],MATCH(Table_Faculty.accdb[[#This Row],[Student ID]],StudentTable[Student ID],0),1)</f>
        <v>Sloan</v>
      </c>
      <c r="E996" t="str">
        <f>INDEX(StudentTable[#Data],MATCH(Table_Faculty.accdb[[#This Row],[Student ID]],StudentTable[Student ID],0),2)</f>
        <v>Elma</v>
      </c>
    </row>
    <row r="997" spans="1:5" x14ac:dyDescent="0.25">
      <c r="A997">
        <v>1011</v>
      </c>
      <c r="B997" s="5" t="s">
        <v>3791</v>
      </c>
      <c r="C997" s="4" t="s">
        <v>4486</v>
      </c>
      <c r="D997" t="str">
        <f>INDEX(StudentTable[#Data],MATCH(Table_Faculty.accdb[[#This Row],[Student ID]],StudentTable[Student ID],0),1)</f>
        <v>Stotler</v>
      </c>
      <c r="E997" t="str">
        <f>INDEX(StudentTable[#Data],MATCH(Table_Faculty.accdb[[#This Row],[Student ID]],StudentTable[Student ID],0),2)</f>
        <v>Linda</v>
      </c>
    </row>
    <row r="998" spans="1:5" x14ac:dyDescent="0.25">
      <c r="A998">
        <v>1012</v>
      </c>
      <c r="B998" s="5" t="s">
        <v>3406</v>
      </c>
      <c r="C998" s="4" t="s">
        <v>4486</v>
      </c>
      <c r="D998" t="str">
        <f>INDEX(StudentTable[#Data],MATCH(Table_Faculty.accdb[[#This Row],[Student ID]],StudentTable[Student ID],0),1)</f>
        <v>Nguyen</v>
      </c>
      <c r="E998" t="str">
        <f>INDEX(StudentTable[#Data],MATCH(Table_Faculty.accdb[[#This Row],[Student ID]],StudentTable[Student ID],0),2)</f>
        <v>Pansy</v>
      </c>
    </row>
    <row r="999" spans="1:5" x14ac:dyDescent="0.25">
      <c r="A999">
        <v>1013</v>
      </c>
      <c r="B999" s="5" t="s">
        <v>2055</v>
      </c>
      <c r="C999" s="4" t="s">
        <v>4486</v>
      </c>
      <c r="D999" t="str">
        <f>INDEX(StudentTable[#Data],MATCH(Table_Faculty.accdb[[#This Row],[Student ID]],StudentTable[Student ID],0),1)</f>
        <v>Rogers</v>
      </c>
      <c r="E999" t="str">
        <f>INDEX(StudentTable[#Data],MATCH(Table_Faculty.accdb[[#This Row],[Student ID]],StudentTable[Student ID],0),2)</f>
        <v>Lisa</v>
      </c>
    </row>
    <row r="1000" spans="1:5" x14ac:dyDescent="0.25">
      <c r="A1000">
        <v>1014</v>
      </c>
      <c r="B1000" s="5" t="s">
        <v>4005</v>
      </c>
      <c r="C1000" s="4" t="s">
        <v>4486</v>
      </c>
      <c r="D1000" t="str">
        <f>INDEX(StudentTable[#Data],MATCH(Table_Faculty.accdb[[#This Row],[Student ID]],StudentTable[Student ID],0),1)</f>
        <v>Blunt</v>
      </c>
      <c r="E1000" t="str">
        <f>INDEX(StudentTable[#Data],MATCH(Table_Faculty.accdb[[#This Row],[Student ID]],StudentTable[Student ID],0),2)</f>
        <v>Angela</v>
      </c>
    </row>
    <row r="1001" spans="1:5" x14ac:dyDescent="0.25">
      <c r="A1001">
        <v>1015</v>
      </c>
      <c r="B1001" s="5" t="s">
        <v>2271</v>
      </c>
      <c r="C1001" s="4" t="s">
        <v>4486</v>
      </c>
      <c r="D1001" t="str">
        <f>INDEX(StudentTable[#Data],MATCH(Table_Faculty.accdb[[#This Row],[Student ID]],StudentTable[Student ID],0),1)</f>
        <v>Faulkner</v>
      </c>
      <c r="E1001" t="str">
        <f>INDEX(StudentTable[#Data],MATCH(Table_Faculty.accdb[[#This Row],[Student ID]],StudentTable[Student ID],0),2)</f>
        <v>Marie</v>
      </c>
    </row>
    <row r="1002" spans="1:5" x14ac:dyDescent="0.25">
      <c r="A1002">
        <v>1016</v>
      </c>
      <c r="B1002" s="5" t="s">
        <v>2407</v>
      </c>
      <c r="C1002" s="4" t="s">
        <v>4486</v>
      </c>
      <c r="D1002" t="str">
        <f>INDEX(StudentTable[#Data],MATCH(Table_Faculty.accdb[[#This Row],[Student ID]],StudentTable[Student ID],0),1)</f>
        <v>Parker</v>
      </c>
      <c r="E1002" t="str">
        <f>INDEX(StudentTable[#Data],MATCH(Table_Faculty.accdb[[#This Row],[Student ID]],StudentTable[Student ID],0),2)</f>
        <v>Mary</v>
      </c>
    </row>
    <row r="1003" spans="1:5" x14ac:dyDescent="0.25">
      <c r="A1003">
        <v>1017</v>
      </c>
      <c r="B1003" s="5" t="s">
        <v>546</v>
      </c>
      <c r="C1003" s="4" t="s">
        <v>4486</v>
      </c>
      <c r="D1003" t="str">
        <f>INDEX(StudentTable[#Data],MATCH(Table_Faculty.accdb[[#This Row],[Student ID]],StudentTable[Student ID],0),1)</f>
        <v>Marshall</v>
      </c>
      <c r="E1003" t="str">
        <f>INDEX(StudentTable[#Data],MATCH(Table_Faculty.accdb[[#This Row],[Student ID]],StudentTable[Student ID],0),2)</f>
        <v>Sharon</v>
      </c>
    </row>
    <row r="1004" spans="1:5" x14ac:dyDescent="0.25">
      <c r="A1004">
        <v>1018</v>
      </c>
      <c r="B1004" s="5" t="s">
        <v>4071</v>
      </c>
      <c r="C1004" s="4" t="s">
        <v>4486</v>
      </c>
      <c r="D1004" t="str">
        <f>INDEX(StudentTable[#Data],MATCH(Table_Faculty.accdb[[#This Row],[Student ID]],StudentTable[Student ID],0),1)</f>
        <v>Stephens</v>
      </c>
      <c r="E1004" t="str">
        <f>INDEX(StudentTable[#Data],MATCH(Table_Faculty.accdb[[#This Row],[Student ID]],StudentTable[Student ID],0),2)</f>
        <v>Rita</v>
      </c>
    </row>
    <row r="1005" spans="1:5" x14ac:dyDescent="0.25">
      <c r="A1005">
        <v>1019</v>
      </c>
      <c r="B1005" s="5" t="s">
        <v>851</v>
      </c>
      <c r="C1005" s="4" t="s">
        <v>4486</v>
      </c>
      <c r="D1005" t="str">
        <f>INDEX(StudentTable[#Data],MATCH(Table_Faculty.accdb[[#This Row],[Student ID]],StudentTable[Student ID],0),1)</f>
        <v>Alexander</v>
      </c>
      <c r="E1005" t="str">
        <f>INDEX(StudentTable[#Data],MATCH(Table_Faculty.accdb[[#This Row],[Student ID]],StudentTable[Student ID],0),2)</f>
        <v>Justin</v>
      </c>
    </row>
    <row r="1006" spans="1:5" x14ac:dyDescent="0.25">
      <c r="A1006">
        <v>1020</v>
      </c>
      <c r="B1006" s="5" t="s">
        <v>3982</v>
      </c>
      <c r="C1006" s="4" t="s">
        <v>4486</v>
      </c>
      <c r="D1006" t="str">
        <f>INDEX(StudentTable[#Data],MATCH(Table_Faculty.accdb[[#This Row],[Student ID]],StudentTable[Student ID],0),1)</f>
        <v>White</v>
      </c>
      <c r="E1006" t="str">
        <f>INDEX(StudentTable[#Data],MATCH(Table_Faculty.accdb[[#This Row],[Student ID]],StudentTable[Student ID],0),2)</f>
        <v>Clement</v>
      </c>
    </row>
    <row r="1007" spans="1:5" x14ac:dyDescent="0.25">
      <c r="A1007">
        <v>1021</v>
      </c>
      <c r="B1007" s="5" t="s">
        <v>3250</v>
      </c>
      <c r="C1007" s="4" t="s">
        <v>4486</v>
      </c>
      <c r="D1007" t="str">
        <f>INDEX(StudentTable[#Data],MATCH(Table_Faculty.accdb[[#This Row],[Student ID]],StudentTable[Student ID],0),1)</f>
        <v>Taylor</v>
      </c>
      <c r="E1007" t="str">
        <f>INDEX(StudentTable[#Data],MATCH(Table_Faculty.accdb[[#This Row],[Student ID]],StudentTable[Student ID],0),2)</f>
        <v>Daniel</v>
      </c>
    </row>
    <row r="1008" spans="1:5" x14ac:dyDescent="0.25">
      <c r="A1008">
        <v>1022</v>
      </c>
      <c r="B1008" s="5" t="s">
        <v>3831</v>
      </c>
      <c r="C1008" s="4" t="s">
        <v>4486</v>
      </c>
      <c r="D1008" t="str">
        <f>INDEX(StudentTable[#Data],MATCH(Table_Faculty.accdb[[#This Row],[Student ID]],StudentTable[Student ID],0),1)</f>
        <v>Jones</v>
      </c>
      <c r="E1008" t="str">
        <f>INDEX(StudentTable[#Data],MATCH(Table_Faculty.accdb[[#This Row],[Student ID]],StudentTable[Student ID],0),2)</f>
        <v>Shawn</v>
      </c>
    </row>
    <row r="1009" spans="1:5" x14ac:dyDescent="0.25">
      <c r="A1009">
        <v>1023</v>
      </c>
      <c r="B1009" s="5" t="s">
        <v>3488</v>
      </c>
      <c r="C1009" s="4" t="s">
        <v>4486</v>
      </c>
      <c r="D1009" t="str">
        <f>INDEX(StudentTable[#Data],MATCH(Table_Faculty.accdb[[#This Row],[Student ID]],StudentTable[Student ID],0),1)</f>
        <v>Edwards</v>
      </c>
      <c r="E1009" t="str">
        <f>INDEX(StudentTable[#Data],MATCH(Table_Faculty.accdb[[#This Row],[Student ID]],StudentTable[Student ID],0),2)</f>
        <v>Andrea</v>
      </c>
    </row>
    <row r="1010" spans="1:5" x14ac:dyDescent="0.25">
      <c r="A1010">
        <v>1024</v>
      </c>
      <c r="B1010" s="5" t="s">
        <v>2205</v>
      </c>
      <c r="C1010" s="4" t="s">
        <v>4486</v>
      </c>
      <c r="D1010" t="str">
        <f>INDEX(StudentTable[#Data],MATCH(Table_Faculty.accdb[[#This Row],[Student ID]],StudentTable[Student ID],0),1)</f>
        <v>Herndon</v>
      </c>
      <c r="E1010" t="str">
        <f>INDEX(StudentTable[#Data],MATCH(Table_Faculty.accdb[[#This Row],[Student ID]],StudentTable[Student ID],0),2)</f>
        <v>Raymond</v>
      </c>
    </row>
    <row r="1011" spans="1:5" x14ac:dyDescent="0.25">
      <c r="A1011">
        <v>1025</v>
      </c>
      <c r="B1011" s="5" t="s">
        <v>88</v>
      </c>
      <c r="C1011" s="4" t="s">
        <v>4485</v>
      </c>
      <c r="D1011" t="str">
        <f>INDEX(StudentTable[#Data],MATCH(Table_Faculty.accdb[[#This Row],[Student ID]],StudentTable[Student ID],0),1)</f>
        <v>Richer</v>
      </c>
      <c r="E1011" t="str">
        <f>INDEX(StudentTable[#Data],MATCH(Table_Faculty.accdb[[#This Row],[Student ID]],StudentTable[Student ID],0),2)</f>
        <v>Newton</v>
      </c>
    </row>
    <row r="1012" spans="1:5" x14ac:dyDescent="0.25">
      <c r="A1012">
        <v>1026</v>
      </c>
      <c r="B1012" s="5" t="s">
        <v>3554</v>
      </c>
      <c r="C1012" s="4" t="s">
        <v>4485</v>
      </c>
      <c r="D1012" t="str">
        <f>INDEX(StudentTable[#Data],MATCH(Table_Faculty.accdb[[#This Row],[Student ID]],StudentTable[Student ID],0),1)</f>
        <v>Holden</v>
      </c>
      <c r="E1012" t="str">
        <f>INDEX(StudentTable[#Data],MATCH(Table_Faculty.accdb[[#This Row],[Student ID]],StudentTable[Student ID],0),2)</f>
        <v>Leon</v>
      </c>
    </row>
    <row r="1013" spans="1:5" x14ac:dyDescent="0.25">
      <c r="A1013">
        <v>1027</v>
      </c>
      <c r="B1013" s="5" t="s">
        <v>397</v>
      </c>
      <c r="C1013" s="4" t="s">
        <v>4485</v>
      </c>
      <c r="D1013" t="str">
        <f>INDEX(StudentTable[#Data],MATCH(Table_Faculty.accdb[[#This Row],[Student ID]],StudentTable[Student ID],0),1)</f>
        <v>Chapman</v>
      </c>
      <c r="E1013" t="str">
        <f>INDEX(StudentTable[#Data],MATCH(Table_Faculty.accdb[[#This Row],[Student ID]],StudentTable[Student ID],0),2)</f>
        <v>Ronald</v>
      </c>
    </row>
    <row r="1014" spans="1:5" x14ac:dyDescent="0.25">
      <c r="A1014">
        <v>1028</v>
      </c>
      <c r="B1014" s="5" t="s">
        <v>2546</v>
      </c>
      <c r="C1014" s="4" t="s">
        <v>4485</v>
      </c>
      <c r="D1014" t="str">
        <f>INDEX(StudentTable[#Data],MATCH(Table_Faculty.accdb[[#This Row],[Student ID]],StudentTable[Student ID],0),1)</f>
        <v>Nolasco</v>
      </c>
      <c r="E1014" t="str">
        <f>INDEX(StudentTable[#Data],MATCH(Table_Faculty.accdb[[#This Row],[Student ID]],StudentTable[Student ID],0),2)</f>
        <v>Gary</v>
      </c>
    </row>
    <row r="1015" spans="1:5" x14ac:dyDescent="0.25">
      <c r="A1015">
        <v>1029</v>
      </c>
      <c r="B1015" s="5" t="s">
        <v>2786</v>
      </c>
      <c r="C1015" s="4" t="s">
        <v>4485</v>
      </c>
      <c r="D1015" t="str">
        <f>INDEX(StudentTable[#Data],MATCH(Table_Faculty.accdb[[#This Row],[Student ID]],StudentTable[Student ID],0),1)</f>
        <v>Watson</v>
      </c>
      <c r="E1015" t="str">
        <f>INDEX(StudentTable[#Data],MATCH(Table_Faculty.accdb[[#This Row],[Student ID]],StudentTable[Student ID],0),2)</f>
        <v>Edward</v>
      </c>
    </row>
    <row r="1016" spans="1:5" x14ac:dyDescent="0.25">
      <c r="A1016">
        <v>1030</v>
      </c>
      <c r="B1016" s="5" t="s">
        <v>1004</v>
      </c>
      <c r="C1016" s="4" t="s">
        <v>4485</v>
      </c>
      <c r="D1016" t="str">
        <f>INDEX(StudentTable[#Data],MATCH(Table_Faculty.accdb[[#This Row],[Student ID]],StudentTable[Student ID],0),1)</f>
        <v>Johnson</v>
      </c>
      <c r="E1016" t="str">
        <f>INDEX(StudentTable[#Data],MATCH(Table_Faculty.accdb[[#This Row],[Student ID]],StudentTable[Student ID],0),2)</f>
        <v>James</v>
      </c>
    </row>
    <row r="1017" spans="1:5" x14ac:dyDescent="0.25">
      <c r="A1017">
        <v>1031</v>
      </c>
      <c r="B1017" s="5" t="s">
        <v>1170</v>
      </c>
      <c r="C1017" s="4" t="s">
        <v>4485</v>
      </c>
      <c r="D1017" t="str">
        <f>INDEX(StudentTable[#Data],MATCH(Table_Faculty.accdb[[#This Row],[Student ID]],StudentTable[Student ID],0),1)</f>
        <v>Johnson</v>
      </c>
      <c r="E1017" t="str">
        <f>INDEX(StudentTable[#Data],MATCH(Table_Faculty.accdb[[#This Row],[Student ID]],StudentTable[Student ID],0),2)</f>
        <v>Lori</v>
      </c>
    </row>
    <row r="1018" spans="1:5" x14ac:dyDescent="0.25">
      <c r="A1018">
        <v>1032</v>
      </c>
      <c r="B1018" s="5" t="s">
        <v>3974</v>
      </c>
      <c r="C1018" s="4" t="s">
        <v>4485</v>
      </c>
      <c r="D1018" t="str">
        <f>INDEX(StudentTable[#Data],MATCH(Table_Faculty.accdb[[#This Row],[Student ID]],StudentTable[Student ID],0),1)</f>
        <v>Kendrick</v>
      </c>
      <c r="E1018" t="str">
        <f>INDEX(StudentTable[#Data],MATCH(Table_Faculty.accdb[[#This Row],[Student ID]],StudentTable[Student ID],0),2)</f>
        <v>Harriet</v>
      </c>
    </row>
    <row r="1019" spans="1:5" x14ac:dyDescent="0.25">
      <c r="A1019">
        <v>1033</v>
      </c>
      <c r="B1019" s="5" t="s">
        <v>3529</v>
      </c>
      <c r="C1019" s="4" t="s">
        <v>4485</v>
      </c>
      <c r="D1019" t="str">
        <f>INDEX(StudentTable[#Data],MATCH(Table_Faculty.accdb[[#This Row],[Student ID]],StudentTable[Student ID],0),1)</f>
        <v>Chambers</v>
      </c>
      <c r="E1019" t="str">
        <f>INDEX(StudentTable[#Data],MATCH(Table_Faculty.accdb[[#This Row],[Student ID]],StudentTable[Student ID],0),2)</f>
        <v>Rosemary</v>
      </c>
    </row>
    <row r="1020" spans="1:5" x14ac:dyDescent="0.25">
      <c r="A1020">
        <v>1034</v>
      </c>
      <c r="B1020" s="5" t="s">
        <v>3835</v>
      </c>
      <c r="C1020" s="4" t="s">
        <v>4485</v>
      </c>
      <c r="D1020" t="str">
        <f>INDEX(StudentTable[#Data],MATCH(Table_Faculty.accdb[[#This Row],[Student ID]],StudentTable[Student ID],0),1)</f>
        <v>Stein</v>
      </c>
      <c r="E1020" t="str">
        <f>INDEX(StudentTable[#Data],MATCH(Table_Faculty.accdb[[#This Row],[Student ID]],StudentTable[Student ID],0),2)</f>
        <v>Leonardo</v>
      </c>
    </row>
    <row r="1021" spans="1:5" x14ac:dyDescent="0.25">
      <c r="A1021">
        <v>1035</v>
      </c>
      <c r="B1021" s="5" t="s">
        <v>309</v>
      </c>
      <c r="C1021" s="4" t="s">
        <v>4485</v>
      </c>
      <c r="D1021" t="str">
        <f>INDEX(StudentTable[#Data],MATCH(Table_Faculty.accdb[[#This Row],[Student ID]],StudentTable[Student ID],0),1)</f>
        <v>Streeter</v>
      </c>
      <c r="E1021" t="str">
        <f>INDEX(StudentTable[#Data],MATCH(Table_Faculty.accdb[[#This Row],[Student ID]],StudentTable[Student ID],0),2)</f>
        <v>Ruth</v>
      </c>
    </row>
    <row r="1022" spans="1:5" x14ac:dyDescent="0.25">
      <c r="A1022">
        <v>1036</v>
      </c>
      <c r="B1022" s="5" t="s">
        <v>2140</v>
      </c>
      <c r="C1022" s="4" t="s">
        <v>4485</v>
      </c>
      <c r="D1022" t="str">
        <f>INDEX(StudentTable[#Data],MATCH(Table_Faculty.accdb[[#This Row],[Student ID]],StudentTable[Student ID],0),1)</f>
        <v>Burns</v>
      </c>
      <c r="E1022" t="str">
        <f>INDEX(StudentTable[#Data],MATCH(Table_Faculty.accdb[[#This Row],[Student ID]],StudentTable[Student ID],0),2)</f>
        <v>Kelley</v>
      </c>
    </row>
    <row r="1023" spans="1:5" x14ac:dyDescent="0.25">
      <c r="A1023">
        <v>1037</v>
      </c>
      <c r="B1023" s="5" t="s">
        <v>4284</v>
      </c>
      <c r="C1023" s="4" t="s">
        <v>4485</v>
      </c>
      <c r="D1023" t="str">
        <f>INDEX(StudentTable[#Data],MATCH(Table_Faculty.accdb[[#This Row],[Student ID]],StudentTable[Student ID],0),1)</f>
        <v>Huntington</v>
      </c>
      <c r="E1023" t="str">
        <f>INDEX(StudentTable[#Data],MATCH(Table_Faculty.accdb[[#This Row],[Student ID]],StudentTable[Student ID],0),2)</f>
        <v>Carrie</v>
      </c>
    </row>
    <row r="1024" spans="1:5" x14ac:dyDescent="0.25">
      <c r="A1024">
        <v>1038</v>
      </c>
      <c r="B1024" s="5" t="s">
        <v>1681</v>
      </c>
      <c r="C1024" s="4" t="s">
        <v>4485</v>
      </c>
      <c r="D1024" t="str">
        <f>INDEX(StudentTable[#Data],MATCH(Table_Faculty.accdb[[#This Row],[Student ID]],StudentTable[Student ID],0),1)</f>
        <v>Mata</v>
      </c>
      <c r="E1024" t="str">
        <f>INDEX(StudentTable[#Data],MATCH(Table_Faculty.accdb[[#This Row],[Student ID]],StudentTable[Student ID],0),2)</f>
        <v>Jonathan</v>
      </c>
    </row>
    <row r="1025" spans="1:5" x14ac:dyDescent="0.25">
      <c r="A1025">
        <v>1039</v>
      </c>
      <c r="B1025" s="5" t="s">
        <v>2349</v>
      </c>
      <c r="C1025" s="4" t="s">
        <v>4485</v>
      </c>
      <c r="D1025" t="str">
        <f>INDEX(StudentTable[#Data],MATCH(Table_Faculty.accdb[[#This Row],[Student ID]],StudentTable[Student ID],0),1)</f>
        <v>Nelson</v>
      </c>
      <c r="E1025" t="str">
        <f>INDEX(StudentTable[#Data],MATCH(Table_Faculty.accdb[[#This Row],[Student ID]],StudentTable[Student ID],0),2)</f>
        <v>Peter</v>
      </c>
    </row>
    <row r="1026" spans="1:5" x14ac:dyDescent="0.25">
      <c r="A1026">
        <v>1040</v>
      </c>
      <c r="B1026" s="5" t="s">
        <v>2858</v>
      </c>
      <c r="C1026" s="4" t="s">
        <v>4485</v>
      </c>
      <c r="D1026" t="str">
        <f>INDEX(StudentTable[#Data],MATCH(Table_Faculty.accdb[[#This Row],[Student ID]],StudentTable[Student ID],0),1)</f>
        <v>Lee</v>
      </c>
      <c r="E1026" t="str">
        <f>INDEX(StudentTable[#Data],MATCH(Table_Faculty.accdb[[#This Row],[Student ID]],StudentTable[Student ID],0),2)</f>
        <v>Loretta</v>
      </c>
    </row>
    <row r="1027" spans="1:5" x14ac:dyDescent="0.25">
      <c r="A1027">
        <v>1041</v>
      </c>
      <c r="B1027" s="5" t="s">
        <v>4259</v>
      </c>
      <c r="C1027" s="4" t="s">
        <v>4485</v>
      </c>
      <c r="D1027" t="str">
        <f>INDEX(StudentTable[#Data],MATCH(Table_Faculty.accdb[[#This Row],[Student ID]],StudentTable[Student ID],0),1)</f>
        <v>Eddy</v>
      </c>
      <c r="E1027" t="str">
        <f>INDEX(StudentTable[#Data],MATCH(Table_Faculty.accdb[[#This Row],[Student ID]],StudentTable[Student ID],0),2)</f>
        <v>Denise</v>
      </c>
    </row>
    <row r="1028" spans="1:5" x14ac:dyDescent="0.25">
      <c r="A1028">
        <v>1042</v>
      </c>
      <c r="B1028" s="5" t="s">
        <v>3234</v>
      </c>
      <c r="C1028" s="4" t="s">
        <v>4485</v>
      </c>
      <c r="D1028" t="str">
        <f>INDEX(StudentTable[#Data],MATCH(Table_Faculty.accdb[[#This Row],[Student ID]],StudentTable[Student ID],0),1)</f>
        <v>Regan</v>
      </c>
      <c r="E1028" t="str">
        <f>INDEX(StudentTable[#Data],MATCH(Table_Faculty.accdb[[#This Row],[Student ID]],StudentTable[Student ID],0),2)</f>
        <v>Linda</v>
      </c>
    </row>
    <row r="1029" spans="1:5" x14ac:dyDescent="0.25">
      <c r="A1029">
        <v>1043</v>
      </c>
      <c r="B1029" s="5" t="s">
        <v>2717</v>
      </c>
      <c r="C1029" s="4" t="s">
        <v>4485</v>
      </c>
      <c r="D1029" t="str">
        <f>INDEX(StudentTable[#Data],MATCH(Table_Faculty.accdb[[#This Row],[Student ID]],StudentTable[Student ID],0),1)</f>
        <v>Jennings</v>
      </c>
      <c r="E1029" t="str">
        <f>INDEX(StudentTable[#Data],MATCH(Table_Faculty.accdb[[#This Row],[Student ID]],StudentTable[Student ID],0),2)</f>
        <v>Patricia</v>
      </c>
    </row>
    <row r="1030" spans="1:5" x14ac:dyDescent="0.25">
      <c r="A1030">
        <v>1044</v>
      </c>
      <c r="B1030" s="5" t="s">
        <v>3641</v>
      </c>
      <c r="C1030" s="4" t="s">
        <v>4485</v>
      </c>
      <c r="D1030" t="str">
        <f>INDEX(StudentTable[#Data],MATCH(Table_Faculty.accdb[[#This Row],[Student ID]],StudentTable[Student ID],0),1)</f>
        <v>Steel</v>
      </c>
      <c r="E1030" t="str">
        <f>INDEX(StudentTable[#Data],MATCH(Table_Faculty.accdb[[#This Row],[Student ID]],StudentTable[Student ID],0),2)</f>
        <v>Ruby</v>
      </c>
    </row>
    <row r="1031" spans="1:5" x14ac:dyDescent="0.25">
      <c r="A1031">
        <v>1045</v>
      </c>
      <c r="B1031" s="5" t="s">
        <v>3396</v>
      </c>
      <c r="C1031" s="4" t="s">
        <v>4485</v>
      </c>
      <c r="D1031" t="str">
        <f>INDEX(StudentTable[#Data],MATCH(Table_Faculty.accdb[[#This Row],[Student ID]],StudentTable[Student ID],0),1)</f>
        <v>Bishop</v>
      </c>
      <c r="E1031" t="str">
        <f>INDEX(StudentTable[#Data],MATCH(Table_Faculty.accdb[[#This Row],[Student ID]],StudentTable[Student ID],0),2)</f>
        <v>Brenda</v>
      </c>
    </row>
    <row r="1032" spans="1:5" x14ac:dyDescent="0.25">
      <c r="A1032">
        <v>1046</v>
      </c>
      <c r="B1032" s="5" t="s">
        <v>2359</v>
      </c>
      <c r="C1032" s="4" t="s">
        <v>4485</v>
      </c>
      <c r="D1032" t="str">
        <f>INDEX(StudentTable[#Data],MATCH(Table_Faculty.accdb[[#This Row],[Student ID]],StudentTable[Student ID],0),1)</f>
        <v>Costello</v>
      </c>
      <c r="E1032" t="str">
        <f>INDEX(StudentTable[#Data],MATCH(Table_Faculty.accdb[[#This Row],[Student ID]],StudentTable[Student ID],0),2)</f>
        <v>James</v>
      </c>
    </row>
    <row r="1033" spans="1:5" x14ac:dyDescent="0.25">
      <c r="A1033">
        <v>1047</v>
      </c>
      <c r="B1033" s="5" t="s">
        <v>3391</v>
      </c>
      <c r="C1033" s="4" t="s">
        <v>4485</v>
      </c>
      <c r="D1033" t="str">
        <f>INDEX(StudentTable[#Data],MATCH(Table_Faculty.accdb[[#This Row],[Student ID]],StudentTable[Student ID],0),1)</f>
        <v>Ferrell</v>
      </c>
      <c r="E1033" t="str">
        <f>INDEX(StudentTable[#Data],MATCH(Table_Faculty.accdb[[#This Row],[Student ID]],StudentTable[Student ID],0),2)</f>
        <v>Michael</v>
      </c>
    </row>
    <row r="1034" spans="1:5" x14ac:dyDescent="0.25">
      <c r="A1034">
        <v>1048</v>
      </c>
      <c r="B1034" s="5" t="s">
        <v>3537</v>
      </c>
      <c r="C1034" s="4" t="s">
        <v>4485</v>
      </c>
      <c r="D1034" t="str">
        <f>INDEX(StudentTable[#Data],MATCH(Table_Faculty.accdb[[#This Row],[Student ID]],StudentTable[Student ID],0),1)</f>
        <v>Pendleton</v>
      </c>
      <c r="E1034" t="str">
        <f>INDEX(StudentTable[#Data],MATCH(Table_Faculty.accdb[[#This Row],[Student ID]],StudentTable[Student ID],0),2)</f>
        <v>Rachele</v>
      </c>
    </row>
    <row r="1035" spans="1:5" x14ac:dyDescent="0.25">
      <c r="A1035">
        <v>1049</v>
      </c>
      <c r="B1035" s="5" t="s">
        <v>3808</v>
      </c>
      <c r="C1035" s="4" t="s">
        <v>4485</v>
      </c>
      <c r="D1035" t="str">
        <f>INDEX(StudentTable[#Data],MATCH(Table_Faculty.accdb[[#This Row],[Student ID]],StudentTable[Student ID],0),1)</f>
        <v>Brand</v>
      </c>
      <c r="E1035" t="str">
        <f>INDEX(StudentTable[#Data],MATCH(Table_Faculty.accdb[[#This Row],[Student ID]],StudentTable[Student ID],0),2)</f>
        <v>Travis</v>
      </c>
    </row>
    <row r="1036" spans="1:5" x14ac:dyDescent="0.25">
      <c r="A1036">
        <v>1050</v>
      </c>
      <c r="B1036" s="5" t="s">
        <v>1849</v>
      </c>
      <c r="C1036" s="4" t="s">
        <v>4485</v>
      </c>
      <c r="D1036" t="str">
        <f>INDEX(StudentTable[#Data],MATCH(Table_Faculty.accdb[[#This Row],[Student ID]],StudentTable[Student ID],0),1)</f>
        <v>Strothers</v>
      </c>
      <c r="E1036" t="str">
        <f>INDEX(StudentTable[#Data],MATCH(Table_Faculty.accdb[[#This Row],[Student ID]],StudentTable[Student ID],0),2)</f>
        <v>Edith</v>
      </c>
    </row>
    <row r="1037" spans="1:5" x14ac:dyDescent="0.25">
      <c r="A1037">
        <v>1051</v>
      </c>
      <c r="B1037" s="5" t="s">
        <v>4418</v>
      </c>
      <c r="C1037" s="4" t="s">
        <v>4485</v>
      </c>
      <c r="D1037" t="str">
        <f>INDEX(StudentTable[#Data],MATCH(Table_Faculty.accdb[[#This Row],[Student ID]],StudentTable[Student ID],0),1)</f>
        <v>Boyer</v>
      </c>
      <c r="E1037" t="str">
        <f>INDEX(StudentTable[#Data],MATCH(Table_Faculty.accdb[[#This Row],[Student ID]],StudentTable[Student ID],0),2)</f>
        <v>Steve</v>
      </c>
    </row>
    <row r="1038" spans="1:5" x14ac:dyDescent="0.25">
      <c r="A1038">
        <v>1052</v>
      </c>
      <c r="B1038" s="5" t="s">
        <v>3719</v>
      </c>
      <c r="C1038" s="4" t="s">
        <v>4485</v>
      </c>
      <c r="D1038" t="str">
        <f>INDEX(StudentTable[#Data],MATCH(Table_Faculty.accdb[[#This Row],[Student ID]],StudentTable[Student ID],0),1)</f>
        <v>Nelson</v>
      </c>
      <c r="E1038" t="str">
        <f>INDEX(StudentTable[#Data],MATCH(Table_Faculty.accdb[[#This Row],[Student ID]],StudentTable[Student ID],0),2)</f>
        <v>Sidney</v>
      </c>
    </row>
    <row r="1039" spans="1:5" x14ac:dyDescent="0.25">
      <c r="A1039">
        <v>1053</v>
      </c>
      <c r="B1039" s="5" t="s">
        <v>3697</v>
      </c>
      <c r="C1039" s="4" t="s">
        <v>4485</v>
      </c>
      <c r="D1039" t="str">
        <f>INDEX(StudentTable[#Data],MATCH(Table_Faculty.accdb[[#This Row],[Student ID]],StudentTable[Student ID],0),1)</f>
        <v>Currie</v>
      </c>
      <c r="E1039" t="str">
        <f>INDEX(StudentTable[#Data],MATCH(Table_Faculty.accdb[[#This Row],[Student ID]],StudentTable[Student ID],0),2)</f>
        <v>Cristobal</v>
      </c>
    </row>
    <row r="1040" spans="1:5" x14ac:dyDescent="0.25">
      <c r="A1040">
        <v>1054</v>
      </c>
      <c r="B1040" s="5" t="s">
        <v>2682</v>
      </c>
      <c r="C1040" s="4" t="s">
        <v>4485</v>
      </c>
      <c r="D1040" t="str">
        <f>INDEX(StudentTable[#Data],MATCH(Table_Faculty.accdb[[#This Row],[Student ID]],StudentTable[Student ID],0),1)</f>
        <v>Engel</v>
      </c>
      <c r="E1040" t="str">
        <f>INDEX(StudentTable[#Data],MATCH(Table_Faculty.accdb[[#This Row],[Student ID]],StudentTable[Student ID],0),2)</f>
        <v>Richard</v>
      </c>
    </row>
    <row r="1041" spans="1:5" x14ac:dyDescent="0.25">
      <c r="A1041">
        <v>1055</v>
      </c>
      <c r="B1041" s="5" t="s">
        <v>1968</v>
      </c>
      <c r="C1041" s="4" t="s">
        <v>4485</v>
      </c>
      <c r="D1041" t="str">
        <f>INDEX(StudentTable[#Data],MATCH(Table_Faculty.accdb[[#This Row],[Student ID]],StudentTable[Student ID],0),1)</f>
        <v>Frew</v>
      </c>
      <c r="E1041" t="str">
        <f>INDEX(StudentTable[#Data],MATCH(Table_Faculty.accdb[[#This Row],[Student ID]],StudentTable[Student ID],0),2)</f>
        <v>Lin</v>
      </c>
    </row>
    <row r="1042" spans="1:5" x14ac:dyDescent="0.25">
      <c r="A1042">
        <v>1056</v>
      </c>
      <c r="B1042" s="5" t="s">
        <v>1472</v>
      </c>
      <c r="C1042" s="4" t="s">
        <v>4485</v>
      </c>
      <c r="D1042" t="str">
        <f>INDEX(StudentTable[#Data],MATCH(Table_Faculty.accdb[[#This Row],[Student ID]],StudentTable[Student ID],0),1)</f>
        <v>Oliver</v>
      </c>
      <c r="E1042" t="str">
        <f>INDEX(StudentTable[#Data],MATCH(Table_Faculty.accdb[[#This Row],[Student ID]],StudentTable[Student ID],0),2)</f>
        <v>Lee</v>
      </c>
    </row>
    <row r="1043" spans="1:5" x14ac:dyDescent="0.25">
      <c r="A1043">
        <v>1057</v>
      </c>
      <c r="B1043" s="5" t="s">
        <v>131</v>
      </c>
      <c r="C1043" s="4" t="s">
        <v>4485</v>
      </c>
      <c r="D1043" t="str">
        <f>INDEX(StudentTable[#Data],MATCH(Table_Faculty.accdb[[#This Row],[Student ID]],StudentTable[Student ID],0),1)</f>
        <v>Deitch</v>
      </c>
      <c r="E1043" t="str">
        <f>INDEX(StudentTable[#Data],MATCH(Table_Faculty.accdb[[#This Row],[Student ID]],StudentTable[Student ID],0),2)</f>
        <v>Gina</v>
      </c>
    </row>
    <row r="1044" spans="1:5" x14ac:dyDescent="0.25">
      <c r="A1044">
        <v>1058</v>
      </c>
      <c r="B1044" s="5" t="s">
        <v>4154</v>
      </c>
      <c r="C1044" s="4" t="s">
        <v>4485</v>
      </c>
      <c r="D1044" t="str">
        <f>INDEX(StudentTable[#Data],MATCH(Table_Faculty.accdb[[#This Row],[Student ID]],StudentTable[Student ID],0),1)</f>
        <v>Taylor</v>
      </c>
      <c r="E1044" t="str">
        <f>INDEX(StudentTable[#Data],MATCH(Table_Faculty.accdb[[#This Row],[Student ID]],StudentTable[Student ID],0),2)</f>
        <v>David</v>
      </c>
    </row>
    <row r="1045" spans="1:5" x14ac:dyDescent="0.25">
      <c r="A1045">
        <v>1059</v>
      </c>
      <c r="B1045" s="5" t="s">
        <v>4430</v>
      </c>
      <c r="C1045" s="4" t="s">
        <v>4485</v>
      </c>
      <c r="D1045" t="str">
        <f>INDEX(StudentTable[#Data],MATCH(Table_Faculty.accdb[[#This Row],[Student ID]],StudentTable[Student ID],0),1)</f>
        <v>Chretien</v>
      </c>
      <c r="E1045" t="str">
        <f>INDEX(StudentTable[#Data],MATCH(Table_Faculty.accdb[[#This Row],[Student ID]],StudentTable[Student ID],0),2)</f>
        <v>Joshua</v>
      </c>
    </row>
    <row r="1046" spans="1:5" x14ac:dyDescent="0.25">
      <c r="A1046">
        <v>1060</v>
      </c>
      <c r="B1046" s="5" t="s">
        <v>2802</v>
      </c>
      <c r="C1046" s="4" t="s">
        <v>4485</v>
      </c>
      <c r="D1046" t="str">
        <f>INDEX(StudentTable[#Data],MATCH(Table_Faculty.accdb[[#This Row],[Student ID]],StudentTable[Student ID],0),1)</f>
        <v>Keller</v>
      </c>
      <c r="E1046" t="str">
        <f>INDEX(StudentTable[#Data],MATCH(Table_Faculty.accdb[[#This Row],[Student ID]],StudentTable[Student ID],0),2)</f>
        <v>Caroline</v>
      </c>
    </row>
    <row r="1047" spans="1:5" x14ac:dyDescent="0.25">
      <c r="A1047">
        <v>1061</v>
      </c>
      <c r="B1047" s="5" t="s">
        <v>1908</v>
      </c>
      <c r="C1047" s="4" t="s">
        <v>4485</v>
      </c>
      <c r="D1047" t="str">
        <f>INDEX(StudentTable[#Data],MATCH(Table_Faculty.accdb[[#This Row],[Student ID]],StudentTable[Student ID],0),1)</f>
        <v>Chaney</v>
      </c>
      <c r="E1047" t="str">
        <f>INDEX(StudentTable[#Data],MATCH(Table_Faculty.accdb[[#This Row],[Student ID]],StudentTable[Student ID],0),2)</f>
        <v>Pedro</v>
      </c>
    </row>
    <row r="1048" spans="1:5" x14ac:dyDescent="0.25">
      <c r="A1048">
        <v>1062</v>
      </c>
      <c r="B1048" s="5" t="s">
        <v>297</v>
      </c>
      <c r="C1048" s="4" t="s">
        <v>4485</v>
      </c>
      <c r="D1048" t="str">
        <f>INDEX(StudentTable[#Data],MATCH(Table_Faculty.accdb[[#This Row],[Student ID]],StudentTable[Student ID],0),1)</f>
        <v>Beach</v>
      </c>
      <c r="E1048" t="str">
        <f>INDEX(StudentTable[#Data],MATCH(Table_Faculty.accdb[[#This Row],[Student ID]],StudentTable[Student ID],0),2)</f>
        <v>Charles</v>
      </c>
    </row>
    <row r="1049" spans="1:5" x14ac:dyDescent="0.25">
      <c r="A1049">
        <v>1063</v>
      </c>
      <c r="B1049" s="5" t="s">
        <v>1244</v>
      </c>
      <c r="C1049" s="4" t="s">
        <v>4485</v>
      </c>
      <c r="D1049" t="str">
        <f>INDEX(StudentTable[#Data],MATCH(Table_Faculty.accdb[[#This Row],[Student ID]],StudentTable[Student ID],0),1)</f>
        <v>Proto</v>
      </c>
      <c r="E1049" t="str">
        <f>INDEX(StudentTable[#Data],MATCH(Table_Faculty.accdb[[#This Row],[Student ID]],StudentTable[Student ID],0),2)</f>
        <v>Doris</v>
      </c>
    </row>
    <row r="1050" spans="1:5" x14ac:dyDescent="0.25">
      <c r="A1050">
        <v>1064</v>
      </c>
      <c r="B1050" s="5" t="s">
        <v>2691</v>
      </c>
      <c r="C1050" s="4" t="s">
        <v>4485</v>
      </c>
      <c r="D1050" t="str">
        <f>INDEX(StudentTable[#Data],MATCH(Table_Faculty.accdb[[#This Row],[Student ID]],StudentTable[Student ID],0),1)</f>
        <v>Baker</v>
      </c>
      <c r="E1050" t="str">
        <f>INDEX(StudentTable[#Data],MATCH(Table_Faculty.accdb[[#This Row],[Student ID]],StudentTable[Student ID],0),2)</f>
        <v>Ralph</v>
      </c>
    </row>
    <row r="1051" spans="1:5" x14ac:dyDescent="0.25">
      <c r="A1051">
        <v>1065</v>
      </c>
      <c r="B1051" s="5" t="s">
        <v>3895</v>
      </c>
      <c r="C1051" s="4" t="s">
        <v>4485</v>
      </c>
      <c r="D1051" t="str">
        <f>INDEX(StudentTable[#Data],MATCH(Table_Faculty.accdb[[#This Row],[Student ID]],StudentTable[Student ID],0),1)</f>
        <v>Morrison</v>
      </c>
      <c r="E1051" t="str">
        <f>INDEX(StudentTable[#Data],MATCH(Table_Faculty.accdb[[#This Row],[Student ID]],StudentTable[Student ID],0),2)</f>
        <v>Kris</v>
      </c>
    </row>
    <row r="1052" spans="1:5" x14ac:dyDescent="0.25">
      <c r="A1052">
        <v>1066</v>
      </c>
      <c r="B1052" s="5" t="s">
        <v>1436</v>
      </c>
      <c r="C1052" s="4" t="s">
        <v>4485</v>
      </c>
      <c r="D1052" t="str">
        <f>INDEX(StudentTable[#Data],MATCH(Table_Faculty.accdb[[#This Row],[Student ID]],StudentTable[Student ID],0),1)</f>
        <v>Burke</v>
      </c>
      <c r="E1052" t="str">
        <f>INDEX(StudentTable[#Data],MATCH(Table_Faculty.accdb[[#This Row],[Student ID]],StudentTable[Student ID],0),2)</f>
        <v>Frederick</v>
      </c>
    </row>
    <row r="1053" spans="1:5" x14ac:dyDescent="0.25">
      <c r="A1053">
        <v>1067</v>
      </c>
      <c r="B1053" s="5" t="s">
        <v>221</v>
      </c>
      <c r="C1053" s="4" t="s">
        <v>4485</v>
      </c>
      <c r="D1053" t="str">
        <f>INDEX(StudentTable[#Data],MATCH(Table_Faculty.accdb[[#This Row],[Student ID]],StudentTable[Student ID],0),1)</f>
        <v>Miura</v>
      </c>
      <c r="E1053" t="str">
        <f>INDEX(StudentTable[#Data],MATCH(Table_Faculty.accdb[[#This Row],[Student ID]],StudentTable[Student ID],0),2)</f>
        <v>Livia</v>
      </c>
    </row>
    <row r="1054" spans="1:5" x14ac:dyDescent="0.25">
      <c r="A1054">
        <v>1068</v>
      </c>
      <c r="B1054" s="5" t="s">
        <v>4378</v>
      </c>
      <c r="C1054" s="4" t="s">
        <v>4485</v>
      </c>
      <c r="D1054" t="str">
        <f>INDEX(StudentTable[#Data],MATCH(Table_Faculty.accdb[[#This Row],[Student ID]],StudentTable[Student ID],0),1)</f>
        <v>Mackey</v>
      </c>
      <c r="E1054" t="str">
        <f>INDEX(StudentTable[#Data],MATCH(Table_Faculty.accdb[[#This Row],[Student ID]],StudentTable[Student ID],0),2)</f>
        <v>Daryl</v>
      </c>
    </row>
    <row r="1055" spans="1:5" x14ac:dyDescent="0.25">
      <c r="A1055">
        <v>1069</v>
      </c>
      <c r="B1055" s="5" t="s">
        <v>3199</v>
      </c>
      <c r="C1055" s="4" t="s">
        <v>4485</v>
      </c>
      <c r="D1055" t="str">
        <f>INDEX(StudentTable[#Data],MATCH(Table_Faculty.accdb[[#This Row],[Student ID]],StudentTable[Student ID],0),1)</f>
        <v>Mayo</v>
      </c>
      <c r="E1055" t="str">
        <f>INDEX(StudentTable[#Data],MATCH(Table_Faculty.accdb[[#This Row],[Student ID]],StudentTable[Student ID],0),2)</f>
        <v>Anthony</v>
      </c>
    </row>
    <row r="1056" spans="1:5" x14ac:dyDescent="0.25">
      <c r="A1056">
        <v>1070</v>
      </c>
      <c r="B1056" s="5" t="s">
        <v>1343</v>
      </c>
      <c r="C1056" s="4" t="s">
        <v>4485</v>
      </c>
      <c r="D1056" t="str">
        <f>INDEX(StudentTable[#Data],MATCH(Table_Faculty.accdb[[#This Row],[Student ID]],StudentTable[Student ID],0),1)</f>
        <v>Morales</v>
      </c>
      <c r="E1056" t="str">
        <f>INDEX(StudentTable[#Data],MATCH(Table_Faculty.accdb[[#This Row],[Student ID]],StudentTable[Student ID],0),2)</f>
        <v>Paula</v>
      </c>
    </row>
    <row r="1057" spans="1:5" x14ac:dyDescent="0.25">
      <c r="A1057">
        <v>1071</v>
      </c>
      <c r="B1057" s="5" t="s">
        <v>2982</v>
      </c>
      <c r="C1057" s="4" t="s">
        <v>4485</v>
      </c>
      <c r="D1057" t="str">
        <f>INDEX(StudentTable[#Data],MATCH(Table_Faculty.accdb[[#This Row],[Student ID]],StudentTable[Student ID],0),1)</f>
        <v>Wulff</v>
      </c>
      <c r="E1057" t="str">
        <f>INDEX(StudentTable[#Data],MATCH(Table_Faculty.accdb[[#This Row],[Student ID]],StudentTable[Student ID],0),2)</f>
        <v>Kurt</v>
      </c>
    </row>
    <row r="1058" spans="1:5" x14ac:dyDescent="0.25">
      <c r="A1058">
        <v>1072</v>
      </c>
      <c r="B1058" s="5" t="s">
        <v>3224</v>
      </c>
      <c r="C1058" s="4" t="s">
        <v>4485</v>
      </c>
      <c r="D1058" t="str">
        <f>INDEX(StudentTable[#Data],MATCH(Table_Faculty.accdb[[#This Row],[Student ID]],StudentTable[Student ID],0),1)</f>
        <v>Oneal</v>
      </c>
      <c r="E1058" t="str">
        <f>INDEX(StudentTable[#Data],MATCH(Table_Faculty.accdb[[#This Row],[Student ID]],StudentTable[Student ID],0),2)</f>
        <v>Amanda</v>
      </c>
    </row>
    <row r="1059" spans="1:5" x14ac:dyDescent="0.25">
      <c r="A1059">
        <v>1073</v>
      </c>
      <c r="B1059" s="5" t="s">
        <v>3498</v>
      </c>
      <c r="C1059" s="4" t="s">
        <v>4485</v>
      </c>
      <c r="D1059" t="str">
        <f>INDEX(StudentTable[#Data],MATCH(Table_Faculty.accdb[[#This Row],[Student ID]],StudentTable[Student ID],0),1)</f>
        <v>Fitzpatrick</v>
      </c>
      <c r="E1059" t="str">
        <f>INDEX(StudentTable[#Data],MATCH(Table_Faculty.accdb[[#This Row],[Student ID]],StudentTable[Student ID],0),2)</f>
        <v>Mary</v>
      </c>
    </row>
    <row r="1060" spans="1:5" x14ac:dyDescent="0.25">
      <c r="A1060">
        <v>1074</v>
      </c>
      <c r="B1060" s="5" t="s">
        <v>2747</v>
      </c>
      <c r="C1060" s="4" t="s">
        <v>4485</v>
      </c>
      <c r="D1060" t="str">
        <f>INDEX(StudentTable[#Data],MATCH(Table_Faculty.accdb[[#This Row],[Student ID]],StudentTable[Student ID],0),1)</f>
        <v>Harris</v>
      </c>
      <c r="E1060" t="str">
        <f>INDEX(StudentTable[#Data],MATCH(Table_Faculty.accdb[[#This Row],[Student ID]],StudentTable[Student ID],0),2)</f>
        <v>Kimberly</v>
      </c>
    </row>
    <row r="1061" spans="1:5" x14ac:dyDescent="0.25">
      <c r="A1061">
        <v>1075</v>
      </c>
      <c r="B1061" s="5" t="s">
        <v>3868</v>
      </c>
      <c r="C1061" s="4" t="s">
        <v>4485</v>
      </c>
      <c r="D1061" t="str">
        <f>INDEX(StudentTable[#Data],MATCH(Table_Faculty.accdb[[#This Row],[Student ID]],StudentTable[Student ID],0),1)</f>
        <v>Wilson</v>
      </c>
      <c r="E1061" t="str">
        <f>INDEX(StudentTable[#Data],MATCH(Table_Faculty.accdb[[#This Row],[Student ID]],StudentTable[Student ID],0),2)</f>
        <v>William</v>
      </c>
    </row>
    <row r="1062" spans="1:5" x14ac:dyDescent="0.25">
      <c r="A1062">
        <v>1076</v>
      </c>
      <c r="B1062" s="5" t="s">
        <v>425</v>
      </c>
      <c r="C1062" s="4" t="s">
        <v>4485</v>
      </c>
      <c r="D1062" t="str">
        <f>INDEX(StudentTable[#Data],MATCH(Table_Faculty.accdb[[#This Row],[Student ID]],StudentTable[Student ID],0),1)</f>
        <v>Mason</v>
      </c>
      <c r="E1062" t="str">
        <f>INDEX(StudentTable[#Data],MATCH(Table_Faculty.accdb[[#This Row],[Student ID]],StudentTable[Student ID],0),2)</f>
        <v>James</v>
      </c>
    </row>
    <row r="1063" spans="1:5" x14ac:dyDescent="0.25">
      <c r="A1063">
        <v>1077</v>
      </c>
      <c r="B1063" s="5" t="s">
        <v>2752</v>
      </c>
      <c r="C1063" s="4" t="s">
        <v>4485</v>
      </c>
      <c r="D1063" t="str">
        <f>INDEX(StudentTable[#Data],MATCH(Table_Faculty.accdb[[#This Row],[Student ID]],StudentTable[Student ID],0),1)</f>
        <v>Taber</v>
      </c>
      <c r="E1063" t="str">
        <f>INDEX(StudentTable[#Data],MATCH(Table_Faculty.accdb[[#This Row],[Student ID]],StudentTable[Student ID],0),2)</f>
        <v>Bradley</v>
      </c>
    </row>
    <row r="1064" spans="1:5" x14ac:dyDescent="0.25">
      <c r="A1064">
        <v>1078</v>
      </c>
      <c r="B1064" s="5" t="s">
        <v>3053</v>
      </c>
      <c r="C1064" s="4" t="s">
        <v>4485</v>
      </c>
      <c r="D1064" t="str">
        <f>INDEX(StudentTable[#Data],MATCH(Table_Faculty.accdb[[#This Row],[Student ID]],StudentTable[Student ID],0),1)</f>
        <v>Norwood</v>
      </c>
      <c r="E1064" t="str">
        <f>INDEX(StudentTable[#Data],MATCH(Table_Faculty.accdb[[#This Row],[Student ID]],StudentTable[Student ID],0),2)</f>
        <v>Amanda</v>
      </c>
    </row>
    <row r="1065" spans="1:5" x14ac:dyDescent="0.25">
      <c r="A1065">
        <v>1079</v>
      </c>
      <c r="B1065" s="5" t="s">
        <v>1538</v>
      </c>
      <c r="C1065" s="4" t="s">
        <v>4485</v>
      </c>
      <c r="D1065" t="str">
        <f>INDEX(StudentTable[#Data],MATCH(Table_Faculty.accdb[[#This Row],[Student ID]],StudentTable[Student ID],0),1)</f>
        <v>Martinez</v>
      </c>
      <c r="E1065" t="str">
        <f>INDEX(StudentTable[#Data],MATCH(Table_Faculty.accdb[[#This Row],[Student ID]],StudentTable[Student ID],0),2)</f>
        <v>Jo</v>
      </c>
    </row>
    <row r="1066" spans="1:5" x14ac:dyDescent="0.25">
      <c r="A1066">
        <v>1080</v>
      </c>
      <c r="B1066" s="5" t="s">
        <v>620</v>
      </c>
      <c r="C1066" s="4" t="s">
        <v>4510</v>
      </c>
      <c r="D1066" t="str">
        <f>INDEX(StudentTable[#Data],MATCH(Table_Faculty.accdb[[#This Row],[Student ID]],StudentTable[Student ID],0),1)</f>
        <v>Johnson</v>
      </c>
      <c r="E1066" t="str">
        <f>INDEX(StudentTable[#Data],MATCH(Table_Faculty.accdb[[#This Row],[Student ID]],StudentTable[Student ID],0),2)</f>
        <v>Jennifer</v>
      </c>
    </row>
    <row r="1067" spans="1:5" x14ac:dyDescent="0.25">
      <c r="A1067">
        <v>1081</v>
      </c>
      <c r="B1067" s="5" t="s">
        <v>1198</v>
      </c>
      <c r="C1067" s="4" t="s">
        <v>4510</v>
      </c>
      <c r="D1067" t="str">
        <f>INDEX(StudentTable[#Data],MATCH(Table_Faculty.accdb[[#This Row],[Student ID]],StudentTable[Student ID],0),1)</f>
        <v>Friedman</v>
      </c>
      <c r="E1067" t="str">
        <f>INDEX(StudentTable[#Data],MATCH(Table_Faculty.accdb[[#This Row],[Student ID]],StudentTable[Student ID],0),2)</f>
        <v>Terry</v>
      </c>
    </row>
    <row r="1068" spans="1:5" x14ac:dyDescent="0.25">
      <c r="A1068">
        <v>1082</v>
      </c>
      <c r="B1068" s="5" t="s">
        <v>1578</v>
      </c>
      <c r="C1068" s="4" t="s">
        <v>4510</v>
      </c>
      <c r="D1068" t="str">
        <f>INDEX(StudentTable[#Data],MATCH(Table_Faculty.accdb[[#This Row],[Student ID]],StudentTable[Student ID],0),1)</f>
        <v>Blair</v>
      </c>
      <c r="E1068" t="str">
        <f>INDEX(StudentTable[#Data],MATCH(Table_Faculty.accdb[[#This Row],[Student ID]],StudentTable[Student ID],0),2)</f>
        <v>Bruce</v>
      </c>
    </row>
    <row r="1069" spans="1:5" x14ac:dyDescent="0.25">
      <c r="A1069">
        <v>1083</v>
      </c>
      <c r="B1069" s="5" t="s">
        <v>328</v>
      </c>
      <c r="C1069" s="4" t="s">
        <v>4510</v>
      </c>
      <c r="D1069" t="str">
        <f>INDEX(StudentTable[#Data],MATCH(Table_Faculty.accdb[[#This Row],[Student ID]],StudentTable[Student ID],0),1)</f>
        <v>Marks</v>
      </c>
      <c r="E1069" t="str">
        <f>INDEX(StudentTable[#Data],MATCH(Table_Faculty.accdb[[#This Row],[Student ID]],StudentTable[Student ID],0),2)</f>
        <v>Thelma</v>
      </c>
    </row>
    <row r="1070" spans="1:5" x14ac:dyDescent="0.25">
      <c r="A1070">
        <v>1084</v>
      </c>
      <c r="B1070" s="5" t="s">
        <v>1950</v>
      </c>
      <c r="C1070" s="4" t="s">
        <v>4510</v>
      </c>
      <c r="D1070" t="str">
        <f>INDEX(StudentTable[#Data],MATCH(Table_Faculty.accdb[[#This Row],[Student ID]],StudentTable[Student ID],0),1)</f>
        <v>Dahlen</v>
      </c>
      <c r="E1070" t="str">
        <f>INDEX(StudentTable[#Data],MATCH(Table_Faculty.accdb[[#This Row],[Student ID]],StudentTable[Student ID],0),2)</f>
        <v>Joshua</v>
      </c>
    </row>
    <row r="1071" spans="1:5" x14ac:dyDescent="0.25">
      <c r="A1071">
        <v>1085</v>
      </c>
      <c r="B1071" s="5" t="s">
        <v>1955</v>
      </c>
      <c r="C1071" s="4" t="s">
        <v>4510</v>
      </c>
      <c r="D1071" t="str">
        <f>INDEX(StudentTable[#Data],MATCH(Table_Faculty.accdb[[#This Row],[Student ID]],StudentTable[Student ID],0),1)</f>
        <v>Cartwright</v>
      </c>
      <c r="E1071" t="str">
        <f>INDEX(StudentTable[#Data],MATCH(Table_Faculty.accdb[[#This Row],[Student ID]],StudentTable[Student ID],0),2)</f>
        <v>Irene</v>
      </c>
    </row>
    <row r="1072" spans="1:5" x14ac:dyDescent="0.25">
      <c r="A1072">
        <v>1086</v>
      </c>
      <c r="B1072" s="5" t="s">
        <v>888</v>
      </c>
      <c r="C1072" s="4" t="s">
        <v>4510</v>
      </c>
      <c r="D1072" t="str">
        <f>INDEX(StudentTable[#Data],MATCH(Table_Faculty.accdb[[#This Row],[Student ID]],StudentTable[Student ID],0),1)</f>
        <v>Rodrigues</v>
      </c>
      <c r="E1072" t="str">
        <f>INDEX(StudentTable[#Data],MATCH(Table_Faculty.accdb[[#This Row],[Student ID]],StudentTable[Student ID],0),2)</f>
        <v>Robert</v>
      </c>
    </row>
    <row r="1073" spans="1:5" x14ac:dyDescent="0.25">
      <c r="A1073">
        <v>1087</v>
      </c>
      <c r="B1073" s="5" t="s">
        <v>3759</v>
      </c>
      <c r="C1073" s="4" t="s">
        <v>4510</v>
      </c>
      <c r="D1073" t="str">
        <f>INDEX(StudentTable[#Data],MATCH(Table_Faculty.accdb[[#This Row],[Student ID]],StudentTable[Student ID],0),1)</f>
        <v>Williams</v>
      </c>
      <c r="E1073" t="str">
        <f>INDEX(StudentTable[#Data],MATCH(Table_Faculty.accdb[[#This Row],[Student ID]],StudentTable[Student ID],0),2)</f>
        <v>Charles</v>
      </c>
    </row>
    <row r="1074" spans="1:5" x14ac:dyDescent="0.25">
      <c r="A1074">
        <v>1088</v>
      </c>
      <c r="B1074" s="5" t="s">
        <v>2621</v>
      </c>
      <c r="C1074" s="4" t="s">
        <v>4510</v>
      </c>
      <c r="D1074" t="str">
        <f>INDEX(StudentTable[#Data],MATCH(Table_Faculty.accdb[[#This Row],[Student ID]],StudentTable[Student ID],0),1)</f>
        <v>Brooks</v>
      </c>
      <c r="E1074" t="str">
        <f>INDEX(StudentTable[#Data],MATCH(Table_Faculty.accdb[[#This Row],[Student ID]],StudentTable[Student ID],0),2)</f>
        <v>Ramon</v>
      </c>
    </row>
    <row r="1075" spans="1:5" x14ac:dyDescent="0.25">
      <c r="A1075">
        <v>1089</v>
      </c>
      <c r="B1075" s="5" t="s">
        <v>898</v>
      </c>
      <c r="C1075" s="4" t="s">
        <v>4510</v>
      </c>
      <c r="D1075" t="str">
        <f>INDEX(StudentTable[#Data],MATCH(Table_Faculty.accdb[[#This Row],[Student ID]],StudentTable[Student ID],0),1)</f>
        <v>Davis</v>
      </c>
      <c r="E1075" t="str">
        <f>INDEX(StudentTable[#Data],MATCH(Table_Faculty.accdb[[#This Row],[Student ID]],StudentTable[Student ID],0),2)</f>
        <v>Joshua</v>
      </c>
    </row>
    <row r="1076" spans="1:5" x14ac:dyDescent="0.25">
      <c r="A1076">
        <v>1090</v>
      </c>
      <c r="B1076" s="5" t="s">
        <v>2812</v>
      </c>
      <c r="C1076" s="4" t="s">
        <v>4510</v>
      </c>
      <c r="D1076" t="str">
        <f>INDEX(StudentTable[#Data],MATCH(Table_Faculty.accdb[[#This Row],[Student ID]],StudentTable[Student ID],0),1)</f>
        <v>Brennan</v>
      </c>
      <c r="E1076" t="str">
        <f>INDEX(StudentTable[#Data],MATCH(Table_Faculty.accdb[[#This Row],[Student ID]],StudentTable[Student ID],0),2)</f>
        <v>Dale</v>
      </c>
    </row>
    <row r="1077" spans="1:5" x14ac:dyDescent="0.25">
      <c r="A1077">
        <v>1091</v>
      </c>
      <c r="B1077" s="5" t="s">
        <v>2850</v>
      </c>
      <c r="C1077" s="4" t="s">
        <v>4510</v>
      </c>
      <c r="D1077" t="str">
        <f>INDEX(StudentTable[#Data],MATCH(Table_Faculty.accdb[[#This Row],[Student ID]],StudentTable[Student ID],0),1)</f>
        <v>Johnson</v>
      </c>
      <c r="E1077" t="str">
        <f>INDEX(StudentTable[#Data],MATCH(Table_Faculty.accdb[[#This Row],[Student ID]],StudentTable[Student ID],0),2)</f>
        <v>Bradley</v>
      </c>
    </row>
    <row r="1078" spans="1:5" x14ac:dyDescent="0.25">
      <c r="A1078">
        <v>1092</v>
      </c>
      <c r="B1078" s="5" t="s">
        <v>3438</v>
      </c>
      <c r="C1078" s="4" t="s">
        <v>4510</v>
      </c>
      <c r="D1078" t="str">
        <f>INDEX(StudentTable[#Data],MATCH(Table_Faculty.accdb[[#This Row],[Student ID]],StudentTable[Student ID],0),1)</f>
        <v>Thomas</v>
      </c>
      <c r="E1078" t="str">
        <f>INDEX(StudentTable[#Data],MATCH(Table_Faculty.accdb[[#This Row],[Student ID]],StudentTable[Student ID],0),2)</f>
        <v>Jeffrey</v>
      </c>
    </row>
    <row r="1079" spans="1:5" x14ac:dyDescent="0.25">
      <c r="A1079">
        <v>1093</v>
      </c>
      <c r="B1079" s="5" t="s">
        <v>343</v>
      </c>
      <c r="C1079" s="4" t="s">
        <v>4510</v>
      </c>
      <c r="D1079" t="str">
        <f>INDEX(StudentTable[#Data],MATCH(Table_Faculty.accdb[[#This Row],[Student ID]],StudentTable[Student ID],0),1)</f>
        <v>Reynolds</v>
      </c>
      <c r="E1079" t="str">
        <f>INDEX(StudentTable[#Data],MATCH(Table_Faculty.accdb[[#This Row],[Student ID]],StudentTable[Student ID],0),2)</f>
        <v>Oliver</v>
      </c>
    </row>
    <row r="1080" spans="1:5" x14ac:dyDescent="0.25">
      <c r="A1080">
        <v>1094</v>
      </c>
      <c r="B1080" s="5" t="s">
        <v>3685</v>
      </c>
      <c r="C1080" s="4" t="s">
        <v>4510</v>
      </c>
      <c r="D1080" t="str">
        <f>INDEX(StudentTable[#Data],MATCH(Table_Faculty.accdb[[#This Row],[Student ID]],StudentTable[Student ID],0),1)</f>
        <v>Dunn</v>
      </c>
      <c r="E1080" t="str">
        <f>INDEX(StudentTable[#Data],MATCH(Table_Faculty.accdb[[#This Row],[Student ID]],StudentTable[Student ID],0),2)</f>
        <v>Thelma</v>
      </c>
    </row>
    <row r="1081" spans="1:5" x14ac:dyDescent="0.25">
      <c r="A1081">
        <v>1095</v>
      </c>
      <c r="B1081" s="5" t="s">
        <v>1302</v>
      </c>
      <c r="C1081" s="4" t="s">
        <v>4510</v>
      </c>
      <c r="D1081" t="str">
        <f>INDEX(StudentTable[#Data],MATCH(Table_Faculty.accdb[[#This Row],[Student ID]],StudentTable[Student ID],0),1)</f>
        <v>White</v>
      </c>
      <c r="E1081" t="str">
        <f>INDEX(StudentTable[#Data],MATCH(Table_Faculty.accdb[[#This Row],[Student ID]],StudentTable[Student ID],0),2)</f>
        <v>Janelle</v>
      </c>
    </row>
    <row r="1082" spans="1:5" x14ac:dyDescent="0.25">
      <c r="A1082">
        <v>1096</v>
      </c>
      <c r="B1082" s="5" t="s">
        <v>2093</v>
      </c>
      <c r="C1082" s="4" t="s">
        <v>4510</v>
      </c>
      <c r="D1082" t="str">
        <f>INDEX(StudentTable[#Data],MATCH(Table_Faculty.accdb[[#This Row],[Student ID]],StudentTable[Student ID],0),1)</f>
        <v>Smith</v>
      </c>
      <c r="E1082" t="str">
        <f>INDEX(StudentTable[#Data],MATCH(Table_Faculty.accdb[[#This Row],[Student ID]],StudentTable[Student ID],0),2)</f>
        <v>Donald</v>
      </c>
    </row>
    <row r="1083" spans="1:5" x14ac:dyDescent="0.25">
      <c r="A1083">
        <v>1097</v>
      </c>
      <c r="B1083" s="5" t="s">
        <v>2392</v>
      </c>
      <c r="C1083" s="4" t="s">
        <v>4510</v>
      </c>
      <c r="D1083" t="str">
        <f>INDEX(StudentTable[#Data],MATCH(Table_Faculty.accdb[[#This Row],[Student ID]],StudentTable[Student ID],0),1)</f>
        <v>Taylor</v>
      </c>
      <c r="E1083" t="str">
        <f>INDEX(StudentTable[#Data],MATCH(Table_Faculty.accdb[[#This Row],[Student ID]],StudentTable[Student ID],0),2)</f>
        <v>Carrie</v>
      </c>
    </row>
    <row r="1084" spans="1:5" x14ac:dyDescent="0.25">
      <c r="A1084">
        <v>1098</v>
      </c>
      <c r="B1084" s="5" t="s">
        <v>3197</v>
      </c>
      <c r="C1084" s="4" t="s">
        <v>4510</v>
      </c>
      <c r="D1084" t="str">
        <f>INDEX(StudentTable[#Data],MATCH(Table_Faculty.accdb[[#This Row],[Student ID]],StudentTable[Student ID],0),1)</f>
        <v>Spaulding</v>
      </c>
      <c r="E1084" t="str">
        <f>INDEX(StudentTable[#Data],MATCH(Table_Faculty.accdb[[#This Row],[Student ID]],StudentTable[Student ID],0),2)</f>
        <v>Olga</v>
      </c>
    </row>
    <row r="1085" spans="1:5" x14ac:dyDescent="0.25">
      <c r="A1085">
        <v>1099</v>
      </c>
      <c r="B1085" s="5" t="s">
        <v>3989</v>
      </c>
      <c r="C1085" s="4" t="s">
        <v>4510</v>
      </c>
      <c r="D1085" t="str">
        <f>INDEX(StudentTable[#Data],MATCH(Table_Faculty.accdb[[#This Row],[Student ID]],StudentTable[Student ID],0),1)</f>
        <v>Fansler</v>
      </c>
      <c r="E1085" t="str">
        <f>INDEX(StudentTable[#Data],MATCH(Table_Faculty.accdb[[#This Row],[Student ID]],StudentTable[Student ID],0),2)</f>
        <v>John</v>
      </c>
    </row>
    <row r="1086" spans="1:5" x14ac:dyDescent="0.25">
      <c r="A1086">
        <v>1100</v>
      </c>
      <c r="B1086" s="5" t="s">
        <v>2387</v>
      </c>
      <c r="C1086" s="4" t="s">
        <v>4510</v>
      </c>
      <c r="D1086" t="str">
        <f>INDEX(StudentTable[#Data],MATCH(Table_Faculty.accdb[[#This Row],[Student ID]],StudentTable[Student ID],0),1)</f>
        <v>Gonzales</v>
      </c>
      <c r="E1086" t="str">
        <f>INDEX(StudentTable[#Data],MATCH(Table_Faculty.accdb[[#This Row],[Student ID]],StudentTable[Student ID],0),2)</f>
        <v>Jason</v>
      </c>
    </row>
    <row r="1087" spans="1:5" x14ac:dyDescent="0.25">
      <c r="A1087">
        <v>1101</v>
      </c>
      <c r="B1087" s="5" t="s">
        <v>1639</v>
      </c>
      <c r="C1087" s="4" t="s">
        <v>4510</v>
      </c>
      <c r="D1087" t="str">
        <f>INDEX(StudentTable[#Data],MATCH(Table_Faculty.accdb[[#This Row],[Student ID]],StudentTable[Student ID],0),1)</f>
        <v>Britt</v>
      </c>
      <c r="E1087" t="str">
        <f>INDEX(StudentTable[#Data],MATCH(Table_Faculty.accdb[[#This Row],[Student ID]],StudentTable[Student ID],0),2)</f>
        <v>Ann</v>
      </c>
    </row>
    <row r="1088" spans="1:5" x14ac:dyDescent="0.25">
      <c r="A1088">
        <v>1102</v>
      </c>
      <c r="B1088" s="5" t="s">
        <v>1257</v>
      </c>
      <c r="C1088" s="4" t="s">
        <v>4510</v>
      </c>
      <c r="D1088" t="str">
        <f>INDEX(StudentTable[#Data],MATCH(Table_Faculty.accdb[[#This Row],[Student ID]],StudentTable[Student ID],0),1)</f>
        <v>Bloch</v>
      </c>
      <c r="E1088" t="str">
        <f>INDEX(StudentTable[#Data],MATCH(Table_Faculty.accdb[[#This Row],[Student ID]],StudentTable[Student ID],0),2)</f>
        <v>Daniel</v>
      </c>
    </row>
    <row r="1089" spans="1:5" x14ac:dyDescent="0.25">
      <c r="A1089">
        <v>1103</v>
      </c>
      <c r="B1089" s="5" t="s">
        <v>4186</v>
      </c>
      <c r="C1089" s="4" t="s">
        <v>4510</v>
      </c>
      <c r="D1089" t="str">
        <f>INDEX(StudentTable[#Data],MATCH(Table_Faculty.accdb[[#This Row],[Student ID]],StudentTable[Student ID],0),1)</f>
        <v>Hopkins</v>
      </c>
      <c r="E1089" t="str">
        <f>INDEX(StudentTable[#Data],MATCH(Table_Faculty.accdb[[#This Row],[Student ID]],StudentTable[Student ID],0),2)</f>
        <v>Marie</v>
      </c>
    </row>
    <row r="1090" spans="1:5" x14ac:dyDescent="0.25">
      <c r="A1090">
        <v>1104</v>
      </c>
      <c r="B1090" s="5" t="s">
        <v>22</v>
      </c>
      <c r="C1090" s="4" t="s">
        <v>4510</v>
      </c>
      <c r="D1090" t="str">
        <f>INDEX(StudentTable[#Data],MATCH(Table_Faculty.accdb[[#This Row],[Student ID]],StudentTable[Student ID],0),1)</f>
        <v>Madden</v>
      </c>
      <c r="E1090" t="str">
        <f>INDEX(StudentTable[#Data],MATCH(Table_Faculty.accdb[[#This Row],[Student ID]],StudentTable[Student ID],0),2)</f>
        <v>Maryann</v>
      </c>
    </row>
    <row r="1091" spans="1:5" x14ac:dyDescent="0.25">
      <c r="A1091">
        <v>1105</v>
      </c>
      <c r="B1091" s="5" t="s">
        <v>488</v>
      </c>
      <c r="C1091" s="4" t="s">
        <v>4510</v>
      </c>
      <c r="D1091" t="str">
        <f>INDEX(StudentTable[#Data],MATCH(Table_Faculty.accdb[[#This Row],[Student ID]],StudentTable[Student ID],0),1)</f>
        <v>Barrett</v>
      </c>
      <c r="E1091" t="str">
        <f>INDEX(StudentTable[#Data],MATCH(Table_Faculty.accdb[[#This Row],[Student ID]],StudentTable[Student ID],0),2)</f>
        <v>Christopher</v>
      </c>
    </row>
    <row r="1092" spans="1:5" x14ac:dyDescent="0.25">
      <c r="A1092">
        <v>1106</v>
      </c>
      <c r="B1092" s="5" t="s">
        <v>2953</v>
      </c>
      <c r="C1092" s="4" t="s">
        <v>4510</v>
      </c>
      <c r="D1092" t="str">
        <f>INDEX(StudentTable[#Data],MATCH(Table_Faculty.accdb[[#This Row],[Student ID]],StudentTable[Student ID],0),1)</f>
        <v>Coley</v>
      </c>
      <c r="E1092" t="str">
        <f>INDEX(StudentTable[#Data],MATCH(Table_Faculty.accdb[[#This Row],[Student ID]],StudentTable[Student ID],0),2)</f>
        <v>Marlene</v>
      </c>
    </row>
    <row r="1093" spans="1:5" x14ac:dyDescent="0.25">
      <c r="A1093">
        <v>1107</v>
      </c>
      <c r="B1093" s="5" t="s">
        <v>285</v>
      </c>
      <c r="C1093" s="4" t="s">
        <v>4510</v>
      </c>
      <c r="D1093" t="str">
        <f>INDEX(StudentTable[#Data],MATCH(Table_Faculty.accdb[[#This Row],[Student ID]],StudentTable[Student ID],0),1)</f>
        <v>Hilbert</v>
      </c>
      <c r="E1093" t="str">
        <f>INDEX(StudentTable[#Data],MATCH(Table_Faculty.accdb[[#This Row],[Student ID]],StudentTable[Student ID],0),2)</f>
        <v>Jennifer</v>
      </c>
    </row>
    <row r="1094" spans="1:5" x14ac:dyDescent="0.25">
      <c r="A1094">
        <v>1108</v>
      </c>
      <c r="B1094" s="5" t="s">
        <v>2988</v>
      </c>
      <c r="C1094" s="4" t="s">
        <v>4510</v>
      </c>
      <c r="D1094" t="str">
        <f>INDEX(StudentTable[#Data],MATCH(Table_Faculty.accdb[[#This Row],[Student ID]],StudentTable[Student ID],0),1)</f>
        <v>Kemp</v>
      </c>
      <c r="E1094" t="str">
        <f>INDEX(StudentTable[#Data],MATCH(Table_Faculty.accdb[[#This Row],[Student ID]],StudentTable[Student ID],0),2)</f>
        <v>Christopher</v>
      </c>
    </row>
    <row r="1095" spans="1:5" x14ac:dyDescent="0.25">
      <c r="A1095">
        <v>1109</v>
      </c>
      <c r="B1095" s="5" t="s">
        <v>3932</v>
      </c>
      <c r="C1095" s="4" t="s">
        <v>4510</v>
      </c>
      <c r="D1095" t="str">
        <f>INDEX(StudentTable[#Data],MATCH(Table_Faculty.accdb[[#This Row],[Student ID]],StudentTable[Student ID],0),1)</f>
        <v>Lau</v>
      </c>
      <c r="E1095" t="str">
        <f>INDEX(StudentTable[#Data],MATCH(Table_Faculty.accdb[[#This Row],[Student ID]],StudentTable[Student ID],0),2)</f>
        <v>Juliette</v>
      </c>
    </row>
    <row r="1096" spans="1:5" x14ac:dyDescent="0.25">
      <c r="A1096">
        <v>1110</v>
      </c>
      <c r="B1096" s="5" t="s">
        <v>1121</v>
      </c>
      <c r="C1096" s="4" t="s">
        <v>4510</v>
      </c>
      <c r="D1096" t="str">
        <f>INDEX(StudentTable[#Data],MATCH(Table_Faculty.accdb[[#This Row],[Student ID]],StudentTable[Student ID],0),1)</f>
        <v>Ingraham</v>
      </c>
      <c r="E1096" t="str">
        <f>INDEX(StudentTable[#Data],MATCH(Table_Faculty.accdb[[#This Row],[Student ID]],StudentTable[Student ID],0),2)</f>
        <v>Lisa</v>
      </c>
    </row>
    <row r="1097" spans="1:5" x14ac:dyDescent="0.25">
      <c r="A1097">
        <v>1111</v>
      </c>
      <c r="B1097" s="5" t="s">
        <v>639</v>
      </c>
      <c r="C1097" s="4" t="s">
        <v>4510</v>
      </c>
      <c r="D1097" t="str">
        <f>INDEX(StudentTable[#Data],MATCH(Table_Faculty.accdb[[#This Row],[Student ID]],StudentTable[Student ID],0),1)</f>
        <v>Robinson</v>
      </c>
      <c r="E1097" t="str">
        <f>INDEX(StudentTable[#Data],MATCH(Table_Faculty.accdb[[#This Row],[Student ID]],StudentTable[Student ID],0),2)</f>
        <v>Kevin</v>
      </c>
    </row>
    <row r="1098" spans="1:5" x14ac:dyDescent="0.25">
      <c r="A1098">
        <v>1112</v>
      </c>
      <c r="B1098" s="5" t="s">
        <v>348</v>
      </c>
      <c r="C1098" s="4" t="s">
        <v>4510</v>
      </c>
      <c r="D1098" t="str">
        <f>INDEX(StudentTable[#Data],MATCH(Table_Faculty.accdb[[#This Row],[Student ID]],StudentTable[Student ID],0),1)</f>
        <v>Garcia</v>
      </c>
      <c r="E1098" t="str">
        <f>INDEX(StudentTable[#Data],MATCH(Table_Faculty.accdb[[#This Row],[Student ID]],StudentTable[Student ID],0),2)</f>
        <v>Linda</v>
      </c>
    </row>
    <row r="1099" spans="1:5" x14ac:dyDescent="0.25">
      <c r="A1099">
        <v>1113</v>
      </c>
      <c r="B1099" s="5" t="s">
        <v>1062</v>
      </c>
      <c r="C1099" s="4" t="s">
        <v>4510</v>
      </c>
      <c r="D1099" t="str">
        <f>INDEX(StudentTable[#Data],MATCH(Table_Faculty.accdb[[#This Row],[Student ID]],StudentTable[Student ID],0),1)</f>
        <v>Peterson</v>
      </c>
      <c r="E1099" t="str">
        <f>INDEX(StudentTable[#Data],MATCH(Table_Faculty.accdb[[#This Row],[Student ID]],StudentTable[Student ID],0),2)</f>
        <v>Cynthia</v>
      </c>
    </row>
    <row r="1100" spans="1:5" x14ac:dyDescent="0.25">
      <c r="A1100">
        <v>1114</v>
      </c>
      <c r="B1100" s="5" t="s">
        <v>1463</v>
      </c>
      <c r="C1100" s="4" t="s">
        <v>4510</v>
      </c>
      <c r="D1100" t="str">
        <f>INDEX(StudentTable[#Data],MATCH(Table_Faculty.accdb[[#This Row],[Student ID]],StudentTable[Student ID],0),1)</f>
        <v>Thompson</v>
      </c>
      <c r="E1100" t="str">
        <f>INDEX(StudentTable[#Data],MATCH(Table_Faculty.accdb[[#This Row],[Student ID]],StudentTable[Student ID],0),2)</f>
        <v>Marjorie</v>
      </c>
    </row>
    <row r="1101" spans="1:5" x14ac:dyDescent="0.25">
      <c r="A1101">
        <v>1115</v>
      </c>
      <c r="B1101" s="5" t="s">
        <v>2097</v>
      </c>
      <c r="C1101" s="4" t="s">
        <v>4510</v>
      </c>
      <c r="D1101" t="str">
        <f>INDEX(StudentTable[#Data],MATCH(Table_Faculty.accdb[[#This Row],[Student ID]],StudentTable[Student ID],0),1)</f>
        <v>Bartlett</v>
      </c>
      <c r="E1101" t="str">
        <f>INDEX(StudentTable[#Data],MATCH(Table_Faculty.accdb[[#This Row],[Student ID]],StudentTable[Student ID],0),2)</f>
        <v>Henry</v>
      </c>
    </row>
    <row r="1102" spans="1:5" x14ac:dyDescent="0.25">
      <c r="A1102">
        <v>1116</v>
      </c>
      <c r="B1102" s="5" t="s">
        <v>2629</v>
      </c>
      <c r="C1102" s="4" t="s">
        <v>4510</v>
      </c>
      <c r="D1102" t="str">
        <f>INDEX(StudentTable[#Data],MATCH(Table_Faculty.accdb[[#This Row],[Student ID]],StudentTable[Student ID],0),1)</f>
        <v>Ginsberg</v>
      </c>
      <c r="E1102" t="str">
        <f>INDEX(StudentTable[#Data],MATCH(Table_Faculty.accdb[[#This Row],[Student ID]],StudentTable[Student ID],0),2)</f>
        <v>Carrie</v>
      </c>
    </row>
    <row r="1103" spans="1:5" x14ac:dyDescent="0.25">
      <c r="A1103">
        <v>1117</v>
      </c>
      <c r="B1103" s="5" t="s">
        <v>857</v>
      </c>
      <c r="C1103" s="4" t="s">
        <v>4510</v>
      </c>
      <c r="D1103" t="str">
        <f>INDEX(StudentTable[#Data],MATCH(Table_Faculty.accdb[[#This Row],[Student ID]],StudentTable[Student ID],0),1)</f>
        <v>Lyons</v>
      </c>
      <c r="E1103" t="str">
        <f>INDEX(StudentTable[#Data],MATCH(Table_Faculty.accdb[[#This Row],[Student ID]],StudentTable[Student ID],0),2)</f>
        <v>Aaron</v>
      </c>
    </row>
    <row r="1104" spans="1:5" x14ac:dyDescent="0.25">
      <c r="A1104">
        <v>1118</v>
      </c>
      <c r="B1104" s="5" t="s">
        <v>2661</v>
      </c>
      <c r="C1104" s="4" t="s">
        <v>4510</v>
      </c>
      <c r="D1104" t="str">
        <f>INDEX(StudentTable[#Data],MATCH(Table_Faculty.accdb[[#This Row],[Student ID]],StudentTable[Student ID],0),1)</f>
        <v>Langston</v>
      </c>
      <c r="E1104" t="str">
        <f>INDEX(StudentTable[#Data],MATCH(Table_Faculty.accdb[[#This Row],[Student ID]],StudentTable[Student ID],0),2)</f>
        <v>Sharon</v>
      </c>
    </row>
    <row r="1105" spans="1:5" x14ac:dyDescent="0.25">
      <c r="A1105">
        <v>1119</v>
      </c>
      <c r="B1105" s="5" t="s">
        <v>4039</v>
      </c>
      <c r="C1105" s="4" t="s">
        <v>4510</v>
      </c>
      <c r="D1105" t="str">
        <f>INDEX(StudentTable[#Data],MATCH(Table_Faculty.accdb[[#This Row],[Student ID]],StudentTable[Student ID],0),1)</f>
        <v>Wilkie</v>
      </c>
      <c r="E1105" t="str">
        <f>INDEX(StudentTable[#Data],MATCH(Table_Faculty.accdb[[#This Row],[Student ID]],StudentTable[Student ID],0),2)</f>
        <v>Matthew</v>
      </c>
    </row>
    <row r="1106" spans="1:5" x14ac:dyDescent="0.25">
      <c r="A1106">
        <v>1120</v>
      </c>
      <c r="B1106" s="5" t="s">
        <v>2518</v>
      </c>
      <c r="C1106" s="4" t="s">
        <v>4510</v>
      </c>
      <c r="D1106" t="str">
        <f>INDEX(StudentTable[#Data],MATCH(Table_Faculty.accdb[[#This Row],[Student ID]],StudentTable[Student ID],0),1)</f>
        <v>Rust</v>
      </c>
      <c r="E1106" t="str">
        <f>INDEX(StudentTable[#Data],MATCH(Table_Faculty.accdb[[#This Row],[Student ID]],StudentTable[Student ID],0),2)</f>
        <v>Luke</v>
      </c>
    </row>
    <row r="1107" spans="1:5" x14ac:dyDescent="0.25">
      <c r="A1107">
        <v>1121</v>
      </c>
      <c r="B1107" s="5" t="s">
        <v>4324</v>
      </c>
      <c r="C1107" s="4" t="s">
        <v>4510</v>
      </c>
      <c r="D1107" t="str">
        <f>INDEX(StudentTable[#Data],MATCH(Table_Faculty.accdb[[#This Row],[Student ID]],StudentTable[Student ID],0),1)</f>
        <v>Carlson</v>
      </c>
      <c r="E1107" t="str">
        <f>INDEX(StudentTable[#Data],MATCH(Table_Faculty.accdb[[#This Row],[Student ID]],StudentTable[Student ID],0),2)</f>
        <v>Darrel</v>
      </c>
    </row>
    <row r="1108" spans="1:5" x14ac:dyDescent="0.25">
      <c r="A1108">
        <v>1122</v>
      </c>
      <c r="B1108" s="5" t="s">
        <v>4389</v>
      </c>
      <c r="C1108" s="4" t="s">
        <v>4510</v>
      </c>
      <c r="D1108" t="str">
        <f>INDEX(StudentTable[#Data],MATCH(Table_Faculty.accdb[[#This Row],[Student ID]],StudentTable[Student ID],0),1)</f>
        <v>Koch</v>
      </c>
      <c r="E1108" t="str">
        <f>INDEX(StudentTable[#Data],MATCH(Table_Faculty.accdb[[#This Row],[Student ID]],StudentTable[Student ID],0),2)</f>
        <v>Florence</v>
      </c>
    </row>
    <row r="1109" spans="1:5" x14ac:dyDescent="0.25">
      <c r="A1109">
        <v>1123</v>
      </c>
      <c r="B1109" s="5" t="s">
        <v>1928</v>
      </c>
      <c r="C1109" s="4" t="s">
        <v>4510</v>
      </c>
      <c r="D1109" t="str">
        <f>INDEX(StudentTable[#Data],MATCH(Table_Faculty.accdb[[#This Row],[Student ID]],StudentTable[Student ID],0),1)</f>
        <v>Tice</v>
      </c>
      <c r="E1109" t="str">
        <f>INDEX(StudentTable[#Data],MATCH(Table_Faculty.accdb[[#This Row],[Student ID]],StudentTable[Student ID],0),2)</f>
        <v>Donna</v>
      </c>
    </row>
    <row r="1110" spans="1:5" x14ac:dyDescent="0.25">
      <c r="A1110">
        <v>1124</v>
      </c>
      <c r="B1110" s="5" t="s">
        <v>2071</v>
      </c>
      <c r="C1110" s="4" t="s">
        <v>4508</v>
      </c>
      <c r="D1110" t="str">
        <f>INDEX(StudentTable[#Data],MATCH(Table_Faculty.accdb[[#This Row],[Student ID]],StudentTable[Student ID],0),1)</f>
        <v>Cardona</v>
      </c>
      <c r="E1110" t="str">
        <f>INDEX(StudentTable[#Data],MATCH(Table_Faculty.accdb[[#This Row],[Student ID]],StudentTable[Student ID],0),2)</f>
        <v>Rebecca</v>
      </c>
    </row>
    <row r="1111" spans="1:5" x14ac:dyDescent="0.25">
      <c r="A1111">
        <v>1125</v>
      </c>
      <c r="B1111" s="5" t="s">
        <v>599</v>
      </c>
      <c r="C1111" s="4" t="s">
        <v>4508</v>
      </c>
      <c r="D1111" t="str">
        <f>INDEX(StudentTable[#Data],MATCH(Table_Faculty.accdb[[#This Row],[Student ID]],StudentTable[Student ID],0),1)</f>
        <v>Gillespie</v>
      </c>
      <c r="E1111" t="str">
        <f>INDEX(StudentTable[#Data],MATCH(Table_Faculty.accdb[[#This Row],[Student ID]],StudentTable[Student ID],0),2)</f>
        <v>Michael</v>
      </c>
    </row>
    <row r="1112" spans="1:5" x14ac:dyDescent="0.25">
      <c r="A1112">
        <v>1126</v>
      </c>
      <c r="B1112" s="5" t="s">
        <v>719</v>
      </c>
      <c r="C1112" s="4" t="s">
        <v>4508</v>
      </c>
      <c r="D1112" t="str">
        <f>INDEX(StudentTable[#Data],MATCH(Table_Faculty.accdb[[#This Row],[Student ID]],StudentTable[Student ID],0),1)</f>
        <v>Sipp</v>
      </c>
      <c r="E1112" t="str">
        <f>INDEX(StudentTable[#Data],MATCH(Table_Faculty.accdb[[#This Row],[Student ID]],StudentTable[Student ID],0),2)</f>
        <v>Andrew</v>
      </c>
    </row>
    <row r="1113" spans="1:5" x14ac:dyDescent="0.25">
      <c r="A1113">
        <v>1127</v>
      </c>
      <c r="B1113" s="5" t="s">
        <v>1583</v>
      </c>
      <c r="C1113" s="4" t="s">
        <v>4508</v>
      </c>
      <c r="D1113" t="str">
        <f>INDEX(StudentTable[#Data],MATCH(Table_Faculty.accdb[[#This Row],[Student ID]],StudentTable[Student ID],0),1)</f>
        <v>Cousins</v>
      </c>
      <c r="E1113" t="str">
        <f>INDEX(StudentTable[#Data],MATCH(Table_Faculty.accdb[[#This Row],[Student ID]],StudentTable[Student ID],0),2)</f>
        <v>Donald</v>
      </c>
    </row>
    <row r="1114" spans="1:5" x14ac:dyDescent="0.25">
      <c r="A1114">
        <v>1128</v>
      </c>
      <c r="B1114" s="5" t="s">
        <v>2843</v>
      </c>
      <c r="C1114" s="4" t="s">
        <v>4508</v>
      </c>
      <c r="D1114" t="str">
        <f>INDEX(StudentTable[#Data],MATCH(Table_Faculty.accdb[[#This Row],[Student ID]],StudentTable[Student ID],0),1)</f>
        <v>Hottinger</v>
      </c>
      <c r="E1114" t="str">
        <f>INDEX(StudentTable[#Data],MATCH(Table_Faculty.accdb[[#This Row],[Student ID]],StudentTable[Student ID],0),2)</f>
        <v>Kimberly</v>
      </c>
    </row>
    <row r="1115" spans="1:5" x14ac:dyDescent="0.25">
      <c r="A1115">
        <v>1129</v>
      </c>
      <c r="B1115" s="5" t="s">
        <v>3157</v>
      </c>
      <c r="C1115" s="4" t="s">
        <v>4508</v>
      </c>
      <c r="D1115" t="str">
        <f>INDEX(StudentTable[#Data],MATCH(Table_Faculty.accdb[[#This Row],[Student ID]],StudentTable[Student ID],0),1)</f>
        <v>Cole</v>
      </c>
      <c r="E1115" t="str">
        <f>INDEX(StudentTable[#Data],MATCH(Table_Faculty.accdb[[#This Row],[Student ID]],StudentTable[Student ID],0),2)</f>
        <v>Mario</v>
      </c>
    </row>
    <row r="1116" spans="1:5" x14ac:dyDescent="0.25">
      <c r="A1116">
        <v>1130</v>
      </c>
      <c r="B1116" s="5" t="s">
        <v>4023</v>
      </c>
      <c r="C1116" s="4" t="s">
        <v>4508</v>
      </c>
      <c r="D1116" t="str">
        <f>INDEX(StudentTable[#Data],MATCH(Table_Faculty.accdb[[#This Row],[Student ID]],StudentTable[Student ID],0),1)</f>
        <v>Sistrunk</v>
      </c>
      <c r="E1116" t="str">
        <f>INDEX(StudentTable[#Data],MATCH(Table_Faculty.accdb[[#This Row],[Student ID]],StudentTable[Student ID],0),2)</f>
        <v>Michael</v>
      </c>
    </row>
    <row r="1117" spans="1:5" x14ac:dyDescent="0.25">
      <c r="A1117">
        <v>1131</v>
      </c>
      <c r="B1117" s="5" t="s">
        <v>4291</v>
      </c>
      <c r="C1117" s="4" t="s">
        <v>4508</v>
      </c>
      <c r="D1117" t="str">
        <f>INDEX(StudentTable[#Data],MATCH(Table_Faculty.accdb[[#This Row],[Student ID]],StudentTable[Student ID],0),1)</f>
        <v>Barr</v>
      </c>
      <c r="E1117" t="str">
        <f>INDEX(StudentTable[#Data],MATCH(Table_Faculty.accdb[[#This Row],[Student ID]],StudentTable[Student ID],0),2)</f>
        <v>Donna</v>
      </c>
    </row>
    <row r="1118" spans="1:5" x14ac:dyDescent="0.25">
      <c r="A1118">
        <v>1132</v>
      </c>
      <c r="B1118" s="5" t="s">
        <v>4267</v>
      </c>
      <c r="C1118" s="4" t="s">
        <v>4508</v>
      </c>
      <c r="D1118" t="str">
        <f>INDEX(StudentTable[#Data],MATCH(Table_Faculty.accdb[[#This Row],[Student ID]],StudentTable[Student ID],0),1)</f>
        <v>Mcclay</v>
      </c>
      <c r="E1118" t="str">
        <f>INDEX(StudentTable[#Data],MATCH(Table_Faculty.accdb[[#This Row],[Student ID]],StudentTable[Student ID],0),2)</f>
        <v>Joe</v>
      </c>
    </row>
    <row r="1119" spans="1:5" x14ac:dyDescent="0.25">
      <c r="A1119">
        <v>1133</v>
      </c>
      <c r="B1119" s="5" t="s">
        <v>2453</v>
      </c>
      <c r="C1119" s="4" t="s">
        <v>4508</v>
      </c>
      <c r="D1119" t="str">
        <f>INDEX(StudentTable[#Data],MATCH(Table_Faculty.accdb[[#This Row],[Student ID]],StudentTable[Student ID],0),1)</f>
        <v>Davis</v>
      </c>
      <c r="E1119" t="str">
        <f>INDEX(StudentTable[#Data],MATCH(Table_Faculty.accdb[[#This Row],[Student ID]],StudentTable[Student ID],0),2)</f>
        <v>Jason</v>
      </c>
    </row>
    <row r="1120" spans="1:5" x14ac:dyDescent="0.25">
      <c r="A1120">
        <v>1134</v>
      </c>
      <c r="B1120" s="5" t="s">
        <v>3382</v>
      </c>
      <c r="C1120" s="4" t="s">
        <v>4508</v>
      </c>
      <c r="D1120" t="str">
        <f>INDEX(StudentTable[#Data],MATCH(Table_Faculty.accdb[[#This Row],[Student ID]],StudentTable[Student ID],0),1)</f>
        <v>Rizzo</v>
      </c>
      <c r="E1120" t="str">
        <f>INDEX(StudentTable[#Data],MATCH(Table_Faculty.accdb[[#This Row],[Student ID]],StudentTable[Student ID],0),2)</f>
        <v>Joseph</v>
      </c>
    </row>
    <row r="1121" spans="1:5" x14ac:dyDescent="0.25">
      <c r="A1121">
        <v>1135</v>
      </c>
      <c r="B1121" s="5" t="s">
        <v>3714</v>
      </c>
      <c r="C1121" s="4" t="s">
        <v>4508</v>
      </c>
      <c r="D1121" t="str">
        <f>INDEX(StudentTable[#Data],MATCH(Table_Faculty.accdb[[#This Row],[Student ID]],StudentTable[Student ID],0),1)</f>
        <v>Peachey</v>
      </c>
      <c r="E1121" t="str">
        <f>INDEX(StudentTable[#Data],MATCH(Table_Faculty.accdb[[#This Row],[Student ID]],StudentTable[Student ID],0),2)</f>
        <v xml:space="preserve"> Christopher</v>
      </c>
    </row>
    <row r="1122" spans="1:5" x14ac:dyDescent="0.25">
      <c r="A1122">
        <v>1136</v>
      </c>
      <c r="B1122" s="5" t="s">
        <v>3609</v>
      </c>
      <c r="C1122" s="4" t="s">
        <v>4508</v>
      </c>
      <c r="D1122" t="str">
        <f>INDEX(StudentTable[#Data],MATCH(Table_Faculty.accdb[[#This Row],[Student ID]],StudentTable[Student ID],0),1)</f>
        <v>Penton</v>
      </c>
      <c r="E1122" t="str">
        <f>INDEX(StudentTable[#Data],MATCH(Table_Faculty.accdb[[#This Row],[Student ID]],StudentTable[Student ID],0),2)</f>
        <v>Lloyd</v>
      </c>
    </row>
    <row r="1123" spans="1:5" x14ac:dyDescent="0.25">
      <c r="A1123">
        <v>1137</v>
      </c>
      <c r="B1123" s="5" t="s">
        <v>2699</v>
      </c>
      <c r="C1123" s="4" t="s">
        <v>4508</v>
      </c>
      <c r="D1123" t="str">
        <f>INDEX(StudentTable[#Data],MATCH(Table_Faculty.accdb[[#This Row],[Student ID]],StudentTable[Student ID],0),1)</f>
        <v>Stanford</v>
      </c>
      <c r="E1123" t="str">
        <f>INDEX(StudentTable[#Data],MATCH(Table_Faculty.accdb[[#This Row],[Student ID]],StudentTable[Student ID],0),2)</f>
        <v>Eileen</v>
      </c>
    </row>
    <row r="1124" spans="1:5" x14ac:dyDescent="0.25">
      <c r="A1124">
        <v>1138</v>
      </c>
      <c r="B1124" s="5" t="s">
        <v>430</v>
      </c>
      <c r="C1124" s="4" t="s">
        <v>4508</v>
      </c>
      <c r="D1124" t="str">
        <f>INDEX(StudentTable[#Data],MATCH(Table_Faculty.accdb[[#This Row],[Student ID]],StudentTable[Student ID],0),1)</f>
        <v>Boyd</v>
      </c>
      <c r="E1124" t="str">
        <f>INDEX(StudentTable[#Data],MATCH(Table_Faculty.accdb[[#This Row],[Student ID]],StudentTable[Student ID],0),2)</f>
        <v>Kyle</v>
      </c>
    </row>
    <row r="1125" spans="1:5" x14ac:dyDescent="0.25">
      <c r="A1125">
        <v>1139</v>
      </c>
      <c r="B1125" s="5" t="s">
        <v>2597</v>
      </c>
      <c r="C1125" s="4" t="s">
        <v>4508</v>
      </c>
      <c r="D1125" t="str">
        <f>INDEX(StudentTable[#Data],MATCH(Table_Faculty.accdb[[#This Row],[Student ID]],StudentTable[Student ID],0),1)</f>
        <v>Wooten</v>
      </c>
      <c r="E1125" t="str">
        <f>INDEX(StudentTable[#Data],MATCH(Table_Faculty.accdb[[#This Row],[Student ID]],StudentTable[Student ID],0),2)</f>
        <v>Max</v>
      </c>
    </row>
    <row r="1126" spans="1:5" x14ac:dyDescent="0.25">
      <c r="A1126">
        <v>1140</v>
      </c>
      <c r="B1126" s="5" t="s">
        <v>3891</v>
      </c>
      <c r="C1126" s="4" t="s">
        <v>4508</v>
      </c>
      <c r="D1126" t="str">
        <f>INDEX(StudentTable[#Data],MATCH(Table_Faculty.accdb[[#This Row],[Student ID]],StudentTable[Student ID],0),1)</f>
        <v>Hudson</v>
      </c>
      <c r="E1126" t="str">
        <f>INDEX(StudentTable[#Data],MATCH(Table_Faculty.accdb[[#This Row],[Student ID]],StudentTable[Student ID],0),2)</f>
        <v>James</v>
      </c>
    </row>
    <row r="1127" spans="1:5" x14ac:dyDescent="0.25">
      <c r="A1127">
        <v>1141</v>
      </c>
      <c r="B1127" s="5" t="s">
        <v>4330</v>
      </c>
      <c r="C1127" s="4" t="s">
        <v>4508</v>
      </c>
      <c r="D1127" t="str">
        <f>INDEX(StudentTable[#Data],MATCH(Table_Faculty.accdb[[#This Row],[Student ID]],StudentTable[Student ID],0),1)</f>
        <v>Rand</v>
      </c>
      <c r="E1127" t="str">
        <f>INDEX(StudentTable[#Data],MATCH(Table_Faculty.accdb[[#This Row],[Student ID]],StudentTable[Student ID],0),2)</f>
        <v>Bernardo</v>
      </c>
    </row>
    <row r="1128" spans="1:5" x14ac:dyDescent="0.25">
      <c r="A1128">
        <v>1142</v>
      </c>
      <c r="B1128" s="5" t="s">
        <v>1777</v>
      </c>
      <c r="C1128" s="4" t="s">
        <v>4508</v>
      </c>
      <c r="D1128" t="str">
        <f>INDEX(StudentTable[#Data],MATCH(Table_Faculty.accdb[[#This Row],[Student ID]],StudentTable[Student ID],0),1)</f>
        <v>Howland</v>
      </c>
      <c r="E1128" t="str">
        <f>INDEX(StudentTable[#Data],MATCH(Table_Faculty.accdb[[#This Row],[Student ID]],StudentTable[Student ID],0),2)</f>
        <v>Ricky</v>
      </c>
    </row>
    <row r="1129" spans="1:5" x14ac:dyDescent="0.25">
      <c r="A1129">
        <v>1143</v>
      </c>
      <c r="B1129" s="5" t="s">
        <v>263</v>
      </c>
      <c r="C1129" s="4" t="s">
        <v>4508</v>
      </c>
      <c r="D1129" t="str">
        <f>INDEX(StudentTable[#Data],MATCH(Table_Faculty.accdb[[#This Row],[Student ID]],StudentTable[Student ID],0),1)</f>
        <v>Spangler</v>
      </c>
      <c r="E1129" t="str">
        <f>INDEX(StudentTable[#Data],MATCH(Table_Faculty.accdb[[#This Row],[Student ID]],StudentTable[Student ID],0),2)</f>
        <v>David</v>
      </c>
    </row>
    <row r="1130" spans="1:5" x14ac:dyDescent="0.25">
      <c r="A1130">
        <v>1144</v>
      </c>
      <c r="B1130" s="5" t="s">
        <v>2307</v>
      </c>
      <c r="C1130" s="4" t="s">
        <v>4508</v>
      </c>
      <c r="D1130" t="str">
        <f>INDEX(StudentTable[#Data],MATCH(Table_Faculty.accdb[[#This Row],[Student ID]],StudentTable[Student ID],0),1)</f>
        <v>Doyle</v>
      </c>
      <c r="E1130" t="str">
        <f>INDEX(StudentTable[#Data],MATCH(Table_Faculty.accdb[[#This Row],[Student ID]],StudentTable[Student ID],0),2)</f>
        <v>Miles</v>
      </c>
    </row>
    <row r="1131" spans="1:5" x14ac:dyDescent="0.25">
      <c r="A1131">
        <v>1145</v>
      </c>
      <c r="B1131" s="5" t="s">
        <v>1298</v>
      </c>
      <c r="C1131" s="4" t="s">
        <v>4508</v>
      </c>
      <c r="D1131" t="str">
        <f>INDEX(StudentTable[#Data],MATCH(Table_Faculty.accdb[[#This Row],[Student ID]],StudentTable[Student ID],0),1)</f>
        <v>Jones</v>
      </c>
      <c r="E1131" t="str">
        <f>INDEX(StudentTable[#Data],MATCH(Table_Faculty.accdb[[#This Row],[Student ID]],StudentTable[Student ID],0),2)</f>
        <v>Brian</v>
      </c>
    </row>
    <row r="1132" spans="1:5" x14ac:dyDescent="0.25">
      <c r="A1132">
        <v>1146</v>
      </c>
      <c r="B1132" s="5" t="s">
        <v>3116</v>
      </c>
      <c r="C1132" s="4" t="s">
        <v>4508</v>
      </c>
      <c r="D1132" t="str">
        <f>INDEX(StudentTable[#Data],MATCH(Table_Faculty.accdb[[#This Row],[Student ID]],StudentTable[Student ID],0),1)</f>
        <v>Stevenson</v>
      </c>
      <c r="E1132" t="str">
        <f>INDEX(StudentTable[#Data],MATCH(Table_Faculty.accdb[[#This Row],[Student ID]],StudentTable[Student ID],0),2)</f>
        <v>Belinda</v>
      </c>
    </row>
    <row r="1133" spans="1:5" x14ac:dyDescent="0.25">
      <c r="A1133">
        <v>1147</v>
      </c>
      <c r="B1133" s="5" t="s">
        <v>1795</v>
      </c>
      <c r="C1133" s="4" t="s">
        <v>4508</v>
      </c>
      <c r="D1133" t="str">
        <f>INDEX(StudentTable[#Data],MATCH(Table_Faculty.accdb[[#This Row],[Student ID]],StudentTable[Student ID],0),1)</f>
        <v>Irvin</v>
      </c>
      <c r="E1133" t="str">
        <f>INDEX(StudentTable[#Data],MATCH(Table_Faculty.accdb[[#This Row],[Student ID]],StudentTable[Student ID],0),2)</f>
        <v>Joshua</v>
      </c>
    </row>
    <row r="1134" spans="1:5" x14ac:dyDescent="0.25">
      <c r="A1134">
        <v>1148</v>
      </c>
      <c r="B1134" s="5" t="s">
        <v>3591</v>
      </c>
      <c r="C1134" s="4" t="s">
        <v>4508</v>
      </c>
      <c r="D1134" t="str">
        <f>INDEX(StudentTable[#Data],MATCH(Table_Faculty.accdb[[#This Row],[Student ID]],StudentTable[Student ID],0),1)</f>
        <v>Ramsay</v>
      </c>
      <c r="E1134" t="str">
        <f>INDEX(StudentTable[#Data],MATCH(Table_Faculty.accdb[[#This Row],[Student ID]],StudentTable[Student ID],0),2)</f>
        <v>Kimberly</v>
      </c>
    </row>
    <row r="1135" spans="1:5" x14ac:dyDescent="0.25">
      <c r="A1135">
        <v>1149</v>
      </c>
      <c r="B1135" s="5" t="s">
        <v>4208</v>
      </c>
      <c r="C1135" s="4" t="s">
        <v>4508</v>
      </c>
      <c r="D1135" t="str">
        <f>INDEX(StudentTable[#Data],MATCH(Table_Faculty.accdb[[#This Row],[Student ID]],StudentTable[Student ID],0),1)</f>
        <v>Andrus</v>
      </c>
      <c r="E1135" t="str">
        <f>INDEX(StudentTable[#Data],MATCH(Table_Faculty.accdb[[#This Row],[Student ID]],StudentTable[Student ID],0),2)</f>
        <v>Suzanne</v>
      </c>
    </row>
    <row r="1136" spans="1:5" x14ac:dyDescent="0.25">
      <c r="A1136">
        <v>1150</v>
      </c>
      <c r="B1136" s="5" t="s">
        <v>4299</v>
      </c>
      <c r="C1136" s="4" t="s">
        <v>4508</v>
      </c>
      <c r="D1136" t="str">
        <f>INDEX(StudentTable[#Data],MATCH(Table_Faculty.accdb[[#This Row],[Student ID]],StudentTable[Student ID],0),1)</f>
        <v>Rothschild</v>
      </c>
      <c r="E1136" t="str">
        <f>INDEX(StudentTable[#Data],MATCH(Table_Faculty.accdb[[#This Row],[Student ID]],StudentTable[Student ID],0),2)</f>
        <v>Tracy</v>
      </c>
    </row>
    <row r="1137" spans="1:5" x14ac:dyDescent="0.25">
      <c r="A1137">
        <v>1151</v>
      </c>
      <c r="B1137" s="5" t="s">
        <v>3563</v>
      </c>
      <c r="C1137" s="4" t="s">
        <v>4508</v>
      </c>
      <c r="D1137" t="str">
        <f>INDEX(StudentTable[#Data],MATCH(Table_Faculty.accdb[[#This Row],[Student ID]],StudentTable[Student ID],0),1)</f>
        <v>Yon</v>
      </c>
      <c r="E1137" t="str">
        <f>INDEX(StudentTable[#Data],MATCH(Table_Faculty.accdb[[#This Row],[Student ID]],StudentTable[Student ID],0),2)</f>
        <v>Shaun</v>
      </c>
    </row>
    <row r="1138" spans="1:5" x14ac:dyDescent="0.25">
      <c r="A1138">
        <v>1152</v>
      </c>
      <c r="B1138" s="5" t="s">
        <v>363</v>
      </c>
      <c r="C1138" s="4" t="s">
        <v>4508</v>
      </c>
      <c r="D1138" t="str">
        <f>INDEX(StudentTable[#Data],MATCH(Table_Faculty.accdb[[#This Row],[Student ID]],StudentTable[Student ID],0),1)</f>
        <v>Santos</v>
      </c>
      <c r="E1138" t="str">
        <f>INDEX(StudentTable[#Data],MATCH(Table_Faculty.accdb[[#This Row],[Student ID]],StudentTable[Student ID],0),2)</f>
        <v>Kimberly</v>
      </c>
    </row>
    <row r="1139" spans="1:5" x14ac:dyDescent="0.25">
      <c r="A1139">
        <v>1153</v>
      </c>
      <c r="B1139" s="5" t="s">
        <v>4356</v>
      </c>
      <c r="C1139" s="4" t="s">
        <v>4508</v>
      </c>
      <c r="D1139" t="str">
        <f>INDEX(StudentTable[#Data],MATCH(Table_Faculty.accdb[[#This Row],[Student ID]],StudentTable[Student ID],0),1)</f>
        <v>Elie</v>
      </c>
      <c r="E1139" t="str">
        <f>INDEX(StudentTable[#Data],MATCH(Table_Faculty.accdb[[#This Row],[Student ID]],StudentTable[Student ID],0),2)</f>
        <v>James</v>
      </c>
    </row>
    <row r="1140" spans="1:5" x14ac:dyDescent="0.25">
      <c r="A1140">
        <v>1154</v>
      </c>
      <c r="B1140" s="5" t="s">
        <v>893</v>
      </c>
      <c r="C1140" s="4" t="s">
        <v>4508</v>
      </c>
      <c r="D1140" t="str">
        <f>INDEX(StudentTable[#Data],MATCH(Table_Faculty.accdb[[#This Row],[Student ID]],StudentTable[Student ID],0),1)</f>
        <v>Blocher</v>
      </c>
      <c r="E1140" t="str">
        <f>INDEX(StudentTable[#Data],MATCH(Table_Faculty.accdb[[#This Row],[Student ID]],StudentTable[Student ID],0),2)</f>
        <v>Paul</v>
      </c>
    </row>
    <row r="1141" spans="1:5" x14ac:dyDescent="0.25">
      <c r="A1141">
        <v>1155</v>
      </c>
      <c r="B1141" s="5" t="s">
        <v>745</v>
      </c>
      <c r="C1141" s="4" t="s">
        <v>4508</v>
      </c>
      <c r="D1141" t="str">
        <f>INDEX(StudentTable[#Data],MATCH(Table_Faculty.accdb[[#This Row],[Student ID]],StudentTable[Student ID],0),1)</f>
        <v>Buchanan</v>
      </c>
      <c r="E1141" t="str">
        <f>INDEX(StudentTable[#Data],MATCH(Table_Faculty.accdb[[#This Row],[Student ID]],StudentTable[Student ID],0),2)</f>
        <v>Brian</v>
      </c>
    </row>
    <row r="1142" spans="1:5" x14ac:dyDescent="0.25">
      <c r="A1142">
        <v>1156</v>
      </c>
      <c r="B1142" s="5" t="s">
        <v>3127</v>
      </c>
      <c r="C1142" s="4" t="s">
        <v>4508</v>
      </c>
      <c r="D1142" t="str">
        <f>INDEX(StudentTable[#Data],MATCH(Table_Faculty.accdb[[#This Row],[Student ID]],StudentTable[Student ID],0),1)</f>
        <v>Long</v>
      </c>
      <c r="E1142" t="str">
        <f>INDEX(StudentTable[#Data],MATCH(Table_Faculty.accdb[[#This Row],[Student ID]],StudentTable[Student ID],0),2)</f>
        <v>Darlene</v>
      </c>
    </row>
    <row r="1143" spans="1:5" x14ac:dyDescent="0.25">
      <c r="A1143">
        <v>1157</v>
      </c>
      <c r="B1143" s="5" t="s">
        <v>1180</v>
      </c>
      <c r="C1143" s="4" t="s">
        <v>4508</v>
      </c>
      <c r="D1143" t="str">
        <f>INDEX(StudentTable[#Data],MATCH(Table_Faculty.accdb[[#This Row],[Student ID]],StudentTable[Student ID],0),1)</f>
        <v>Mercier</v>
      </c>
      <c r="E1143" t="str">
        <f>INDEX(StudentTable[#Data],MATCH(Table_Faculty.accdb[[#This Row],[Student ID]],StudentTable[Student ID],0),2)</f>
        <v>Robert</v>
      </c>
    </row>
    <row r="1144" spans="1:5" x14ac:dyDescent="0.25">
      <c r="A1144">
        <v>1158</v>
      </c>
      <c r="B1144" s="5" t="s">
        <v>3049</v>
      </c>
      <c r="C1144" s="4" t="s">
        <v>4508</v>
      </c>
      <c r="D1144" t="str">
        <f>INDEX(StudentTable[#Data],MATCH(Table_Faculty.accdb[[#This Row],[Student ID]],StudentTable[Student ID],0),1)</f>
        <v>Nance</v>
      </c>
      <c r="E1144" t="str">
        <f>INDEX(StudentTable[#Data],MATCH(Table_Faculty.accdb[[#This Row],[Student ID]],StudentTable[Student ID],0),2)</f>
        <v>Bernice</v>
      </c>
    </row>
    <row r="1145" spans="1:5" x14ac:dyDescent="0.25">
      <c r="A1145">
        <v>1159</v>
      </c>
      <c r="B1145" s="5" t="s">
        <v>315</v>
      </c>
      <c r="C1145" s="4" t="s">
        <v>4508</v>
      </c>
      <c r="D1145" t="str">
        <f>INDEX(StudentTable[#Data],MATCH(Table_Faculty.accdb[[#This Row],[Student ID]],StudentTable[Student ID],0),1)</f>
        <v>Denny</v>
      </c>
      <c r="E1145" t="str">
        <f>INDEX(StudentTable[#Data],MATCH(Table_Faculty.accdb[[#This Row],[Student ID]],StudentTable[Student ID],0),2)</f>
        <v>Melissa</v>
      </c>
    </row>
    <row r="1146" spans="1:5" x14ac:dyDescent="0.25">
      <c r="A1146">
        <v>1160</v>
      </c>
      <c r="B1146" s="5" t="s">
        <v>624</v>
      </c>
      <c r="C1146" s="4" t="s">
        <v>4508</v>
      </c>
      <c r="D1146" t="str">
        <f>INDEX(StudentTable[#Data],MATCH(Table_Faculty.accdb[[#This Row],[Student ID]],StudentTable[Student ID],0),1)</f>
        <v>Neal</v>
      </c>
      <c r="E1146" t="str">
        <f>INDEX(StudentTable[#Data],MATCH(Table_Faculty.accdb[[#This Row],[Student ID]],StudentTable[Student ID],0),2)</f>
        <v>Carmelina</v>
      </c>
    </row>
    <row r="1147" spans="1:5" x14ac:dyDescent="0.25">
      <c r="A1147">
        <v>1161</v>
      </c>
      <c r="B1147" s="5" t="s">
        <v>2137</v>
      </c>
      <c r="C1147" s="4" t="s">
        <v>4508</v>
      </c>
      <c r="D1147" t="str">
        <f>INDEX(StudentTable[#Data],MATCH(Table_Faculty.accdb[[#This Row],[Student ID]],StudentTable[Student ID],0),1)</f>
        <v>Ahart</v>
      </c>
      <c r="E1147" t="str">
        <f>INDEX(StudentTable[#Data],MATCH(Table_Faculty.accdb[[#This Row],[Student ID]],StudentTable[Student ID],0),2)</f>
        <v>Alisa</v>
      </c>
    </row>
    <row r="1148" spans="1:5" x14ac:dyDescent="0.25">
      <c r="A1148">
        <v>1162</v>
      </c>
      <c r="B1148" s="5" t="s">
        <v>4343</v>
      </c>
      <c r="C1148" s="4" t="s">
        <v>4508</v>
      </c>
      <c r="D1148" t="str">
        <f>INDEX(StudentTable[#Data],MATCH(Table_Faculty.accdb[[#This Row],[Student ID]],StudentTable[Student ID],0),1)</f>
        <v>Emberton</v>
      </c>
      <c r="E1148" t="str">
        <f>INDEX(StudentTable[#Data],MATCH(Table_Faculty.accdb[[#This Row],[Student ID]],StudentTable[Student ID],0),2)</f>
        <v>Scott</v>
      </c>
    </row>
    <row r="1149" spans="1:5" x14ac:dyDescent="0.25">
      <c r="A1149">
        <v>1163</v>
      </c>
      <c r="B1149" s="5" t="s">
        <v>677</v>
      </c>
      <c r="C1149" s="4" t="s">
        <v>4508</v>
      </c>
      <c r="D1149" t="str">
        <f>INDEX(StudentTable[#Data],MATCH(Table_Faculty.accdb[[#This Row],[Student ID]],StudentTable[Student ID],0),1)</f>
        <v>Robbins</v>
      </c>
      <c r="E1149" t="str">
        <f>INDEX(StudentTable[#Data],MATCH(Table_Faculty.accdb[[#This Row],[Student ID]],StudentTable[Student ID],0),2)</f>
        <v>Ruth</v>
      </c>
    </row>
    <row r="1150" spans="1:5" x14ac:dyDescent="0.25">
      <c r="A1150">
        <v>1164</v>
      </c>
      <c r="B1150" s="5" t="s">
        <v>2732</v>
      </c>
      <c r="C1150" s="4" t="s">
        <v>4508</v>
      </c>
      <c r="D1150" t="str">
        <f>INDEX(StudentTable[#Data],MATCH(Table_Faculty.accdb[[#This Row],[Student ID]],StudentTable[Student ID],0),1)</f>
        <v>Wegener</v>
      </c>
      <c r="E1150" t="str">
        <f>INDEX(StudentTable[#Data],MATCH(Table_Faculty.accdb[[#This Row],[Student ID]],StudentTable[Student ID],0),2)</f>
        <v>Sarah</v>
      </c>
    </row>
    <row r="1151" spans="1:5" x14ac:dyDescent="0.25">
      <c r="A1151">
        <v>1165</v>
      </c>
      <c r="B1151" s="5" t="s">
        <v>3924</v>
      </c>
      <c r="C1151" s="4" t="s">
        <v>4508</v>
      </c>
      <c r="D1151" t="str">
        <f>INDEX(StudentTable[#Data],MATCH(Table_Faculty.accdb[[#This Row],[Student ID]],StudentTable[Student ID],0),1)</f>
        <v>Espinoza</v>
      </c>
      <c r="E1151" t="str">
        <f>INDEX(StudentTable[#Data],MATCH(Table_Faculty.accdb[[#This Row],[Student ID]],StudentTable[Student ID],0),2)</f>
        <v>Ashley</v>
      </c>
    </row>
    <row r="1152" spans="1:5" x14ac:dyDescent="0.25">
      <c r="A1152">
        <v>1166</v>
      </c>
      <c r="B1152" s="5" t="s">
        <v>4034</v>
      </c>
      <c r="C1152" s="4" t="s">
        <v>4508</v>
      </c>
      <c r="D1152" t="str">
        <f>INDEX(StudentTable[#Data],MATCH(Table_Faculty.accdb[[#This Row],[Student ID]],StudentTable[Student ID],0),1)</f>
        <v>Phillips</v>
      </c>
      <c r="E1152" t="str">
        <f>INDEX(StudentTable[#Data],MATCH(Table_Faculty.accdb[[#This Row],[Student ID]],StudentTable[Student ID],0),2)</f>
        <v>Cathy</v>
      </c>
    </row>
    <row r="1153" spans="1:5" x14ac:dyDescent="0.25">
      <c r="A1153">
        <v>1167</v>
      </c>
      <c r="B1153" s="5" t="s">
        <v>1010</v>
      </c>
      <c r="C1153" s="4" t="s">
        <v>4508</v>
      </c>
      <c r="D1153" t="str">
        <f>INDEX(StudentTable[#Data],MATCH(Table_Faculty.accdb[[#This Row],[Student ID]],StudentTable[Student ID],0),1)</f>
        <v>Marquis</v>
      </c>
      <c r="E1153" t="str">
        <f>INDEX(StudentTable[#Data],MATCH(Table_Faculty.accdb[[#This Row],[Student ID]],StudentTable[Student ID],0),2)</f>
        <v>Judith</v>
      </c>
    </row>
    <row r="1154" spans="1:5" x14ac:dyDescent="0.25">
      <c r="A1154">
        <v>1168</v>
      </c>
      <c r="B1154" s="5" t="s">
        <v>2829</v>
      </c>
      <c r="C1154" s="4" t="s">
        <v>4508</v>
      </c>
      <c r="D1154" t="str">
        <f>INDEX(StudentTable[#Data],MATCH(Table_Faculty.accdb[[#This Row],[Student ID]],StudentTable[Student ID],0),1)</f>
        <v>Koehler</v>
      </c>
      <c r="E1154" t="str">
        <f>INDEX(StudentTable[#Data],MATCH(Table_Faculty.accdb[[#This Row],[Student ID]],StudentTable[Student ID],0),2)</f>
        <v>Nicholas</v>
      </c>
    </row>
    <row r="1155" spans="1:5" x14ac:dyDescent="0.25">
      <c r="A1155">
        <v>1169</v>
      </c>
      <c r="B1155" s="5" t="s">
        <v>1144</v>
      </c>
      <c r="C1155" s="4" t="s">
        <v>4508</v>
      </c>
      <c r="D1155" t="str">
        <f>INDEX(StudentTable[#Data],MATCH(Table_Faculty.accdb[[#This Row],[Student ID]],StudentTable[Student ID],0),1)</f>
        <v>Harden</v>
      </c>
      <c r="E1155" t="str">
        <f>INDEX(StudentTable[#Data],MATCH(Table_Faculty.accdb[[#This Row],[Student ID]],StudentTable[Student ID],0),2)</f>
        <v>John</v>
      </c>
    </row>
    <row r="1156" spans="1:5" x14ac:dyDescent="0.25">
      <c r="A1156">
        <v>1170</v>
      </c>
      <c r="B1156" s="5" t="s">
        <v>239</v>
      </c>
      <c r="C1156" s="4" t="s">
        <v>4508</v>
      </c>
      <c r="D1156" t="str">
        <f>INDEX(StudentTable[#Data],MATCH(Table_Faculty.accdb[[#This Row],[Student ID]],StudentTable[Student ID],0),1)</f>
        <v>Espinal</v>
      </c>
      <c r="E1156" t="str">
        <f>INDEX(StudentTable[#Data],MATCH(Table_Faculty.accdb[[#This Row],[Student ID]],StudentTable[Student ID],0),2)</f>
        <v>Jane</v>
      </c>
    </row>
    <row r="1157" spans="1:5" x14ac:dyDescent="0.25">
      <c r="A1157">
        <v>1171</v>
      </c>
      <c r="B1157" s="5" t="s">
        <v>2414</v>
      </c>
      <c r="C1157" s="4" t="s">
        <v>4508</v>
      </c>
      <c r="D1157" t="str">
        <f>INDEX(StudentTable[#Data],MATCH(Table_Faculty.accdb[[#This Row],[Student ID]],StudentTable[Student ID],0),1)</f>
        <v>Giles</v>
      </c>
      <c r="E1157" t="str">
        <f>INDEX(StudentTable[#Data],MATCH(Table_Faculty.accdb[[#This Row],[Student ID]],StudentTable[Student ID],0),2)</f>
        <v>Daniel</v>
      </c>
    </row>
    <row r="1158" spans="1:5" x14ac:dyDescent="0.25">
      <c r="A1158">
        <v>1172</v>
      </c>
      <c r="B1158" s="5" t="s">
        <v>2304</v>
      </c>
      <c r="C1158" s="4" t="s">
        <v>4508</v>
      </c>
      <c r="D1158" t="str">
        <f>INDEX(StudentTable[#Data],MATCH(Table_Faculty.accdb[[#This Row],[Student ID]],StudentTable[Student ID],0),1)</f>
        <v>Powell</v>
      </c>
      <c r="E1158" t="str">
        <f>INDEX(StudentTable[#Data],MATCH(Table_Faculty.accdb[[#This Row],[Student ID]],StudentTable[Student ID],0),2)</f>
        <v>Thomas</v>
      </c>
    </row>
    <row r="1159" spans="1:5" x14ac:dyDescent="0.25">
      <c r="A1159">
        <v>1173</v>
      </c>
      <c r="B1159" s="5" t="s">
        <v>269</v>
      </c>
      <c r="C1159" s="4" t="s">
        <v>4508</v>
      </c>
      <c r="D1159" t="str">
        <f>INDEX(StudentTable[#Data],MATCH(Table_Faculty.accdb[[#This Row],[Student ID]],StudentTable[Student ID],0),1)</f>
        <v>Torrez</v>
      </c>
      <c r="E1159" t="str">
        <f>INDEX(StudentTable[#Data],MATCH(Table_Faculty.accdb[[#This Row],[Student ID]],StudentTable[Student ID],0),2)</f>
        <v>Tosha</v>
      </c>
    </row>
    <row r="1160" spans="1:5" x14ac:dyDescent="0.25">
      <c r="A1160">
        <v>1174</v>
      </c>
      <c r="B1160" s="5" t="s">
        <v>3915</v>
      </c>
      <c r="C1160" s="4" t="s">
        <v>4508</v>
      </c>
      <c r="D1160" t="str">
        <f>INDEX(StudentTable[#Data],MATCH(Table_Faculty.accdb[[#This Row],[Student ID]],StudentTable[Student ID],0),1)</f>
        <v>Ogburn</v>
      </c>
      <c r="E1160" t="str">
        <f>INDEX(StudentTable[#Data],MATCH(Table_Faculty.accdb[[#This Row],[Student ID]],StudentTable[Student ID],0),2)</f>
        <v>Joseph</v>
      </c>
    </row>
    <row r="1161" spans="1:5" x14ac:dyDescent="0.25">
      <c r="A1161">
        <v>1175</v>
      </c>
      <c r="B1161" s="5" t="s">
        <v>2354</v>
      </c>
      <c r="C1161" s="4" t="s">
        <v>4508</v>
      </c>
      <c r="D1161" t="str">
        <f>INDEX(StudentTable[#Data],MATCH(Table_Faculty.accdb[[#This Row],[Student ID]],StudentTable[Student ID],0),1)</f>
        <v>Monroe</v>
      </c>
      <c r="E1161" t="str">
        <f>INDEX(StudentTable[#Data],MATCH(Table_Faculty.accdb[[#This Row],[Student ID]],StudentTable[Student ID],0),2)</f>
        <v>David</v>
      </c>
    </row>
    <row r="1162" spans="1:5" x14ac:dyDescent="0.25">
      <c r="A1162">
        <v>1176</v>
      </c>
      <c r="B1162" s="5" t="s">
        <v>1997</v>
      </c>
      <c r="C1162" s="4" t="s">
        <v>4508</v>
      </c>
      <c r="D1162" t="str">
        <f>INDEX(StudentTable[#Data],MATCH(Table_Faculty.accdb[[#This Row],[Student ID]],StudentTable[Student ID],0),1)</f>
        <v>Hackbarth</v>
      </c>
      <c r="E1162" t="str">
        <f>INDEX(StudentTable[#Data],MATCH(Table_Faculty.accdb[[#This Row],[Student ID]],StudentTable[Student ID],0),2)</f>
        <v>Tara</v>
      </c>
    </row>
    <row r="1163" spans="1:5" x14ac:dyDescent="0.25">
      <c r="A1163">
        <v>1177</v>
      </c>
      <c r="B1163" s="5" t="s">
        <v>4382</v>
      </c>
      <c r="C1163" s="4" t="s">
        <v>4494</v>
      </c>
      <c r="D1163" t="str">
        <f>INDEX(StudentTable[#Data],MATCH(Table_Faculty.accdb[[#This Row],[Student ID]],StudentTable[Student ID],0),1)</f>
        <v>Lundgren</v>
      </c>
      <c r="E1163" t="str">
        <f>INDEX(StudentTable[#Data],MATCH(Table_Faculty.accdb[[#This Row],[Student ID]],StudentTable[Student ID],0),2)</f>
        <v>Cindy</v>
      </c>
    </row>
    <row r="1164" spans="1:5" x14ac:dyDescent="0.25">
      <c r="A1164">
        <v>1178</v>
      </c>
      <c r="B1164" s="5" t="s">
        <v>1563</v>
      </c>
      <c r="C1164" s="4" t="s">
        <v>4494</v>
      </c>
      <c r="D1164" t="str">
        <f>INDEX(StudentTable[#Data],MATCH(Table_Faculty.accdb[[#This Row],[Student ID]],StudentTable[Student ID],0),1)</f>
        <v>Wood</v>
      </c>
      <c r="E1164" t="str">
        <f>INDEX(StudentTable[#Data],MATCH(Table_Faculty.accdb[[#This Row],[Student ID]],StudentTable[Student ID],0),2)</f>
        <v>Sharon</v>
      </c>
    </row>
    <row r="1165" spans="1:5" x14ac:dyDescent="0.25">
      <c r="A1165">
        <v>1179</v>
      </c>
      <c r="B1165" s="5" t="s">
        <v>1308</v>
      </c>
      <c r="C1165" s="4" t="s">
        <v>4494</v>
      </c>
      <c r="D1165" t="str">
        <f>INDEX(StudentTable[#Data],MATCH(Table_Faculty.accdb[[#This Row],[Student ID]],StudentTable[Student ID],0),1)</f>
        <v>Sailor</v>
      </c>
      <c r="E1165" t="str">
        <f>INDEX(StudentTable[#Data],MATCH(Table_Faculty.accdb[[#This Row],[Student ID]],StudentTable[Student ID],0),2)</f>
        <v>Brent</v>
      </c>
    </row>
    <row r="1166" spans="1:5" x14ac:dyDescent="0.25">
      <c r="A1166">
        <v>1180</v>
      </c>
      <c r="B1166" s="5" t="s">
        <v>1224</v>
      </c>
      <c r="C1166" s="4" t="s">
        <v>4494</v>
      </c>
      <c r="D1166" t="str">
        <f>INDEX(StudentTable[#Data],MATCH(Table_Faculty.accdb[[#This Row],[Student ID]],StudentTable[Student ID],0),1)</f>
        <v>Lopez</v>
      </c>
      <c r="E1166" t="str">
        <f>INDEX(StudentTable[#Data],MATCH(Table_Faculty.accdb[[#This Row],[Student ID]],StudentTable[Student ID],0),2)</f>
        <v>Ellen</v>
      </c>
    </row>
    <row r="1167" spans="1:5" x14ac:dyDescent="0.25">
      <c r="A1167">
        <v>1181</v>
      </c>
      <c r="B1167" s="5" t="s">
        <v>3582</v>
      </c>
      <c r="C1167" s="4" t="s">
        <v>4494</v>
      </c>
      <c r="D1167" t="str">
        <f>INDEX(StudentTable[#Data],MATCH(Table_Faculty.accdb[[#This Row],[Student ID]],StudentTable[Student ID],0),1)</f>
        <v>Christian</v>
      </c>
      <c r="E1167" t="str">
        <f>INDEX(StudentTable[#Data],MATCH(Table_Faculty.accdb[[#This Row],[Student ID]],StudentTable[Student ID],0),2)</f>
        <v>Robert</v>
      </c>
    </row>
    <row r="1168" spans="1:5" x14ac:dyDescent="0.25">
      <c r="A1168">
        <v>1182</v>
      </c>
      <c r="B1168" s="5" t="s">
        <v>3263</v>
      </c>
      <c r="C1168" s="4" t="s">
        <v>4494</v>
      </c>
      <c r="D1168" t="str">
        <f>INDEX(StudentTable[#Data],MATCH(Table_Faculty.accdb[[#This Row],[Student ID]],StudentTable[Student ID],0),1)</f>
        <v>Crews</v>
      </c>
      <c r="E1168" t="str">
        <f>INDEX(StudentTable[#Data],MATCH(Table_Faculty.accdb[[#This Row],[Student ID]],StudentTable[Student ID],0),2)</f>
        <v>Scott</v>
      </c>
    </row>
    <row r="1169" spans="1:5" x14ac:dyDescent="0.25">
      <c r="A1169">
        <v>1183</v>
      </c>
      <c r="B1169" s="5" t="s">
        <v>2536</v>
      </c>
      <c r="C1169" s="4" t="s">
        <v>4494</v>
      </c>
      <c r="D1169" t="str">
        <f>INDEX(StudentTable[#Data],MATCH(Table_Faculty.accdb[[#This Row],[Student ID]],StudentTable[Student ID],0),1)</f>
        <v>Wilson</v>
      </c>
      <c r="E1169" t="str">
        <f>INDEX(StudentTable[#Data],MATCH(Table_Faculty.accdb[[#This Row],[Student ID]],StudentTable[Student ID],0),2)</f>
        <v>Omar</v>
      </c>
    </row>
    <row r="1170" spans="1:5" x14ac:dyDescent="0.25">
      <c r="A1170">
        <v>1184</v>
      </c>
      <c r="B1170" s="5" t="s">
        <v>386</v>
      </c>
      <c r="C1170" s="4" t="s">
        <v>4494</v>
      </c>
      <c r="D1170" t="str">
        <f>INDEX(StudentTable[#Data],MATCH(Table_Faculty.accdb[[#This Row],[Student ID]],StudentTable[Student ID],0),1)</f>
        <v>Helmer</v>
      </c>
      <c r="E1170" t="str">
        <f>INDEX(StudentTable[#Data],MATCH(Table_Faculty.accdb[[#This Row],[Student ID]],StudentTable[Student ID],0),2)</f>
        <v>Nicole</v>
      </c>
    </row>
    <row r="1171" spans="1:5" x14ac:dyDescent="0.25">
      <c r="A1171">
        <v>1185</v>
      </c>
      <c r="B1171" s="5" t="s">
        <v>2867</v>
      </c>
      <c r="C1171" s="4" t="s">
        <v>4494</v>
      </c>
      <c r="D1171" t="str">
        <f>INDEX(StudentTable[#Data],MATCH(Table_Faculty.accdb[[#This Row],[Student ID]],StudentTable[Student ID],0),1)</f>
        <v>Burrus</v>
      </c>
      <c r="E1171" t="str">
        <f>INDEX(StudentTable[#Data],MATCH(Table_Faculty.accdb[[#This Row],[Student ID]],StudentTable[Student ID],0),2)</f>
        <v>Donna</v>
      </c>
    </row>
    <row r="1172" spans="1:5" x14ac:dyDescent="0.25">
      <c r="A1172">
        <v>1186</v>
      </c>
      <c r="B1172" s="5" t="s">
        <v>2284</v>
      </c>
      <c r="C1172" s="4" t="s">
        <v>4494</v>
      </c>
      <c r="D1172" t="str">
        <f>INDEX(StudentTable[#Data],MATCH(Table_Faculty.accdb[[#This Row],[Student ID]],StudentTable[Student ID],0),1)</f>
        <v>Pritchard</v>
      </c>
      <c r="E1172" t="str">
        <f>INDEX(StudentTable[#Data],MATCH(Table_Faculty.accdb[[#This Row],[Student ID]],StudentTable[Student ID],0),2)</f>
        <v>Laurie</v>
      </c>
    </row>
    <row r="1173" spans="1:5" x14ac:dyDescent="0.25">
      <c r="A1173">
        <v>1187</v>
      </c>
      <c r="B1173" s="5" t="s">
        <v>1444</v>
      </c>
      <c r="C1173" s="4" t="s">
        <v>4494</v>
      </c>
      <c r="D1173" t="str">
        <f>INDEX(StudentTable[#Data],MATCH(Table_Faculty.accdb[[#This Row],[Student ID]],StudentTable[Student ID],0),1)</f>
        <v>Hall</v>
      </c>
      <c r="E1173" t="str">
        <f>INDEX(StudentTable[#Data],MATCH(Table_Faculty.accdb[[#This Row],[Student ID]],StudentTable[Student ID],0),2)</f>
        <v>Virginia</v>
      </c>
    </row>
    <row r="1174" spans="1:5" x14ac:dyDescent="0.25">
      <c r="A1174">
        <v>1188</v>
      </c>
      <c r="B1174" s="5" t="s">
        <v>2650</v>
      </c>
      <c r="C1174" s="4" t="s">
        <v>4494</v>
      </c>
      <c r="D1174" t="str">
        <f>INDEX(StudentTable[#Data],MATCH(Table_Faculty.accdb[[#This Row],[Student ID]],StudentTable[Student ID],0),1)</f>
        <v>Reid</v>
      </c>
      <c r="E1174" t="str">
        <f>INDEX(StudentTable[#Data],MATCH(Table_Faculty.accdb[[#This Row],[Student ID]],StudentTable[Student ID],0),2)</f>
        <v>Frank</v>
      </c>
    </row>
    <row r="1175" spans="1:5" x14ac:dyDescent="0.25">
      <c r="A1175">
        <v>1189</v>
      </c>
      <c r="B1175" s="5" t="s">
        <v>4237</v>
      </c>
      <c r="C1175" s="4" t="s">
        <v>4494</v>
      </c>
      <c r="D1175" t="str">
        <f>INDEX(StudentTable[#Data],MATCH(Table_Faculty.accdb[[#This Row],[Student ID]],StudentTable[Student ID],0),1)</f>
        <v>Mcdowell</v>
      </c>
      <c r="E1175" t="str">
        <f>INDEX(StudentTable[#Data],MATCH(Table_Faculty.accdb[[#This Row],[Student ID]],StudentTable[Student ID],0),2)</f>
        <v>Hector</v>
      </c>
    </row>
    <row r="1176" spans="1:5" x14ac:dyDescent="0.25">
      <c r="A1176">
        <v>1190</v>
      </c>
      <c r="B1176" s="5" t="s">
        <v>4018</v>
      </c>
      <c r="C1176" s="4" t="s">
        <v>4494</v>
      </c>
      <c r="D1176" t="str">
        <f>INDEX(StudentTable[#Data],MATCH(Table_Faculty.accdb[[#This Row],[Student ID]],StudentTable[Student ID],0),1)</f>
        <v>Shearer</v>
      </c>
      <c r="E1176" t="str">
        <f>INDEX(StudentTable[#Data],MATCH(Table_Faculty.accdb[[#This Row],[Student ID]],StudentTable[Student ID],0),2)</f>
        <v>Lynette</v>
      </c>
    </row>
    <row r="1177" spans="1:5" x14ac:dyDescent="0.25">
      <c r="A1177">
        <v>1191</v>
      </c>
      <c r="B1177" s="5" t="s">
        <v>3691</v>
      </c>
      <c r="C1177" s="4" t="s">
        <v>4494</v>
      </c>
      <c r="D1177" t="str">
        <f>INDEX(StudentTable[#Data],MATCH(Table_Faculty.accdb[[#This Row],[Student ID]],StudentTable[Student ID],0),1)</f>
        <v>Orange</v>
      </c>
      <c r="E1177" t="str">
        <f>INDEX(StudentTable[#Data],MATCH(Table_Faculty.accdb[[#This Row],[Student ID]],StudentTable[Student ID],0),2)</f>
        <v>Martha</v>
      </c>
    </row>
    <row r="1178" spans="1:5" x14ac:dyDescent="0.25">
      <c r="A1178">
        <v>1192</v>
      </c>
      <c r="B1178" s="5" t="s">
        <v>1902</v>
      </c>
      <c r="C1178" s="4" t="s">
        <v>4494</v>
      </c>
      <c r="D1178" t="str">
        <f>INDEX(StudentTable[#Data],MATCH(Table_Faculty.accdb[[#This Row],[Student ID]],StudentTable[Student ID],0),1)</f>
        <v>Woods</v>
      </c>
      <c r="E1178" t="str">
        <f>INDEX(StudentTable[#Data],MATCH(Table_Faculty.accdb[[#This Row],[Student ID]],StudentTable[Student ID],0),2)</f>
        <v>Everett</v>
      </c>
    </row>
    <row r="1179" spans="1:5" x14ac:dyDescent="0.25">
      <c r="A1179">
        <v>1193</v>
      </c>
      <c r="B1179" s="5" t="s">
        <v>674</v>
      </c>
      <c r="C1179" s="4" t="s">
        <v>4494</v>
      </c>
      <c r="D1179" t="str">
        <f>INDEX(StudentTable[#Data],MATCH(Table_Faculty.accdb[[#This Row],[Student ID]],StudentTable[Student ID],0),1)</f>
        <v>Graves</v>
      </c>
      <c r="E1179" t="str">
        <f>INDEX(StudentTable[#Data],MATCH(Table_Faculty.accdb[[#This Row],[Student ID]],StudentTable[Student ID],0),2)</f>
        <v>Nicholas</v>
      </c>
    </row>
    <row r="1180" spans="1:5" x14ac:dyDescent="0.25">
      <c r="A1180">
        <v>1194</v>
      </c>
      <c r="B1180" s="5" t="s">
        <v>2102</v>
      </c>
      <c r="C1180" s="4" t="s">
        <v>4494</v>
      </c>
      <c r="D1180" t="str">
        <f>INDEX(StudentTable[#Data],MATCH(Table_Faculty.accdb[[#This Row],[Student ID]],StudentTable[Student ID],0),1)</f>
        <v>Dement</v>
      </c>
      <c r="E1180" t="str">
        <f>INDEX(StudentTable[#Data],MATCH(Table_Faculty.accdb[[#This Row],[Student ID]],StudentTable[Student ID],0),2)</f>
        <v>Anthony</v>
      </c>
    </row>
    <row r="1181" spans="1:5" x14ac:dyDescent="0.25">
      <c r="A1181">
        <v>1195</v>
      </c>
      <c r="B1181" s="5" t="s">
        <v>4192</v>
      </c>
      <c r="C1181" s="4" t="s">
        <v>4494</v>
      </c>
      <c r="D1181" t="str">
        <f>INDEX(StudentTable[#Data],MATCH(Table_Faculty.accdb[[#This Row],[Student ID]],StudentTable[Student ID],0),1)</f>
        <v>Chau</v>
      </c>
      <c r="E1181" t="str">
        <f>INDEX(StudentTable[#Data],MATCH(Table_Faculty.accdb[[#This Row],[Student ID]],StudentTable[Student ID],0),2)</f>
        <v>Debora</v>
      </c>
    </row>
    <row r="1182" spans="1:5" x14ac:dyDescent="0.25">
      <c r="A1182">
        <v>1196</v>
      </c>
      <c r="B1182" s="5" t="s">
        <v>3842</v>
      </c>
      <c r="C1182" s="4" t="s">
        <v>4494</v>
      </c>
      <c r="D1182" t="str">
        <f>INDEX(StudentTable[#Data],MATCH(Table_Faculty.accdb[[#This Row],[Student ID]],StudentTable[Student ID],0),1)</f>
        <v>Smith</v>
      </c>
      <c r="E1182" t="str">
        <f>INDEX(StudentTable[#Data],MATCH(Table_Faculty.accdb[[#This Row],[Student ID]],StudentTable[Student ID],0),2)</f>
        <v>Marjorie</v>
      </c>
    </row>
    <row r="1183" spans="1:5" x14ac:dyDescent="0.25">
      <c r="A1183">
        <v>1197</v>
      </c>
      <c r="B1183" s="5" t="s">
        <v>2428</v>
      </c>
      <c r="C1183" s="4" t="s">
        <v>4494</v>
      </c>
      <c r="D1183" t="str">
        <f>INDEX(StudentTable[#Data],MATCH(Table_Faculty.accdb[[#This Row],[Student ID]],StudentTable[Student ID],0),1)</f>
        <v>Fuller</v>
      </c>
      <c r="E1183" t="str">
        <f>INDEX(StudentTable[#Data],MATCH(Table_Faculty.accdb[[#This Row],[Student ID]],StudentTable[Student ID],0),2)</f>
        <v>Robert</v>
      </c>
    </row>
    <row r="1184" spans="1:5" x14ac:dyDescent="0.25">
      <c r="A1184">
        <v>1198</v>
      </c>
      <c r="B1184" s="5" t="s">
        <v>2320</v>
      </c>
      <c r="C1184" s="4" t="s">
        <v>4494</v>
      </c>
      <c r="D1184" t="str">
        <f>INDEX(StudentTable[#Data],MATCH(Table_Faculty.accdb[[#This Row],[Student ID]],StudentTable[Student ID],0),1)</f>
        <v>Ray</v>
      </c>
      <c r="E1184" t="str">
        <f>INDEX(StudentTable[#Data],MATCH(Table_Faculty.accdb[[#This Row],[Student ID]],StudentTable[Student ID],0),2)</f>
        <v>Connie</v>
      </c>
    </row>
    <row r="1185" spans="1:5" x14ac:dyDescent="0.25">
      <c r="A1185">
        <v>1199</v>
      </c>
      <c r="B1185" s="5" t="s">
        <v>2781</v>
      </c>
      <c r="C1185" s="4" t="s">
        <v>4494</v>
      </c>
      <c r="D1185" t="str">
        <f>INDEX(StudentTable[#Data],MATCH(Table_Faculty.accdb[[#This Row],[Student ID]],StudentTable[Student ID],0),1)</f>
        <v>Cosme</v>
      </c>
      <c r="E1185" t="str">
        <f>INDEX(StudentTable[#Data],MATCH(Table_Faculty.accdb[[#This Row],[Student ID]],StudentTable[Student ID],0),2)</f>
        <v>Karen</v>
      </c>
    </row>
    <row r="1186" spans="1:5" x14ac:dyDescent="0.25">
      <c r="A1186">
        <v>1200</v>
      </c>
      <c r="B1186" s="5" t="s">
        <v>2475</v>
      </c>
      <c r="C1186" s="4" t="s">
        <v>4494</v>
      </c>
      <c r="D1186" t="str">
        <f>INDEX(StudentTable[#Data],MATCH(Table_Faculty.accdb[[#This Row],[Student ID]],StudentTable[Student ID],0),1)</f>
        <v>Rael</v>
      </c>
      <c r="E1186" t="str">
        <f>INDEX(StudentTable[#Data],MATCH(Table_Faculty.accdb[[#This Row],[Student ID]],StudentTable[Student ID],0),2)</f>
        <v>Martin</v>
      </c>
    </row>
    <row r="1187" spans="1:5" x14ac:dyDescent="0.25">
      <c r="A1187">
        <v>1201</v>
      </c>
      <c r="B1187" s="5" t="s">
        <v>3005</v>
      </c>
      <c r="C1187" s="4" t="s">
        <v>4494</v>
      </c>
      <c r="D1187" t="str">
        <f>INDEX(StudentTable[#Data],MATCH(Table_Faculty.accdb[[#This Row],[Student ID]],StudentTable[Student ID],0),1)</f>
        <v>Dean</v>
      </c>
      <c r="E1187" t="str">
        <f>INDEX(StudentTable[#Data],MATCH(Table_Faculty.accdb[[#This Row],[Student ID]],StudentTable[Student ID],0),2)</f>
        <v>Kathleen</v>
      </c>
    </row>
    <row r="1188" spans="1:5" x14ac:dyDescent="0.25">
      <c r="A1188">
        <v>1202</v>
      </c>
      <c r="B1188" s="5" t="s">
        <v>997</v>
      </c>
      <c r="C1188" s="4" t="s">
        <v>4494</v>
      </c>
      <c r="D1188" t="str">
        <f>INDEX(StudentTable[#Data],MATCH(Table_Faculty.accdb[[#This Row],[Student ID]],StudentTable[Student ID],0),1)</f>
        <v>Gomez</v>
      </c>
      <c r="E1188" t="str">
        <f>INDEX(StudentTable[#Data],MATCH(Table_Faculty.accdb[[#This Row],[Student ID]],StudentTable[Student ID],0),2)</f>
        <v>Sandra</v>
      </c>
    </row>
    <row r="1189" spans="1:5" x14ac:dyDescent="0.25">
      <c r="A1189">
        <v>1203</v>
      </c>
      <c r="B1189" s="5" t="s">
        <v>137</v>
      </c>
      <c r="C1189" s="4" t="s">
        <v>4494</v>
      </c>
      <c r="D1189" t="str">
        <f>INDEX(StudentTable[#Data],MATCH(Table_Faculty.accdb[[#This Row],[Student ID]],StudentTable[Student ID],0),1)</f>
        <v>Brown</v>
      </c>
      <c r="E1189" t="str">
        <f>INDEX(StudentTable[#Data],MATCH(Table_Faculty.accdb[[#This Row],[Student ID]],StudentTable[Student ID],0),2)</f>
        <v>Mary</v>
      </c>
    </row>
    <row r="1190" spans="1:5" x14ac:dyDescent="0.25">
      <c r="A1190">
        <v>1204</v>
      </c>
      <c r="B1190" s="5" t="s">
        <v>2085</v>
      </c>
      <c r="C1190" s="4" t="s">
        <v>4494</v>
      </c>
      <c r="D1190" t="str">
        <f>INDEX(StudentTable[#Data],MATCH(Table_Faculty.accdb[[#This Row],[Student ID]],StudentTable[Student ID],0),1)</f>
        <v>Hill</v>
      </c>
      <c r="E1190" t="str">
        <f>INDEX(StudentTable[#Data],MATCH(Table_Faculty.accdb[[#This Row],[Student ID]],StudentTable[Student ID],0),2)</f>
        <v>Charles</v>
      </c>
    </row>
    <row r="1191" spans="1:5" x14ac:dyDescent="0.25">
      <c r="A1191">
        <v>1205</v>
      </c>
      <c r="B1191" s="5" t="s">
        <v>1782</v>
      </c>
      <c r="C1191" s="4" t="s">
        <v>4494</v>
      </c>
      <c r="D1191" t="str">
        <f>INDEX(StudentTable[#Data],MATCH(Table_Faculty.accdb[[#This Row],[Student ID]],StudentTable[Student ID],0),1)</f>
        <v>Coppola</v>
      </c>
      <c r="E1191" t="str">
        <f>INDEX(StudentTable[#Data],MATCH(Table_Faculty.accdb[[#This Row],[Student ID]],StudentTable[Student ID],0),2)</f>
        <v>Ronald</v>
      </c>
    </row>
    <row r="1192" spans="1:5" x14ac:dyDescent="0.25">
      <c r="A1192">
        <v>1206</v>
      </c>
      <c r="B1192" s="5" t="s">
        <v>1055</v>
      </c>
      <c r="C1192" s="4" t="s">
        <v>4494</v>
      </c>
      <c r="D1192" t="str">
        <f>INDEX(StudentTable[#Data],MATCH(Table_Faculty.accdb[[#This Row],[Student ID]],StudentTable[Student ID],0),1)</f>
        <v>Shirley</v>
      </c>
      <c r="E1192" t="str">
        <f>INDEX(StudentTable[#Data],MATCH(Table_Faculty.accdb[[#This Row],[Student ID]],StudentTable[Student ID],0),2)</f>
        <v>Sherry</v>
      </c>
    </row>
    <row r="1193" spans="1:5" x14ac:dyDescent="0.25">
      <c r="A1193">
        <v>1207</v>
      </c>
      <c r="B1193" s="5" t="s">
        <v>1079</v>
      </c>
      <c r="C1193" s="4" t="s">
        <v>4494</v>
      </c>
      <c r="D1193" t="str">
        <f>INDEX(StudentTable[#Data],MATCH(Table_Faculty.accdb[[#This Row],[Student ID]],StudentTable[Student ID],0),1)</f>
        <v>Kalb</v>
      </c>
      <c r="E1193" t="str">
        <f>INDEX(StudentTable[#Data],MATCH(Table_Faculty.accdb[[#This Row],[Student ID]],StudentTable[Student ID],0),2)</f>
        <v>Maxine</v>
      </c>
    </row>
    <row r="1194" spans="1:5" x14ac:dyDescent="0.25">
      <c r="A1194">
        <v>1208</v>
      </c>
      <c r="B1194" s="5" t="s">
        <v>3631</v>
      </c>
      <c r="C1194" s="4" t="s">
        <v>4494</v>
      </c>
      <c r="D1194" t="str">
        <f>INDEX(StudentTable[#Data],MATCH(Table_Faculty.accdb[[#This Row],[Student ID]],StudentTable[Student ID],0),1)</f>
        <v>Festa</v>
      </c>
      <c r="E1194" t="str">
        <f>INDEX(StudentTable[#Data],MATCH(Table_Faculty.accdb[[#This Row],[Student ID]],StudentTable[Student ID],0),2)</f>
        <v>Rachel</v>
      </c>
    </row>
    <row r="1195" spans="1:5" x14ac:dyDescent="0.25">
      <c r="A1195">
        <v>1209</v>
      </c>
      <c r="B1195" s="5" t="s">
        <v>630</v>
      </c>
      <c r="C1195" s="4" t="s">
        <v>4494</v>
      </c>
      <c r="D1195" t="str">
        <f>INDEX(StudentTable[#Data],MATCH(Table_Faculty.accdb[[#This Row],[Student ID]],StudentTable[Student ID],0),1)</f>
        <v>Burger</v>
      </c>
      <c r="E1195" t="str">
        <f>INDEX(StudentTable[#Data],MATCH(Table_Faculty.accdb[[#This Row],[Student ID]],StudentTable[Student ID],0),2)</f>
        <v>Mary</v>
      </c>
    </row>
    <row r="1196" spans="1:5" x14ac:dyDescent="0.25">
      <c r="A1196">
        <v>1210</v>
      </c>
      <c r="B1196" s="5" t="s">
        <v>1773</v>
      </c>
      <c r="C1196" s="4" t="s">
        <v>4494</v>
      </c>
      <c r="D1196" t="str">
        <f>INDEX(StudentTable[#Data],MATCH(Table_Faculty.accdb[[#This Row],[Student ID]],StudentTable[Student ID],0),1)</f>
        <v>Mcginnis</v>
      </c>
      <c r="E1196" t="str">
        <f>INDEX(StudentTable[#Data],MATCH(Table_Faculty.accdb[[#This Row],[Student ID]],StudentTable[Student ID],0),2)</f>
        <v>Vera</v>
      </c>
    </row>
    <row r="1197" spans="1:5" x14ac:dyDescent="0.25">
      <c r="A1197">
        <v>1211</v>
      </c>
      <c r="B1197" s="5" t="s">
        <v>3493</v>
      </c>
      <c r="C1197" s="4" t="s">
        <v>4494</v>
      </c>
      <c r="D1197" t="str">
        <f>INDEX(StudentTable[#Data],MATCH(Table_Faculty.accdb[[#This Row],[Student ID]],StudentTable[Student ID],0),1)</f>
        <v>Mclean</v>
      </c>
      <c r="E1197" t="str">
        <f>INDEX(StudentTable[#Data],MATCH(Table_Faculty.accdb[[#This Row],[Student ID]],StudentTable[Student ID],0),2)</f>
        <v>Marian</v>
      </c>
    </row>
    <row r="1198" spans="1:5" x14ac:dyDescent="0.25">
      <c r="A1198">
        <v>1212</v>
      </c>
      <c r="B1198" s="5" t="s">
        <v>420</v>
      </c>
      <c r="C1198" s="4" t="s">
        <v>4494</v>
      </c>
      <c r="D1198" t="str">
        <f>INDEX(StudentTable[#Data],MATCH(Table_Faculty.accdb[[#This Row],[Student ID]],StudentTable[Student ID],0),1)</f>
        <v>Liston</v>
      </c>
      <c r="E1198" t="str">
        <f>INDEX(StudentTable[#Data],MATCH(Table_Faculty.accdb[[#This Row],[Student ID]],StudentTable[Student ID],0),2)</f>
        <v>Susan</v>
      </c>
    </row>
    <row r="1199" spans="1:5" x14ac:dyDescent="0.25">
      <c r="A1199">
        <v>1213</v>
      </c>
      <c r="B1199" s="5" t="s">
        <v>3174</v>
      </c>
      <c r="C1199" s="4" t="s">
        <v>4494</v>
      </c>
      <c r="D1199" t="str">
        <f>INDEX(StudentTable[#Data],MATCH(Table_Faculty.accdb[[#This Row],[Student ID]],StudentTable[Student ID],0),1)</f>
        <v>Webster</v>
      </c>
      <c r="E1199" t="str">
        <f>INDEX(StudentTable[#Data],MATCH(Table_Faculty.accdb[[#This Row],[Student ID]],StudentTable[Student ID],0),2)</f>
        <v>John</v>
      </c>
    </row>
    <row r="1200" spans="1:5" x14ac:dyDescent="0.25">
      <c r="A1200">
        <v>1214</v>
      </c>
      <c r="B1200" s="5" t="s">
        <v>1068</v>
      </c>
      <c r="C1200" s="4" t="s">
        <v>4494</v>
      </c>
      <c r="D1200" t="str">
        <f>INDEX(StudentTable[#Data],MATCH(Table_Faculty.accdb[[#This Row],[Student ID]],StudentTable[Student ID],0),1)</f>
        <v>Payne</v>
      </c>
      <c r="E1200" t="str">
        <f>INDEX(StudentTable[#Data],MATCH(Table_Faculty.accdb[[#This Row],[Student ID]],StudentTable[Student ID],0),2)</f>
        <v>Esther</v>
      </c>
    </row>
    <row r="1201" spans="1:5" x14ac:dyDescent="0.25">
      <c r="A1201">
        <v>1215</v>
      </c>
      <c r="B1201" s="5" t="s">
        <v>1209</v>
      </c>
      <c r="C1201" s="4" t="s">
        <v>4494</v>
      </c>
      <c r="D1201" t="str">
        <f>INDEX(StudentTable[#Data],MATCH(Table_Faculty.accdb[[#This Row],[Student ID]],StudentTable[Student ID],0),1)</f>
        <v>Jessup</v>
      </c>
      <c r="E1201" t="str">
        <f>INDEX(StudentTable[#Data],MATCH(Table_Faculty.accdb[[#This Row],[Student ID]],StudentTable[Student ID],0),2)</f>
        <v>Audrey</v>
      </c>
    </row>
    <row r="1202" spans="1:5" x14ac:dyDescent="0.25">
      <c r="A1202">
        <v>1216</v>
      </c>
      <c r="B1202" s="5" t="s">
        <v>4202</v>
      </c>
      <c r="C1202" s="4" t="s">
        <v>4494</v>
      </c>
      <c r="D1202" t="str">
        <f>INDEX(StudentTable[#Data],MATCH(Table_Faculty.accdb[[#This Row],[Student ID]],StudentTable[Student ID],0),1)</f>
        <v>Negron</v>
      </c>
      <c r="E1202" t="str">
        <f>INDEX(StudentTable[#Data],MATCH(Table_Faculty.accdb[[#This Row],[Student ID]],StudentTable[Student ID],0),2)</f>
        <v>Catherine</v>
      </c>
    </row>
    <row r="1203" spans="1:5" x14ac:dyDescent="0.25">
      <c r="A1203">
        <v>1217</v>
      </c>
      <c r="B1203" s="5" t="s">
        <v>573</v>
      </c>
      <c r="C1203" s="4" t="s">
        <v>4494</v>
      </c>
      <c r="D1203" t="str">
        <f>INDEX(StudentTable[#Data],MATCH(Table_Faculty.accdb[[#This Row],[Student ID]],StudentTable[Student ID],0),1)</f>
        <v>Book</v>
      </c>
      <c r="E1203" t="str">
        <f>INDEX(StudentTable[#Data],MATCH(Table_Faculty.accdb[[#This Row],[Student ID]],StudentTable[Student ID],0),2)</f>
        <v>Thomas</v>
      </c>
    </row>
    <row r="1204" spans="1:5" x14ac:dyDescent="0.25">
      <c r="A1204">
        <v>1218</v>
      </c>
      <c r="B1204" s="5" t="s">
        <v>3812</v>
      </c>
      <c r="C1204" s="4" t="s">
        <v>4494</v>
      </c>
      <c r="D1204" t="str">
        <f>INDEX(StudentTable[#Data],MATCH(Table_Faculty.accdb[[#This Row],[Student ID]],StudentTable[Student ID],0),1)</f>
        <v>Craig</v>
      </c>
      <c r="E1204" t="str">
        <f>INDEX(StudentTable[#Data],MATCH(Table_Faculty.accdb[[#This Row],[Student ID]],StudentTable[Student ID],0),2)</f>
        <v>Shannon</v>
      </c>
    </row>
    <row r="1205" spans="1:5" x14ac:dyDescent="0.25">
      <c r="A1205">
        <v>1219</v>
      </c>
      <c r="B1205" s="5" t="s">
        <v>919</v>
      </c>
      <c r="C1205" s="4" t="s">
        <v>4494</v>
      </c>
      <c r="D1205" t="str">
        <f>INDEX(StudentTable[#Data],MATCH(Table_Faculty.accdb[[#This Row],[Student ID]],StudentTable[Student ID],0),1)</f>
        <v>Martin</v>
      </c>
      <c r="E1205" t="str">
        <f>INDEX(StudentTable[#Data],MATCH(Table_Faculty.accdb[[#This Row],[Student ID]],StudentTable[Student ID],0),2)</f>
        <v>Billy</v>
      </c>
    </row>
    <row r="1206" spans="1:5" x14ac:dyDescent="0.25">
      <c r="A1206">
        <v>1220</v>
      </c>
      <c r="B1206" s="5" t="s">
        <v>4276</v>
      </c>
      <c r="C1206" s="4" t="s">
        <v>4494</v>
      </c>
      <c r="D1206" t="str">
        <f>INDEX(StudentTable[#Data],MATCH(Table_Faculty.accdb[[#This Row],[Student ID]],StudentTable[Student ID],0),1)</f>
        <v>Potts</v>
      </c>
      <c r="E1206" t="str">
        <f>INDEX(StudentTable[#Data],MATCH(Table_Faculty.accdb[[#This Row],[Student ID]],StudentTable[Student ID],0),2)</f>
        <v>Tom</v>
      </c>
    </row>
    <row r="1207" spans="1:5" x14ac:dyDescent="0.25">
      <c r="A1207">
        <v>1221</v>
      </c>
      <c r="B1207" s="5" t="s">
        <v>3726</v>
      </c>
      <c r="C1207" s="4" t="s">
        <v>4494</v>
      </c>
      <c r="D1207" t="str">
        <f>INDEX(StudentTable[#Data],MATCH(Table_Faculty.accdb[[#This Row],[Student ID]],StudentTable[Student ID],0),1)</f>
        <v>Compos</v>
      </c>
      <c r="E1207" t="str">
        <f>INDEX(StudentTable[#Data],MATCH(Table_Faculty.accdb[[#This Row],[Student ID]],StudentTable[Student ID],0),2)</f>
        <v>Sharon</v>
      </c>
    </row>
    <row r="1208" spans="1:5" x14ac:dyDescent="0.25">
      <c r="A1208">
        <v>1222</v>
      </c>
      <c r="B1208" s="5" t="s">
        <v>3625</v>
      </c>
      <c r="C1208" s="4" t="s">
        <v>4505</v>
      </c>
      <c r="D1208" t="str">
        <f>INDEX(StudentTable[#Data],MATCH(Table_Faculty.accdb[[#This Row],[Student ID]],StudentTable[Student ID],0),1)</f>
        <v>Culbreath</v>
      </c>
      <c r="E1208" t="str">
        <f>INDEX(StudentTable[#Data],MATCH(Table_Faculty.accdb[[#This Row],[Student ID]],StudentTable[Student ID],0),2)</f>
        <v>Therese</v>
      </c>
    </row>
    <row r="1209" spans="1:5" x14ac:dyDescent="0.25">
      <c r="A1209">
        <v>1223</v>
      </c>
      <c r="B1209" s="5" t="s">
        <v>456</v>
      </c>
      <c r="C1209" s="4" t="s">
        <v>4505</v>
      </c>
      <c r="D1209" t="str">
        <f>INDEX(StudentTable[#Data],MATCH(Table_Faculty.accdb[[#This Row],[Student ID]],StudentTable[Student ID],0),1)</f>
        <v>Sliger</v>
      </c>
      <c r="E1209" t="str">
        <f>INDEX(StudentTable[#Data],MATCH(Table_Faculty.accdb[[#This Row],[Student ID]],StudentTable[Student ID],0),2)</f>
        <v>Frank</v>
      </c>
    </row>
    <row r="1210" spans="1:5" x14ac:dyDescent="0.25">
      <c r="A1210">
        <v>1224</v>
      </c>
      <c r="B1210" s="5" t="s">
        <v>2059</v>
      </c>
      <c r="C1210" s="4" t="s">
        <v>4505</v>
      </c>
      <c r="D1210" t="str">
        <f>INDEX(StudentTable[#Data],MATCH(Table_Faculty.accdb[[#This Row],[Student ID]],StudentTable[Student ID],0),1)</f>
        <v>Stock</v>
      </c>
      <c r="E1210" t="str">
        <f>INDEX(StudentTable[#Data],MATCH(Table_Faculty.accdb[[#This Row],[Student ID]],StudentTable[Student ID],0),2)</f>
        <v>Karen</v>
      </c>
    </row>
    <row r="1211" spans="1:5" x14ac:dyDescent="0.25">
      <c r="A1211">
        <v>1225</v>
      </c>
      <c r="B1211" s="5" t="s">
        <v>3829</v>
      </c>
      <c r="C1211" s="4" t="s">
        <v>4505</v>
      </c>
      <c r="D1211" t="str">
        <f>INDEX(StudentTable[#Data],MATCH(Table_Faculty.accdb[[#This Row],[Student ID]],StudentTable[Student ID],0),1)</f>
        <v>Williams</v>
      </c>
      <c r="E1211" t="str">
        <f>INDEX(StudentTable[#Data],MATCH(Table_Faculty.accdb[[#This Row],[Student ID]],StudentTable[Student ID],0),2)</f>
        <v>Glenda</v>
      </c>
    </row>
    <row r="1212" spans="1:5" x14ac:dyDescent="0.25">
      <c r="A1212">
        <v>1226</v>
      </c>
      <c r="B1212" s="5" t="s">
        <v>1202</v>
      </c>
      <c r="C1212" s="4" t="s">
        <v>4505</v>
      </c>
      <c r="D1212" t="str">
        <f>INDEX(StudentTable[#Data],MATCH(Table_Faculty.accdb[[#This Row],[Student ID]],StudentTable[Student ID],0),1)</f>
        <v>Hill</v>
      </c>
      <c r="E1212" t="str">
        <f>INDEX(StudentTable[#Data],MATCH(Table_Faculty.accdb[[#This Row],[Student ID]],StudentTable[Student ID],0),2)</f>
        <v>Patrick</v>
      </c>
    </row>
    <row r="1213" spans="1:5" x14ac:dyDescent="0.25">
      <c r="A1213">
        <v>1227</v>
      </c>
      <c r="B1213" s="5" t="s">
        <v>2667</v>
      </c>
      <c r="C1213" s="4" t="s">
        <v>4505</v>
      </c>
      <c r="D1213" t="str">
        <f>INDEX(StudentTable[#Data],MATCH(Table_Faculty.accdb[[#This Row],[Student ID]],StudentTable[Student ID],0),1)</f>
        <v>Parada</v>
      </c>
      <c r="E1213" t="str">
        <f>INDEX(StudentTable[#Data],MATCH(Table_Faculty.accdb[[#This Row],[Student ID]],StudentTable[Student ID],0),2)</f>
        <v>Tricia</v>
      </c>
    </row>
    <row r="1214" spans="1:5" x14ac:dyDescent="0.25">
      <c r="A1214">
        <v>1228</v>
      </c>
      <c r="B1214" s="5" t="s">
        <v>1496</v>
      </c>
      <c r="C1214" s="4" t="s">
        <v>4505</v>
      </c>
      <c r="D1214" t="str">
        <f>INDEX(StudentTable[#Data],MATCH(Table_Faculty.accdb[[#This Row],[Student ID]],StudentTable[Student ID],0),1)</f>
        <v>Lawless</v>
      </c>
      <c r="E1214" t="str">
        <f>INDEX(StudentTable[#Data],MATCH(Table_Faculty.accdb[[#This Row],[Student ID]],StudentTable[Student ID],0),2)</f>
        <v>Patrick</v>
      </c>
    </row>
    <row r="1215" spans="1:5" x14ac:dyDescent="0.25">
      <c r="A1215">
        <v>1229</v>
      </c>
      <c r="B1215" s="5" t="s">
        <v>869</v>
      </c>
      <c r="C1215" s="4" t="s">
        <v>4505</v>
      </c>
      <c r="D1215" t="str">
        <f>INDEX(StudentTable[#Data],MATCH(Table_Faculty.accdb[[#This Row],[Student ID]],StudentTable[Student ID],0),1)</f>
        <v>Duncan</v>
      </c>
      <c r="E1215" t="str">
        <f>INDEX(StudentTable[#Data],MATCH(Table_Faculty.accdb[[#This Row],[Student ID]],StudentTable[Student ID],0),2)</f>
        <v>Joshua</v>
      </c>
    </row>
    <row r="1216" spans="1:5" x14ac:dyDescent="0.25">
      <c r="A1216">
        <v>1230</v>
      </c>
      <c r="B1216" s="5" t="s">
        <v>1597</v>
      </c>
      <c r="C1216" s="4" t="s">
        <v>4505</v>
      </c>
      <c r="D1216" t="str">
        <f>INDEX(StudentTable[#Data],MATCH(Table_Faculty.accdb[[#This Row],[Student ID]],StudentTable[Student ID],0),1)</f>
        <v>Moos</v>
      </c>
      <c r="E1216" t="str">
        <f>INDEX(StudentTable[#Data],MATCH(Table_Faculty.accdb[[#This Row],[Student ID]],StudentTable[Student ID],0),2)</f>
        <v>Adam</v>
      </c>
    </row>
    <row r="1217" spans="1:5" x14ac:dyDescent="0.25">
      <c r="A1217">
        <v>1231</v>
      </c>
      <c r="B1217" s="5" t="s">
        <v>3651</v>
      </c>
      <c r="C1217" s="4" t="s">
        <v>4505</v>
      </c>
      <c r="D1217" t="str">
        <f>INDEX(StudentTable[#Data],MATCH(Table_Faculty.accdb[[#This Row],[Student ID]],StudentTable[Student ID],0),1)</f>
        <v>Guzman</v>
      </c>
      <c r="E1217" t="str">
        <f>INDEX(StudentTable[#Data],MATCH(Table_Faculty.accdb[[#This Row],[Student ID]],StudentTable[Student ID],0),2)</f>
        <v>Doug</v>
      </c>
    </row>
    <row r="1218" spans="1:5" x14ac:dyDescent="0.25">
      <c r="A1218">
        <v>1232</v>
      </c>
      <c r="B1218" s="5" t="s">
        <v>2487</v>
      </c>
      <c r="C1218" s="4" t="s">
        <v>4505</v>
      </c>
      <c r="D1218" t="str">
        <f>INDEX(StudentTable[#Data],MATCH(Table_Faculty.accdb[[#This Row],[Student ID]],StudentTable[Student ID],0),1)</f>
        <v>Johnson</v>
      </c>
      <c r="E1218" t="str">
        <f>INDEX(StudentTable[#Data],MATCH(Table_Faculty.accdb[[#This Row],[Student ID]],StudentTable[Student ID],0),2)</f>
        <v>Sharron</v>
      </c>
    </row>
    <row r="1219" spans="1:5" x14ac:dyDescent="0.25">
      <c r="A1219">
        <v>1233</v>
      </c>
      <c r="B1219" s="5" t="s">
        <v>119</v>
      </c>
      <c r="C1219" s="4" t="s">
        <v>4505</v>
      </c>
      <c r="D1219" t="str">
        <f>INDEX(StudentTable[#Data],MATCH(Table_Faculty.accdb[[#This Row],[Student ID]],StudentTable[Student ID],0),1)</f>
        <v>Abernathy</v>
      </c>
      <c r="E1219" t="str">
        <f>INDEX(StudentTable[#Data],MATCH(Table_Faculty.accdb[[#This Row],[Student ID]],StudentTable[Student ID],0),2)</f>
        <v>Paula</v>
      </c>
    </row>
    <row r="1220" spans="1:5" x14ac:dyDescent="0.25">
      <c r="A1220">
        <v>1234</v>
      </c>
      <c r="B1220" s="5" t="s">
        <v>3149</v>
      </c>
      <c r="C1220" s="4" t="s">
        <v>4505</v>
      </c>
      <c r="D1220" t="str">
        <f>INDEX(StudentTable[#Data],MATCH(Table_Faculty.accdb[[#This Row],[Student ID]],StudentTable[Student ID],0),1)</f>
        <v>Morse</v>
      </c>
      <c r="E1220" t="str">
        <f>INDEX(StudentTable[#Data],MATCH(Table_Faculty.accdb[[#This Row],[Student ID]],StudentTable[Student ID],0),2)</f>
        <v>Beverly</v>
      </c>
    </row>
    <row r="1221" spans="1:5" x14ac:dyDescent="0.25">
      <c r="A1221">
        <v>1235</v>
      </c>
      <c r="B1221" s="5" t="s">
        <v>2512</v>
      </c>
      <c r="C1221" s="4" t="s">
        <v>4505</v>
      </c>
      <c r="D1221" t="str">
        <f>INDEX(StudentTable[#Data],MATCH(Table_Faculty.accdb[[#This Row],[Student ID]],StudentTable[Student ID],0),1)</f>
        <v>Gonzales</v>
      </c>
      <c r="E1221" t="str">
        <f>INDEX(StudentTable[#Data],MATCH(Table_Faculty.accdb[[#This Row],[Student ID]],StudentTable[Student ID],0),2)</f>
        <v>Robert</v>
      </c>
    </row>
    <row r="1222" spans="1:5" x14ac:dyDescent="0.25">
      <c r="A1222">
        <v>1236</v>
      </c>
      <c r="B1222" s="5" t="s">
        <v>501</v>
      </c>
      <c r="C1222" s="4" t="s">
        <v>4505</v>
      </c>
      <c r="D1222" t="str">
        <f>INDEX(StudentTable[#Data],MATCH(Table_Faculty.accdb[[#This Row],[Student ID]],StudentTable[Student ID],0),1)</f>
        <v>Harrell</v>
      </c>
      <c r="E1222" t="str">
        <f>INDEX(StudentTable[#Data],MATCH(Table_Faculty.accdb[[#This Row],[Student ID]],StudentTable[Student ID],0),2)</f>
        <v>Laurie</v>
      </c>
    </row>
    <row r="1223" spans="1:5" x14ac:dyDescent="0.25">
      <c r="A1223">
        <v>1237</v>
      </c>
      <c r="B1223" s="5" t="s">
        <v>1093</v>
      </c>
      <c r="C1223" s="4" t="s">
        <v>4505</v>
      </c>
      <c r="D1223" t="str">
        <f>INDEX(StudentTable[#Data],MATCH(Table_Faculty.accdb[[#This Row],[Student ID]],StudentTable[Student ID],0),1)</f>
        <v>Brandon</v>
      </c>
      <c r="E1223" t="str">
        <f>INDEX(StudentTable[#Data],MATCH(Table_Faculty.accdb[[#This Row],[Student ID]],StudentTable[Student ID],0),2)</f>
        <v>Pauline</v>
      </c>
    </row>
    <row r="1224" spans="1:5" x14ac:dyDescent="0.25">
      <c r="A1224">
        <v>1238</v>
      </c>
      <c r="B1224" s="5" t="s">
        <v>1478</v>
      </c>
      <c r="C1224" s="4" t="s">
        <v>4505</v>
      </c>
      <c r="D1224" t="str">
        <f>INDEX(StudentTable[#Data],MATCH(Table_Faculty.accdb[[#This Row],[Student ID]],StudentTable[Student ID],0),1)</f>
        <v>Nakayama</v>
      </c>
      <c r="E1224" t="str">
        <f>INDEX(StudentTable[#Data],MATCH(Table_Faculty.accdb[[#This Row],[Student ID]],StudentTable[Student ID],0),2)</f>
        <v>Earl</v>
      </c>
    </row>
    <row r="1225" spans="1:5" x14ac:dyDescent="0.25">
      <c r="A1225">
        <v>1239</v>
      </c>
      <c r="B1225" s="5" t="s">
        <v>4107</v>
      </c>
      <c r="C1225" s="4" t="s">
        <v>4505</v>
      </c>
      <c r="D1225" t="str">
        <f>INDEX(StudentTable[#Data],MATCH(Table_Faculty.accdb[[#This Row],[Student ID]],StudentTable[Student ID],0),1)</f>
        <v>Skelton</v>
      </c>
      <c r="E1225" t="str">
        <f>INDEX(StudentTable[#Data],MATCH(Table_Faculty.accdb[[#This Row],[Student ID]],StudentTable[Student ID],0),2)</f>
        <v>James</v>
      </c>
    </row>
    <row r="1226" spans="1:5" x14ac:dyDescent="0.25">
      <c r="A1226">
        <v>1240</v>
      </c>
      <c r="B1226" s="5" t="s">
        <v>49</v>
      </c>
      <c r="C1226" s="4" t="s">
        <v>4505</v>
      </c>
      <c r="D1226" t="str">
        <f>INDEX(StudentTable[#Data],MATCH(Table_Faculty.accdb[[#This Row],[Student ID]],StudentTable[Student ID],0),1)</f>
        <v>Monaco</v>
      </c>
      <c r="E1226" t="str">
        <f>INDEX(StudentTable[#Data],MATCH(Table_Faculty.accdb[[#This Row],[Student ID]],StudentTable[Student ID],0),2)</f>
        <v>Rose</v>
      </c>
    </row>
    <row r="1227" spans="1:5" x14ac:dyDescent="0.25">
      <c r="A1227">
        <v>1241</v>
      </c>
      <c r="B1227" s="5" t="s">
        <v>1468</v>
      </c>
      <c r="C1227" s="4" t="s">
        <v>4505</v>
      </c>
      <c r="D1227" t="str">
        <f>INDEX(StudentTable[#Data],MATCH(Table_Faculty.accdb[[#This Row],[Student ID]],StudentTable[Student ID],0),1)</f>
        <v>Eldredge</v>
      </c>
      <c r="E1227" t="str">
        <f>INDEX(StudentTable[#Data],MATCH(Table_Faculty.accdb[[#This Row],[Student ID]],StudentTable[Student ID],0),2)</f>
        <v>James</v>
      </c>
    </row>
    <row r="1228" spans="1:5" x14ac:dyDescent="0.25">
      <c r="A1228">
        <v>1242</v>
      </c>
      <c r="B1228" s="5" t="s">
        <v>2553</v>
      </c>
      <c r="C1228" s="4" t="s">
        <v>4505</v>
      </c>
      <c r="D1228" t="str">
        <f>INDEX(StudentTable[#Data],MATCH(Table_Faculty.accdb[[#This Row],[Student ID]],StudentTable[Student ID],0),1)</f>
        <v>Sylvester</v>
      </c>
      <c r="E1228" t="str">
        <f>INDEX(StudentTable[#Data],MATCH(Table_Faculty.accdb[[#This Row],[Student ID]],StudentTable[Student ID],0),2)</f>
        <v>Katie</v>
      </c>
    </row>
    <row r="1229" spans="1:5" x14ac:dyDescent="0.25">
      <c r="A1229">
        <v>1243</v>
      </c>
      <c r="B1229" s="5" t="s">
        <v>2687</v>
      </c>
      <c r="C1229" s="4" t="s">
        <v>4505</v>
      </c>
      <c r="D1229" t="str">
        <f>INDEX(StudentTable[#Data],MATCH(Table_Faculty.accdb[[#This Row],[Student ID]],StudentTable[Student ID],0),1)</f>
        <v>Yi</v>
      </c>
      <c r="E1229" t="str">
        <f>INDEX(StudentTable[#Data],MATCH(Table_Faculty.accdb[[#This Row],[Student ID]],StudentTable[Student ID],0),2)</f>
        <v>Zack</v>
      </c>
    </row>
    <row r="1230" spans="1:5" x14ac:dyDescent="0.25">
      <c r="A1230">
        <v>1244</v>
      </c>
      <c r="B1230" s="5" t="s">
        <v>1450</v>
      </c>
      <c r="C1230" s="4" t="s">
        <v>4505</v>
      </c>
      <c r="D1230" t="str">
        <f>INDEX(StudentTable[#Data],MATCH(Table_Faculty.accdb[[#This Row],[Student ID]],StudentTable[Student ID],0),1)</f>
        <v>Foster</v>
      </c>
      <c r="E1230" t="str">
        <f>INDEX(StudentTable[#Data],MATCH(Table_Faculty.accdb[[#This Row],[Student ID]],StudentTable[Student ID],0),2)</f>
        <v>Tiffany</v>
      </c>
    </row>
    <row r="1231" spans="1:5" x14ac:dyDescent="0.25">
      <c r="A1231">
        <v>1245</v>
      </c>
      <c r="B1231" s="5" t="s">
        <v>791</v>
      </c>
      <c r="C1231" s="4" t="s">
        <v>4505</v>
      </c>
      <c r="D1231" t="str">
        <f>INDEX(StudentTable[#Data],MATCH(Table_Faculty.accdb[[#This Row],[Student ID]],StudentTable[Student ID],0),1)</f>
        <v>Huckaby</v>
      </c>
      <c r="E1231" t="str">
        <f>INDEX(StudentTable[#Data],MATCH(Table_Faculty.accdb[[#This Row],[Student ID]],StudentTable[Student ID],0),2)</f>
        <v>Yolonda</v>
      </c>
    </row>
    <row r="1232" spans="1:5" x14ac:dyDescent="0.25">
      <c r="A1232">
        <v>1246</v>
      </c>
      <c r="B1232" s="5" t="s">
        <v>1014</v>
      </c>
      <c r="C1232" s="4" t="s">
        <v>4505</v>
      </c>
      <c r="D1232" t="str">
        <f>INDEX(StudentTable[#Data],MATCH(Table_Faculty.accdb[[#This Row],[Student ID]],StudentTable[Student ID],0),1)</f>
        <v>Stark</v>
      </c>
      <c r="E1232" t="str">
        <f>INDEX(StudentTable[#Data],MATCH(Table_Faculty.accdb[[#This Row],[Student ID]],StudentTable[Student ID],0),2)</f>
        <v>Linda</v>
      </c>
    </row>
    <row r="1233" spans="1:5" x14ac:dyDescent="0.25">
      <c r="A1233">
        <v>1247</v>
      </c>
      <c r="B1233" s="5" t="s">
        <v>3798</v>
      </c>
      <c r="C1233" s="4" t="s">
        <v>4505</v>
      </c>
      <c r="D1233" t="str">
        <f>INDEX(StudentTable[#Data],MATCH(Table_Faculty.accdb[[#This Row],[Student ID]],StudentTable[Student ID],0),1)</f>
        <v>Oney</v>
      </c>
      <c r="E1233" t="str">
        <f>INDEX(StudentTable[#Data],MATCH(Table_Faculty.accdb[[#This Row],[Student ID]],StudentTable[Student ID],0),2)</f>
        <v>James</v>
      </c>
    </row>
    <row r="1234" spans="1:5" x14ac:dyDescent="0.25">
      <c r="A1234">
        <v>1248</v>
      </c>
      <c r="B1234" s="5" t="s">
        <v>1702</v>
      </c>
      <c r="C1234" s="4" t="s">
        <v>4505</v>
      </c>
      <c r="D1234" t="str">
        <f>INDEX(StudentTable[#Data],MATCH(Table_Faculty.accdb[[#This Row],[Student ID]],StudentTable[Student ID],0),1)</f>
        <v>Comstock</v>
      </c>
      <c r="E1234" t="str">
        <f>INDEX(StudentTable[#Data],MATCH(Table_Faculty.accdb[[#This Row],[Student ID]],StudentTable[Student ID],0),2)</f>
        <v>Felicia</v>
      </c>
    </row>
    <row r="1235" spans="1:5" x14ac:dyDescent="0.25">
      <c r="A1235">
        <v>1249</v>
      </c>
      <c r="B1235" s="5" t="s">
        <v>142</v>
      </c>
      <c r="C1235" s="4" t="s">
        <v>4505</v>
      </c>
      <c r="D1235" t="str">
        <f>INDEX(StudentTable[#Data],MATCH(Table_Faculty.accdb[[#This Row],[Student ID]],StudentTable[Student ID],0),1)</f>
        <v>Padua</v>
      </c>
      <c r="E1235" t="str">
        <f>INDEX(StudentTable[#Data],MATCH(Table_Faculty.accdb[[#This Row],[Student ID]],StudentTable[Student ID],0),2)</f>
        <v>Charlesetta</v>
      </c>
    </row>
    <row r="1236" spans="1:5" x14ac:dyDescent="0.25">
      <c r="A1236">
        <v>1250</v>
      </c>
      <c r="B1236" s="5" t="s">
        <v>708</v>
      </c>
      <c r="C1236" s="4" t="s">
        <v>4505</v>
      </c>
      <c r="D1236" t="str">
        <f>INDEX(StudentTable[#Data],MATCH(Table_Faculty.accdb[[#This Row],[Student ID]],StudentTable[Student ID],0),1)</f>
        <v>Lowrie</v>
      </c>
      <c r="E1236" t="str">
        <f>INDEX(StudentTable[#Data],MATCH(Table_Faculty.accdb[[#This Row],[Student ID]],StudentTable[Student ID],0),2)</f>
        <v>Dylan</v>
      </c>
    </row>
    <row r="1237" spans="1:5" x14ac:dyDescent="0.25">
      <c r="A1237">
        <v>1251</v>
      </c>
      <c r="B1237" s="5" t="s">
        <v>381</v>
      </c>
      <c r="C1237" s="4" t="s">
        <v>4505</v>
      </c>
      <c r="D1237" t="str">
        <f>INDEX(StudentTable[#Data],MATCH(Table_Faculty.accdb[[#This Row],[Student ID]],StudentTable[Student ID],0),1)</f>
        <v>Mcmanus</v>
      </c>
      <c r="E1237" t="str">
        <f>INDEX(StudentTable[#Data],MATCH(Table_Faculty.accdb[[#This Row],[Student ID]],StudentTable[Student ID],0),2)</f>
        <v>Ruth</v>
      </c>
    </row>
    <row r="1238" spans="1:5" x14ac:dyDescent="0.25">
      <c r="A1238">
        <v>1252</v>
      </c>
      <c r="B1238" s="5" t="s">
        <v>450</v>
      </c>
      <c r="C1238" s="4" t="s">
        <v>4505</v>
      </c>
      <c r="D1238" t="str">
        <f>INDEX(StudentTable[#Data],MATCH(Table_Faculty.accdb[[#This Row],[Student ID]],StudentTable[Student ID],0),1)</f>
        <v>Hull</v>
      </c>
      <c r="E1238" t="str">
        <f>INDEX(StudentTable[#Data],MATCH(Table_Faculty.accdb[[#This Row],[Student ID]],StudentTable[Student ID],0),2)</f>
        <v>Laura</v>
      </c>
    </row>
    <row r="1239" spans="1:5" x14ac:dyDescent="0.25">
      <c r="A1239">
        <v>1253</v>
      </c>
      <c r="B1239" s="5" t="s">
        <v>2558</v>
      </c>
      <c r="C1239" s="4" t="s">
        <v>4505</v>
      </c>
      <c r="D1239" t="str">
        <f>INDEX(StudentTable[#Data],MATCH(Table_Faculty.accdb[[#This Row],[Student ID]],StudentTable[Student ID],0),1)</f>
        <v>Means</v>
      </c>
      <c r="E1239" t="str">
        <f>INDEX(StudentTable[#Data],MATCH(Table_Faculty.accdb[[#This Row],[Student ID]],StudentTable[Student ID],0),2)</f>
        <v>Emily</v>
      </c>
    </row>
    <row r="1240" spans="1:5" x14ac:dyDescent="0.25">
      <c r="A1240">
        <v>1254</v>
      </c>
      <c r="B1240" s="5" t="s">
        <v>4340</v>
      </c>
      <c r="C1240" s="4" t="s">
        <v>4505</v>
      </c>
      <c r="D1240" t="str">
        <f>INDEX(StudentTable[#Data],MATCH(Table_Faculty.accdb[[#This Row],[Student ID]],StudentTable[Student ID],0),1)</f>
        <v>Martinez</v>
      </c>
      <c r="E1240" t="str">
        <f>INDEX(StudentTable[#Data],MATCH(Table_Faculty.accdb[[#This Row],[Student ID]],StudentTable[Student ID],0),2)</f>
        <v>Maria</v>
      </c>
    </row>
    <row r="1241" spans="1:5" x14ac:dyDescent="0.25">
      <c r="A1241">
        <v>1255</v>
      </c>
      <c r="B1241" s="5" t="s">
        <v>1490</v>
      </c>
      <c r="C1241" s="4" t="s">
        <v>4505</v>
      </c>
      <c r="D1241" t="str">
        <f>INDEX(StudentTable[#Data],MATCH(Table_Faculty.accdb[[#This Row],[Student ID]],StudentTable[Student ID],0),1)</f>
        <v>Yoo</v>
      </c>
      <c r="E1241" t="str">
        <f>INDEX(StudentTable[#Data],MATCH(Table_Faculty.accdb[[#This Row],[Student ID]],StudentTable[Student ID],0),2)</f>
        <v>Lori</v>
      </c>
    </row>
    <row r="1242" spans="1:5" x14ac:dyDescent="0.25">
      <c r="A1242">
        <v>1256</v>
      </c>
      <c r="B1242" s="5" t="s">
        <v>2312</v>
      </c>
      <c r="C1242" s="4" t="s">
        <v>4505</v>
      </c>
      <c r="D1242" t="str">
        <f>INDEX(StudentTable[#Data],MATCH(Table_Faculty.accdb[[#This Row],[Student ID]],StudentTable[Student ID],0),1)</f>
        <v>Odonnell</v>
      </c>
      <c r="E1242" t="str">
        <f>INDEX(StudentTable[#Data],MATCH(Table_Faculty.accdb[[#This Row],[Student ID]],StudentTable[Student ID],0),2)</f>
        <v>Margaret</v>
      </c>
    </row>
    <row r="1243" spans="1:5" x14ac:dyDescent="0.25">
      <c r="A1243">
        <v>1257</v>
      </c>
      <c r="B1243" s="5" t="s">
        <v>1748</v>
      </c>
      <c r="C1243" s="4" t="s">
        <v>4505</v>
      </c>
      <c r="D1243" t="str">
        <f>INDEX(StudentTable[#Data],MATCH(Table_Faculty.accdb[[#This Row],[Student ID]],StudentTable[Student ID],0),1)</f>
        <v>Ruiz</v>
      </c>
      <c r="E1243" t="str">
        <f>INDEX(StudentTable[#Data],MATCH(Table_Faculty.accdb[[#This Row],[Student ID]],StudentTable[Student ID],0),2)</f>
        <v>Bruce</v>
      </c>
    </row>
    <row r="1244" spans="1:5" x14ac:dyDescent="0.25">
      <c r="A1244">
        <v>1258</v>
      </c>
      <c r="B1244" s="5" t="s">
        <v>372</v>
      </c>
      <c r="C1244" s="4" t="s">
        <v>4505</v>
      </c>
      <c r="D1244" t="str">
        <f>INDEX(StudentTable[#Data],MATCH(Table_Faculty.accdb[[#This Row],[Student ID]],StudentTable[Student ID],0),1)</f>
        <v>Garland</v>
      </c>
      <c r="E1244" t="str">
        <f>INDEX(StudentTable[#Data],MATCH(Table_Faculty.accdb[[#This Row],[Student ID]],StudentTable[Student ID],0),2)</f>
        <v>Kim</v>
      </c>
    </row>
    <row r="1245" spans="1:5" x14ac:dyDescent="0.25">
      <c r="A1245">
        <v>1259</v>
      </c>
      <c r="B1245" s="5" t="s">
        <v>3386</v>
      </c>
      <c r="C1245" s="4" t="s">
        <v>4505</v>
      </c>
      <c r="D1245" t="str">
        <f>INDEX(StudentTable[#Data],MATCH(Table_Faculty.accdb[[#This Row],[Student ID]],StudentTable[Student ID],0),1)</f>
        <v>Kott</v>
      </c>
      <c r="E1245" t="str">
        <f>INDEX(StudentTable[#Data],MATCH(Table_Faculty.accdb[[#This Row],[Student ID]],StudentTable[Student ID],0),2)</f>
        <v>Cyril</v>
      </c>
    </row>
    <row r="1246" spans="1:5" x14ac:dyDescent="0.25">
      <c r="A1246">
        <v>1260</v>
      </c>
      <c r="B1246" s="5" t="s">
        <v>1990</v>
      </c>
      <c r="C1246" s="4" t="s">
        <v>4505</v>
      </c>
      <c r="D1246" t="str">
        <f>INDEX(StudentTable[#Data],MATCH(Table_Faculty.accdb[[#This Row],[Student ID]],StudentTable[Student ID],0),1)</f>
        <v>Hwang</v>
      </c>
      <c r="E1246" t="str">
        <f>INDEX(StudentTable[#Data],MATCH(Table_Faculty.accdb[[#This Row],[Student ID]],StudentTable[Student ID],0),2)</f>
        <v>Alan</v>
      </c>
    </row>
    <row r="1247" spans="1:5" x14ac:dyDescent="0.25">
      <c r="A1247">
        <v>1261</v>
      </c>
      <c r="B1247" s="5" t="s">
        <v>3674</v>
      </c>
      <c r="C1247" s="4" t="s">
        <v>4505</v>
      </c>
      <c r="D1247" t="str">
        <f>INDEX(StudentTable[#Data],MATCH(Table_Faculty.accdb[[#This Row],[Student ID]],StudentTable[Student ID],0),1)</f>
        <v>Buchholtz</v>
      </c>
      <c r="E1247" t="str">
        <f>INDEX(StudentTable[#Data],MATCH(Table_Faculty.accdb[[#This Row],[Student ID]],StudentTable[Student ID],0),2)</f>
        <v>Jean</v>
      </c>
    </row>
    <row r="1248" spans="1:5" x14ac:dyDescent="0.25">
      <c r="A1248">
        <v>1262</v>
      </c>
      <c r="B1248" s="5" t="s">
        <v>2274</v>
      </c>
      <c r="C1248" s="4" t="s">
        <v>4505</v>
      </c>
      <c r="D1248" t="str">
        <f>INDEX(StudentTable[#Data],MATCH(Table_Faculty.accdb[[#This Row],[Student ID]],StudentTable[Student ID],0),1)</f>
        <v>Soria</v>
      </c>
      <c r="E1248" t="str">
        <f>INDEX(StudentTable[#Data],MATCH(Table_Faculty.accdb[[#This Row],[Student ID]],StudentTable[Student ID],0),2)</f>
        <v>John</v>
      </c>
    </row>
    <row r="1249" spans="1:5" x14ac:dyDescent="0.25">
      <c r="A1249">
        <v>1263</v>
      </c>
      <c r="B1249" s="5" t="s">
        <v>2196</v>
      </c>
      <c r="C1249" s="4" t="s">
        <v>4505</v>
      </c>
      <c r="D1249" t="str">
        <f>INDEX(StudentTable[#Data],MATCH(Table_Faculty.accdb[[#This Row],[Student ID]],StudentTable[Student ID],0),1)</f>
        <v>Ramsey</v>
      </c>
      <c r="E1249" t="str">
        <f>INDEX(StudentTable[#Data],MATCH(Table_Faculty.accdb[[#This Row],[Student ID]],StudentTable[Student ID],0),2)</f>
        <v>Ruth</v>
      </c>
    </row>
    <row r="1250" spans="1:5" x14ac:dyDescent="0.25">
      <c r="A1250">
        <v>1264</v>
      </c>
      <c r="B1250" s="5" t="s">
        <v>513</v>
      </c>
      <c r="C1250" s="4" t="s">
        <v>4505</v>
      </c>
      <c r="D1250" t="str">
        <f>INDEX(StudentTable[#Data],MATCH(Table_Faculty.accdb[[#This Row],[Student ID]],StudentTable[Student ID],0),1)</f>
        <v>Wright</v>
      </c>
      <c r="E1250" t="str">
        <f>INDEX(StudentTable[#Data],MATCH(Table_Faculty.accdb[[#This Row],[Student ID]],StudentTable[Student ID],0),2)</f>
        <v>Teri</v>
      </c>
    </row>
    <row r="1251" spans="1:5" x14ac:dyDescent="0.25">
      <c r="A1251">
        <v>1265</v>
      </c>
      <c r="B1251" s="5" t="s">
        <v>4459</v>
      </c>
      <c r="C1251" s="4" t="s">
        <v>4505</v>
      </c>
      <c r="D1251" t="str">
        <f>INDEX(StudentTable[#Data],MATCH(Table_Faculty.accdb[[#This Row],[Student ID]],StudentTable[Student ID],0),1)</f>
        <v>Peacock</v>
      </c>
      <c r="E1251" t="str">
        <f>INDEX(StudentTable[#Data],MATCH(Table_Faculty.accdb[[#This Row],[Student ID]],StudentTable[Student ID],0),2)</f>
        <v>Ethel</v>
      </c>
    </row>
    <row r="1252" spans="1:5" x14ac:dyDescent="0.25">
      <c r="A1252">
        <v>1266</v>
      </c>
      <c r="B1252" s="5" t="s">
        <v>1175</v>
      </c>
      <c r="C1252" s="4" t="s">
        <v>4505</v>
      </c>
      <c r="D1252" t="str">
        <f>INDEX(StudentTable[#Data],MATCH(Table_Faculty.accdb[[#This Row],[Student ID]],StudentTable[Student ID],0),1)</f>
        <v>Breeding</v>
      </c>
      <c r="E1252" t="str">
        <f>INDEX(StudentTable[#Data],MATCH(Table_Faculty.accdb[[#This Row],[Student ID]],StudentTable[Student ID],0),2)</f>
        <v>Jason</v>
      </c>
    </row>
    <row r="1253" spans="1:5" x14ac:dyDescent="0.25">
      <c r="A1253">
        <v>1267</v>
      </c>
      <c r="B1253" s="5" t="s">
        <v>3277</v>
      </c>
      <c r="C1253" s="4" t="s">
        <v>4505</v>
      </c>
      <c r="D1253" t="str">
        <f>INDEX(StudentTable[#Data],MATCH(Table_Faculty.accdb[[#This Row],[Student ID]],StudentTable[Student ID],0),1)</f>
        <v>Wall</v>
      </c>
      <c r="E1253" t="str">
        <f>INDEX(StudentTable[#Data],MATCH(Table_Faculty.accdb[[#This Row],[Student ID]],StudentTable[Student ID],0),2)</f>
        <v>David</v>
      </c>
    </row>
    <row r="1254" spans="1:5" x14ac:dyDescent="0.25">
      <c r="A1254">
        <v>1268</v>
      </c>
      <c r="B1254" s="5" t="s">
        <v>1870</v>
      </c>
      <c r="C1254" s="4" t="s">
        <v>4505</v>
      </c>
      <c r="D1254" t="str">
        <f>INDEX(StudentTable[#Data],MATCH(Table_Faculty.accdb[[#This Row],[Student ID]],StudentTable[Student ID],0),1)</f>
        <v>Silva</v>
      </c>
      <c r="E1254" t="str">
        <f>INDEX(StudentTable[#Data],MATCH(Table_Faculty.accdb[[#This Row],[Student ID]],StudentTable[Student ID],0),2)</f>
        <v>Paul</v>
      </c>
    </row>
    <row r="1255" spans="1:5" x14ac:dyDescent="0.25">
      <c r="A1255">
        <v>1269</v>
      </c>
      <c r="B1255" s="5" t="s">
        <v>2738</v>
      </c>
      <c r="C1255" s="4" t="s">
        <v>4505</v>
      </c>
      <c r="D1255" t="str">
        <f>INDEX(StudentTable[#Data],MATCH(Table_Faculty.accdb[[#This Row],[Student ID]],StudentTable[Student ID],0),1)</f>
        <v>Capuano</v>
      </c>
      <c r="E1255" t="str">
        <f>INDEX(StudentTable[#Data],MATCH(Table_Faculty.accdb[[#This Row],[Student ID]],StudentTable[Student ID],0),2)</f>
        <v>Sheena</v>
      </c>
    </row>
    <row r="1256" spans="1:5" x14ac:dyDescent="0.25">
      <c r="A1256">
        <v>1270</v>
      </c>
      <c r="B1256" s="5" t="s">
        <v>794</v>
      </c>
      <c r="C1256" s="4" t="s">
        <v>4505</v>
      </c>
      <c r="D1256" t="str">
        <f>INDEX(StudentTable[#Data],MATCH(Table_Faculty.accdb[[#This Row],[Student ID]],StudentTable[Student ID],0),1)</f>
        <v>Beck</v>
      </c>
      <c r="E1256" t="str">
        <f>INDEX(StudentTable[#Data],MATCH(Table_Faculty.accdb[[#This Row],[Student ID]],StudentTable[Student ID],0),2)</f>
        <v>Laurie</v>
      </c>
    </row>
    <row r="1257" spans="1:5" x14ac:dyDescent="0.25">
      <c r="A1257">
        <v>1271</v>
      </c>
      <c r="B1257" s="5" t="s">
        <v>352</v>
      </c>
      <c r="C1257" s="4" t="s">
        <v>4488</v>
      </c>
      <c r="D1257" t="str">
        <f>INDEX(StudentTable[#Data],MATCH(Table_Faculty.accdb[[#This Row],[Student ID]],StudentTable[Student ID],0),1)</f>
        <v>Jenkins</v>
      </c>
      <c r="E1257" t="str">
        <f>INDEX(StudentTable[#Data],MATCH(Table_Faculty.accdb[[#This Row],[Student ID]],StudentTable[Student ID],0),2)</f>
        <v>Candace</v>
      </c>
    </row>
    <row r="1258" spans="1:5" x14ac:dyDescent="0.25">
      <c r="A1258">
        <v>1272</v>
      </c>
      <c r="B1258" s="5" t="s">
        <v>2157</v>
      </c>
      <c r="C1258" s="4" t="s">
        <v>4488</v>
      </c>
      <c r="D1258" t="str">
        <f>INDEX(StudentTable[#Data],MATCH(Table_Faculty.accdb[[#This Row],[Student ID]],StudentTable[Student ID],0),1)</f>
        <v>Blakely</v>
      </c>
      <c r="E1258" t="str">
        <f>INDEX(StudentTable[#Data],MATCH(Table_Faculty.accdb[[#This Row],[Student ID]],StudentTable[Student ID],0),2)</f>
        <v>Joel</v>
      </c>
    </row>
    <row r="1259" spans="1:5" x14ac:dyDescent="0.25">
      <c r="A1259">
        <v>1273</v>
      </c>
      <c r="B1259" s="5" t="s">
        <v>3926</v>
      </c>
      <c r="C1259" s="4" t="s">
        <v>4488</v>
      </c>
      <c r="D1259" t="str">
        <f>INDEX(StudentTable[#Data],MATCH(Table_Faculty.accdb[[#This Row],[Student ID]],StudentTable[Student ID],0),1)</f>
        <v>Hughes</v>
      </c>
      <c r="E1259" t="str">
        <f>INDEX(StudentTable[#Data],MATCH(Table_Faculty.accdb[[#This Row],[Student ID]],StudentTable[Student ID],0),2)</f>
        <v>Marie</v>
      </c>
    </row>
    <row r="1260" spans="1:5" x14ac:dyDescent="0.25">
      <c r="A1260">
        <v>1274</v>
      </c>
      <c r="B1260" s="5" t="s">
        <v>2384</v>
      </c>
      <c r="C1260" s="4" t="s">
        <v>4488</v>
      </c>
      <c r="D1260" t="str">
        <f>INDEX(StudentTable[#Data],MATCH(Table_Faculty.accdb[[#This Row],[Student ID]],StudentTable[Student ID],0),1)</f>
        <v>Rehkop</v>
      </c>
      <c r="E1260" t="str">
        <f>INDEX(StudentTable[#Data],MATCH(Table_Faculty.accdb[[#This Row],[Student ID]],StudentTable[Student ID],0),2)</f>
        <v>Lucille</v>
      </c>
    </row>
    <row r="1261" spans="1:5" x14ac:dyDescent="0.25">
      <c r="A1261">
        <v>1275</v>
      </c>
      <c r="B1261" s="5" t="s">
        <v>1713</v>
      </c>
      <c r="C1261" s="4" t="s">
        <v>4488</v>
      </c>
      <c r="D1261" t="str">
        <f>INDEX(StudentTable[#Data],MATCH(Table_Faculty.accdb[[#This Row],[Student ID]],StudentTable[Student ID],0),1)</f>
        <v>Neal</v>
      </c>
      <c r="E1261" t="str">
        <f>INDEX(StudentTable[#Data],MATCH(Table_Faculty.accdb[[#This Row],[Student ID]],StudentTable[Student ID],0),2)</f>
        <v>Robert</v>
      </c>
    </row>
    <row r="1262" spans="1:5" x14ac:dyDescent="0.25">
      <c r="A1262">
        <v>1276</v>
      </c>
      <c r="B1262" s="5" t="s">
        <v>2640</v>
      </c>
      <c r="C1262" s="4" t="s">
        <v>4488</v>
      </c>
      <c r="D1262" t="str">
        <f>INDEX(StudentTable[#Data],MATCH(Table_Faculty.accdb[[#This Row],[Student ID]],StudentTable[Student ID],0),1)</f>
        <v>Mcgarry</v>
      </c>
      <c r="E1262" t="str">
        <f>INDEX(StudentTable[#Data],MATCH(Table_Faculty.accdb[[#This Row],[Student ID]],StudentTable[Student ID],0),2)</f>
        <v>Gilbert</v>
      </c>
    </row>
    <row r="1263" spans="1:5" x14ac:dyDescent="0.25">
      <c r="A1263">
        <v>1277</v>
      </c>
      <c r="B1263" s="5" t="s">
        <v>3525</v>
      </c>
      <c r="C1263" s="4" t="s">
        <v>4488</v>
      </c>
      <c r="D1263" t="str">
        <f>INDEX(StudentTable[#Data],MATCH(Table_Faculty.accdb[[#This Row],[Student ID]],StudentTable[Student ID],0),1)</f>
        <v>Fulton</v>
      </c>
      <c r="E1263" t="str">
        <f>INDEX(StudentTable[#Data],MATCH(Table_Faculty.accdb[[#This Row],[Student ID]],StudentTable[Student ID],0),2)</f>
        <v>Megan</v>
      </c>
    </row>
    <row r="1264" spans="1:5" x14ac:dyDescent="0.25">
      <c r="A1264">
        <v>1278</v>
      </c>
      <c r="B1264" s="5" t="s">
        <v>4082</v>
      </c>
      <c r="C1264" s="4" t="s">
        <v>4488</v>
      </c>
      <c r="D1264" t="str">
        <f>INDEX(StudentTable[#Data],MATCH(Table_Faculty.accdb[[#This Row],[Student ID]],StudentTable[Student ID],0),1)</f>
        <v>Sanchez</v>
      </c>
      <c r="E1264" t="str">
        <f>INDEX(StudentTable[#Data],MATCH(Table_Faculty.accdb[[#This Row],[Student ID]],StudentTable[Student ID],0),2)</f>
        <v>James</v>
      </c>
    </row>
    <row r="1265" spans="1:5" x14ac:dyDescent="0.25">
      <c r="A1265">
        <v>1279</v>
      </c>
      <c r="B1265" s="5" t="s">
        <v>3258</v>
      </c>
      <c r="C1265" s="4" t="s">
        <v>4488</v>
      </c>
      <c r="D1265" t="str">
        <f>INDEX(StudentTable[#Data],MATCH(Table_Faculty.accdb[[#This Row],[Student ID]],StudentTable[Student ID],0),1)</f>
        <v>Perry</v>
      </c>
      <c r="E1265" t="str">
        <f>INDEX(StudentTable[#Data],MATCH(Table_Faculty.accdb[[#This Row],[Student ID]],StudentTable[Student ID],0),2)</f>
        <v>Willie</v>
      </c>
    </row>
    <row r="1266" spans="1:5" x14ac:dyDescent="0.25">
      <c r="A1266">
        <v>1280</v>
      </c>
      <c r="B1266" s="5" t="s">
        <v>3472</v>
      </c>
      <c r="C1266" s="4" t="s">
        <v>4488</v>
      </c>
      <c r="D1266" t="str">
        <f>INDEX(StudentTable[#Data],MATCH(Table_Faculty.accdb[[#This Row],[Student ID]],StudentTable[Student ID],0),1)</f>
        <v>Coffman</v>
      </c>
      <c r="E1266" t="str">
        <f>INDEX(StudentTable[#Data],MATCH(Table_Faculty.accdb[[#This Row],[Student ID]],StudentTable[Student ID],0),2)</f>
        <v>Carolyn</v>
      </c>
    </row>
    <row r="1267" spans="1:5" x14ac:dyDescent="0.25">
      <c r="A1267">
        <v>1281</v>
      </c>
      <c r="B1267" s="5" t="s">
        <v>764</v>
      </c>
      <c r="C1267" s="4" t="s">
        <v>4488</v>
      </c>
      <c r="D1267" t="str">
        <f>INDEX(StudentTable[#Data],MATCH(Table_Faculty.accdb[[#This Row],[Student ID]],StudentTable[Student ID],0),1)</f>
        <v>Sandlin</v>
      </c>
      <c r="E1267" t="str">
        <f>INDEX(StudentTable[#Data],MATCH(Table_Faculty.accdb[[#This Row],[Student ID]],StudentTable[Student ID],0),2)</f>
        <v>Michael</v>
      </c>
    </row>
    <row r="1268" spans="1:5" x14ac:dyDescent="0.25">
      <c r="A1268">
        <v>1282</v>
      </c>
      <c r="B1268" s="5" t="s">
        <v>479</v>
      </c>
      <c r="C1268" s="4" t="s">
        <v>4488</v>
      </c>
      <c r="D1268" t="str">
        <f>INDEX(StudentTable[#Data],MATCH(Table_Faculty.accdb[[#This Row],[Student ID]],StudentTable[Student ID],0),1)</f>
        <v>Mccabe</v>
      </c>
      <c r="E1268" t="str">
        <f>INDEX(StudentTable[#Data],MATCH(Table_Faculty.accdb[[#This Row],[Student ID]],StudentTable[Student ID],0),2)</f>
        <v>Jean</v>
      </c>
    </row>
    <row r="1269" spans="1:5" x14ac:dyDescent="0.25">
      <c r="A1269">
        <v>1283</v>
      </c>
      <c r="B1269" s="5" t="s">
        <v>4358</v>
      </c>
      <c r="C1269" s="4" t="s">
        <v>4488</v>
      </c>
      <c r="D1269" t="str">
        <f>INDEX(StudentTable[#Data],MATCH(Table_Faculty.accdb[[#This Row],[Student ID]],StudentTable[Student ID],0),1)</f>
        <v>Brown</v>
      </c>
      <c r="E1269" t="str">
        <f>INDEX(StudentTable[#Data],MATCH(Table_Faculty.accdb[[#This Row],[Student ID]],StudentTable[Student ID],0),2)</f>
        <v>Donald</v>
      </c>
    </row>
    <row r="1270" spans="1:5" x14ac:dyDescent="0.25">
      <c r="A1270">
        <v>1284</v>
      </c>
      <c r="B1270" s="5" t="s">
        <v>441</v>
      </c>
      <c r="C1270" s="4" t="s">
        <v>4488</v>
      </c>
      <c r="D1270" t="str">
        <f>INDEX(StudentTable[#Data],MATCH(Table_Faculty.accdb[[#This Row],[Student ID]],StudentTable[Student ID],0),1)</f>
        <v>Jackson</v>
      </c>
      <c r="E1270" t="str">
        <f>INDEX(StudentTable[#Data],MATCH(Table_Faculty.accdb[[#This Row],[Student ID]],StudentTable[Student ID],0),2)</f>
        <v>Gordon</v>
      </c>
    </row>
    <row r="1271" spans="1:5" x14ac:dyDescent="0.25">
      <c r="A1271">
        <v>1285</v>
      </c>
      <c r="B1271" s="5" t="s">
        <v>803</v>
      </c>
      <c r="C1271" s="4" t="s">
        <v>4488</v>
      </c>
      <c r="D1271" t="str">
        <f>INDEX(StudentTable[#Data],MATCH(Table_Faculty.accdb[[#This Row],[Student ID]],StudentTable[Student ID],0),1)</f>
        <v>Branch</v>
      </c>
      <c r="E1271" t="str">
        <f>INDEX(StudentTable[#Data],MATCH(Table_Faculty.accdb[[#This Row],[Student ID]],StudentTable[Student ID],0),2)</f>
        <v>Margaret</v>
      </c>
    </row>
    <row r="1272" spans="1:5" x14ac:dyDescent="0.25">
      <c r="A1272">
        <v>1286</v>
      </c>
      <c r="B1272" s="5" t="s">
        <v>3838</v>
      </c>
      <c r="C1272" s="4" t="s">
        <v>4488</v>
      </c>
      <c r="D1272" t="str">
        <f>INDEX(StudentTable[#Data],MATCH(Table_Faculty.accdb[[#This Row],[Student ID]],StudentTable[Student ID],0),1)</f>
        <v>Williams</v>
      </c>
      <c r="E1272" t="str">
        <f>INDEX(StudentTable[#Data],MATCH(Table_Faculty.accdb[[#This Row],[Student ID]],StudentTable[Student ID],0),2)</f>
        <v>Archie</v>
      </c>
    </row>
    <row r="1273" spans="1:5" x14ac:dyDescent="0.25">
      <c r="A1273">
        <v>1287</v>
      </c>
      <c r="B1273" s="5" t="s">
        <v>214</v>
      </c>
      <c r="C1273" s="4" t="s">
        <v>4488</v>
      </c>
      <c r="D1273" t="str">
        <f>INDEX(StudentTable[#Data],MATCH(Table_Faculty.accdb[[#This Row],[Student ID]],StudentTable[Student ID],0),1)</f>
        <v>Mattos</v>
      </c>
      <c r="E1273" t="str">
        <f>INDEX(StudentTable[#Data],MATCH(Table_Faculty.accdb[[#This Row],[Student ID]],StudentTable[Student ID],0),2)</f>
        <v>Raymond</v>
      </c>
    </row>
    <row r="1274" spans="1:5" x14ac:dyDescent="0.25">
      <c r="A1274">
        <v>1288</v>
      </c>
      <c r="B1274" s="5" t="s">
        <v>2034</v>
      </c>
      <c r="C1274" s="4" t="s">
        <v>4488</v>
      </c>
      <c r="D1274" t="str">
        <f>INDEX(StudentTable[#Data],MATCH(Table_Faculty.accdb[[#This Row],[Student ID]],StudentTable[Student ID],0),1)</f>
        <v>Waters</v>
      </c>
      <c r="E1274" t="str">
        <f>INDEX(StudentTable[#Data],MATCH(Table_Faculty.accdb[[#This Row],[Student ID]],StudentTable[Student ID],0),2)</f>
        <v>Alice</v>
      </c>
    </row>
    <row r="1275" spans="1:5" x14ac:dyDescent="0.25">
      <c r="A1275">
        <v>1289</v>
      </c>
      <c r="B1275" s="5" t="s">
        <v>3765</v>
      </c>
      <c r="C1275" s="4" t="s">
        <v>4488</v>
      </c>
      <c r="D1275" t="str">
        <f>INDEX(StudentTable[#Data],MATCH(Table_Faculty.accdb[[#This Row],[Student ID]],StudentTable[Student ID],0),1)</f>
        <v>Gailey</v>
      </c>
      <c r="E1275" t="str">
        <f>INDEX(StudentTable[#Data],MATCH(Table_Faculty.accdb[[#This Row],[Student ID]],StudentTable[Student ID],0),2)</f>
        <v>Margie</v>
      </c>
    </row>
    <row r="1276" spans="1:5" x14ac:dyDescent="0.25">
      <c r="A1276">
        <v>1290</v>
      </c>
      <c r="B1276" s="5" t="s">
        <v>3152</v>
      </c>
      <c r="C1276" s="4" t="s">
        <v>4488</v>
      </c>
      <c r="D1276" t="str">
        <f>INDEX(StudentTable[#Data],MATCH(Table_Faculty.accdb[[#This Row],[Student ID]],StudentTable[Student ID],0),1)</f>
        <v>David</v>
      </c>
      <c r="E1276" t="str">
        <f>INDEX(StudentTable[#Data],MATCH(Table_Faculty.accdb[[#This Row],[Student ID]],StudentTable[Student ID],0),2)</f>
        <v>Cynthia</v>
      </c>
    </row>
    <row r="1277" spans="1:5" x14ac:dyDescent="0.25">
      <c r="A1277">
        <v>1291</v>
      </c>
      <c r="B1277" s="5" t="s">
        <v>1731</v>
      </c>
      <c r="C1277" s="4" t="s">
        <v>4488</v>
      </c>
      <c r="D1277" t="str">
        <f>INDEX(StudentTable[#Data],MATCH(Table_Faculty.accdb[[#This Row],[Student ID]],StudentTable[Student ID],0),1)</f>
        <v>Hopkins</v>
      </c>
      <c r="E1277" t="str">
        <f>INDEX(StudentTable[#Data],MATCH(Table_Faculty.accdb[[#This Row],[Student ID]],StudentTable[Student ID],0),2)</f>
        <v>Taryn</v>
      </c>
    </row>
    <row r="1278" spans="1:5" x14ac:dyDescent="0.25">
      <c r="A1278">
        <v>1292</v>
      </c>
      <c r="B1278" s="5" t="s">
        <v>4369</v>
      </c>
      <c r="C1278" s="4" t="s">
        <v>4488</v>
      </c>
      <c r="D1278" t="str">
        <f>INDEX(StudentTable[#Data],MATCH(Table_Faculty.accdb[[#This Row],[Student ID]],StudentTable[Student ID],0),1)</f>
        <v>Hughes</v>
      </c>
      <c r="E1278" t="str">
        <f>INDEX(StudentTable[#Data],MATCH(Table_Faculty.accdb[[#This Row],[Student ID]],StudentTable[Student ID],0),2)</f>
        <v>Daniel</v>
      </c>
    </row>
    <row r="1279" spans="1:5" x14ac:dyDescent="0.25">
      <c r="A1279">
        <v>1293</v>
      </c>
      <c r="B1279" s="5" t="s">
        <v>2533</v>
      </c>
      <c r="C1279" s="4" t="s">
        <v>4488</v>
      </c>
      <c r="D1279" t="str">
        <f>INDEX(StudentTable[#Data],MATCH(Table_Faculty.accdb[[#This Row],[Student ID]],StudentTable[Student ID],0),1)</f>
        <v>Overton</v>
      </c>
      <c r="E1279" t="str">
        <f>INDEX(StudentTable[#Data],MATCH(Table_Faculty.accdb[[#This Row],[Student ID]],StudentTable[Student ID],0),2)</f>
        <v>Thomas</v>
      </c>
    </row>
    <row r="1280" spans="1:5" x14ac:dyDescent="0.25">
      <c r="A1280">
        <v>1294</v>
      </c>
      <c r="B1280" s="5" t="s">
        <v>2591</v>
      </c>
      <c r="C1280" s="4" t="s">
        <v>4488</v>
      </c>
      <c r="D1280" t="str">
        <f>INDEX(StudentTable[#Data],MATCH(Table_Faculty.accdb[[#This Row],[Student ID]],StudentTable[Student ID],0),1)</f>
        <v>Dufour</v>
      </c>
      <c r="E1280" t="str">
        <f>INDEX(StudentTable[#Data],MATCH(Table_Faculty.accdb[[#This Row],[Student ID]],StudentTable[Student ID],0),2)</f>
        <v>Danielle</v>
      </c>
    </row>
    <row r="1281" spans="1:5" x14ac:dyDescent="0.25">
      <c r="A1281">
        <v>1295</v>
      </c>
      <c r="B1281" s="5" t="s">
        <v>173</v>
      </c>
      <c r="C1281" s="4" t="s">
        <v>4488</v>
      </c>
      <c r="D1281" t="str">
        <f>INDEX(StudentTable[#Data],MATCH(Table_Faculty.accdb[[#This Row],[Student ID]],StudentTable[Student ID],0),1)</f>
        <v>Tanner</v>
      </c>
      <c r="E1281" t="str">
        <f>INDEX(StudentTable[#Data],MATCH(Table_Faculty.accdb[[#This Row],[Student ID]],StudentTable[Student ID],0),2)</f>
        <v>Genoveva</v>
      </c>
    </row>
    <row r="1282" spans="1:5" x14ac:dyDescent="0.25">
      <c r="A1282">
        <v>1296</v>
      </c>
      <c r="B1282" s="5" t="s">
        <v>3770</v>
      </c>
      <c r="C1282" s="4" t="s">
        <v>4488</v>
      </c>
      <c r="D1282" t="str">
        <f>INDEX(StudentTable[#Data],MATCH(Table_Faculty.accdb[[#This Row],[Student ID]],StudentTable[Student ID],0),1)</f>
        <v>Butler</v>
      </c>
      <c r="E1282" t="str">
        <f>INDEX(StudentTable[#Data],MATCH(Table_Faculty.accdb[[#This Row],[Student ID]],StudentTable[Student ID],0),2)</f>
        <v>Nidia</v>
      </c>
    </row>
    <row r="1283" spans="1:5" x14ac:dyDescent="0.25">
      <c r="A1283">
        <v>1297</v>
      </c>
      <c r="B1283" s="5" t="s">
        <v>2126</v>
      </c>
      <c r="C1283" s="4" t="s">
        <v>4488</v>
      </c>
      <c r="D1283" t="str">
        <f>INDEX(StudentTable[#Data],MATCH(Table_Faculty.accdb[[#This Row],[Student ID]],StudentTable[Student ID],0),1)</f>
        <v>Chaney</v>
      </c>
      <c r="E1283" t="str">
        <f>INDEX(StudentTable[#Data],MATCH(Table_Faculty.accdb[[#This Row],[Student ID]],StudentTable[Student ID],0),2)</f>
        <v>Judi</v>
      </c>
    </row>
    <row r="1284" spans="1:5" x14ac:dyDescent="0.25">
      <c r="A1284">
        <v>1298</v>
      </c>
      <c r="B1284" s="5" t="s">
        <v>2228</v>
      </c>
      <c r="C1284" s="4" t="s">
        <v>4488</v>
      </c>
      <c r="D1284" t="str">
        <f>INDEX(StudentTable[#Data],MATCH(Table_Faculty.accdb[[#This Row],[Student ID]],StudentTable[Student ID],0),1)</f>
        <v>Crume</v>
      </c>
      <c r="E1284" t="str">
        <f>INDEX(StudentTable[#Data],MATCH(Table_Faculty.accdb[[#This Row],[Student ID]],StudentTable[Student ID],0),2)</f>
        <v>Tammy</v>
      </c>
    </row>
    <row r="1285" spans="1:5" x14ac:dyDescent="0.25">
      <c r="A1285">
        <v>1299</v>
      </c>
      <c r="B1285" s="5" t="s">
        <v>964</v>
      </c>
      <c r="C1285" s="4" t="s">
        <v>4488</v>
      </c>
      <c r="D1285" t="str">
        <f>INDEX(StudentTable[#Data],MATCH(Table_Faculty.accdb[[#This Row],[Student ID]],StudentTable[Student ID],0),1)</f>
        <v>Henson</v>
      </c>
      <c r="E1285" t="str">
        <f>INDEX(StudentTable[#Data],MATCH(Table_Faculty.accdb[[#This Row],[Student ID]],StudentTable[Student ID],0),2)</f>
        <v>Cindy</v>
      </c>
    </row>
    <row r="1286" spans="1:5" x14ac:dyDescent="0.25">
      <c r="A1286">
        <v>1300</v>
      </c>
      <c r="B1286" s="5" t="s">
        <v>3254</v>
      </c>
      <c r="C1286" s="4" t="s">
        <v>4488</v>
      </c>
      <c r="D1286" t="str">
        <f>INDEX(StudentTable[#Data],MATCH(Table_Faculty.accdb[[#This Row],[Student ID]],StudentTable[Student ID],0),1)</f>
        <v>Ayala</v>
      </c>
      <c r="E1286" t="str">
        <f>INDEX(StudentTable[#Data],MATCH(Table_Faculty.accdb[[#This Row],[Student ID]],StudentTable[Student ID],0),2)</f>
        <v>Mary</v>
      </c>
    </row>
    <row r="1287" spans="1:5" x14ac:dyDescent="0.25">
      <c r="A1287">
        <v>1301</v>
      </c>
      <c r="B1287" s="5" t="s">
        <v>4319</v>
      </c>
      <c r="C1287" s="4" t="s">
        <v>4488</v>
      </c>
      <c r="D1287" t="str">
        <f>INDEX(StudentTable[#Data],MATCH(Table_Faculty.accdb[[#This Row],[Student ID]],StudentTable[Student ID],0),1)</f>
        <v>Weber</v>
      </c>
      <c r="E1287" t="str">
        <f>INDEX(StudentTable[#Data],MATCH(Table_Faculty.accdb[[#This Row],[Student ID]],StudentTable[Student ID],0),2)</f>
        <v>Opal</v>
      </c>
    </row>
    <row r="1288" spans="1:5" x14ac:dyDescent="0.25">
      <c r="A1288">
        <v>1302</v>
      </c>
      <c r="B1288" s="5" t="s">
        <v>2677</v>
      </c>
      <c r="C1288" s="4" t="s">
        <v>4488</v>
      </c>
      <c r="D1288" t="str">
        <f>INDEX(StudentTable[#Data],MATCH(Table_Faculty.accdb[[#This Row],[Student ID]],StudentTable[Student ID],0),1)</f>
        <v>Gooch</v>
      </c>
      <c r="E1288" t="str">
        <f>INDEX(StudentTable[#Data],MATCH(Table_Faculty.accdb[[#This Row],[Student ID]],StudentTable[Student ID],0),2)</f>
        <v>James</v>
      </c>
    </row>
    <row r="1289" spans="1:5" x14ac:dyDescent="0.25">
      <c r="A1289">
        <v>1303</v>
      </c>
      <c r="B1289" s="5" t="s">
        <v>2411</v>
      </c>
      <c r="C1289" s="4" t="s">
        <v>4488</v>
      </c>
      <c r="D1289" t="str">
        <f>INDEX(StudentTable[#Data],MATCH(Table_Faculty.accdb[[#This Row],[Student ID]],StudentTable[Student ID],0),1)</f>
        <v>Mccoy</v>
      </c>
      <c r="E1289" t="str">
        <f>INDEX(StudentTable[#Data],MATCH(Table_Faculty.accdb[[#This Row],[Student ID]],StudentTable[Student ID],0),2)</f>
        <v>James</v>
      </c>
    </row>
    <row r="1290" spans="1:5" x14ac:dyDescent="0.25">
      <c r="A1290">
        <v>1304</v>
      </c>
      <c r="B1290" s="5" t="s">
        <v>863</v>
      </c>
      <c r="C1290" s="4" t="s">
        <v>4488</v>
      </c>
      <c r="D1290" t="str">
        <f>INDEX(StudentTable[#Data],MATCH(Table_Faculty.accdb[[#This Row],[Student ID]],StudentTable[Student ID],0),1)</f>
        <v>Sandoval</v>
      </c>
      <c r="E1290" t="str">
        <f>INDEX(StudentTable[#Data],MATCH(Table_Faculty.accdb[[#This Row],[Student ID]],StudentTable[Student ID],0),2)</f>
        <v>Fredrick</v>
      </c>
    </row>
    <row r="1291" spans="1:5" x14ac:dyDescent="0.25">
      <c r="A1291">
        <v>1305</v>
      </c>
      <c r="B1291" s="5" t="s">
        <v>2711</v>
      </c>
      <c r="C1291" s="4" t="s">
        <v>4488</v>
      </c>
      <c r="D1291" t="str">
        <f>INDEX(StudentTable[#Data],MATCH(Table_Faculty.accdb[[#This Row],[Student ID]],StudentTable[Student ID],0),1)</f>
        <v>Robertson</v>
      </c>
      <c r="E1291" t="str">
        <f>INDEX(StudentTable[#Data],MATCH(Table_Faculty.accdb[[#This Row],[Student ID]],StudentTable[Student ID],0),2)</f>
        <v>Kristie</v>
      </c>
    </row>
    <row r="1292" spans="1:5" x14ac:dyDescent="0.25">
      <c r="A1292">
        <v>1306</v>
      </c>
      <c r="B1292" s="5" t="s">
        <v>1423</v>
      </c>
      <c r="C1292" s="4" t="s">
        <v>4488</v>
      </c>
      <c r="D1292" t="str">
        <f>INDEX(StudentTable[#Data],MATCH(Table_Faculty.accdb[[#This Row],[Student ID]],StudentTable[Student ID],0),1)</f>
        <v>Johnson</v>
      </c>
      <c r="E1292" t="str">
        <f>INDEX(StudentTable[#Data],MATCH(Table_Faculty.accdb[[#This Row],[Student ID]],StudentTable[Student ID],0),2)</f>
        <v>Alan</v>
      </c>
    </row>
    <row r="1293" spans="1:5" x14ac:dyDescent="0.25">
      <c r="A1293">
        <v>1307</v>
      </c>
      <c r="B1293" s="5" t="s">
        <v>610</v>
      </c>
      <c r="C1293" s="4" t="s">
        <v>4488</v>
      </c>
      <c r="D1293" t="str">
        <f>INDEX(StudentTable[#Data],MATCH(Table_Faculty.accdb[[#This Row],[Student ID]],StudentTable[Student ID],0),1)</f>
        <v>Alatorre</v>
      </c>
      <c r="E1293" t="str">
        <f>INDEX(StudentTable[#Data],MATCH(Table_Faculty.accdb[[#This Row],[Student ID]],StudentTable[Student ID],0),2)</f>
        <v>Linda</v>
      </c>
    </row>
    <row r="1294" spans="1:5" x14ac:dyDescent="0.25">
      <c r="A1294">
        <v>1308</v>
      </c>
      <c r="B1294" s="5" t="s">
        <v>642</v>
      </c>
      <c r="C1294" s="4" t="s">
        <v>4488</v>
      </c>
      <c r="D1294" t="str">
        <f>INDEX(StudentTable[#Data],MATCH(Table_Faculty.accdb[[#This Row],[Student ID]],StudentTable[Student ID],0),1)</f>
        <v>Pitcher</v>
      </c>
      <c r="E1294" t="str">
        <f>INDEX(StudentTable[#Data],MATCH(Table_Faculty.accdb[[#This Row],[Student ID]],StudentTable[Student ID],0),2)</f>
        <v>Jonathan</v>
      </c>
    </row>
    <row r="1295" spans="1:5" x14ac:dyDescent="0.25">
      <c r="A1295">
        <v>1309</v>
      </c>
      <c r="B1295" s="5" t="s">
        <v>3081</v>
      </c>
      <c r="C1295" s="4" t="s">
        <v>4488</v>
      </c>
      <c r="D1295" t="str">
        <f>INDEX(StudentTable[#Data],MATCH(Table_Faculty.accdb[[#This Row],[Student ID]],StudentTable[Student ID],0),1)</f>
        <v>Layton</v>
      </c>
      <c r="E1295" t="str">
        <f>INDEX(StudentTable[#Data],MATCH(Table_Faculty.accdb[[#This Row],[Student ID]],StudentTable[Student ID],0),2)</f>
        <v>Christy</v>
      </c>
    </row>
    <row r="1296" spans="1:5" x14ac:dyDescent="0.25">
      <c r="A1296">
        <v>1310</v>
      </c>
      <c r="B1296" s="5" t="s">
        <v>1408</v>
      </c>
      <c r="C1296" s="4" t="s">
        <v>4488</v>
      </c>
      <c r="D1296" t="str">
        <f>INDEX(StudentTable[#Data],MATCH(Table_Faculty.accdb[[#This Row],[Student ID]],StudentTable[Student ID],0),1)</f>
        <v>Rice</v>
      </c>
      <c r="E1296" t="str">
        <f>INDEX(StudentTable[#Data],MATCH(Table_Faculty.accdb[[#This Row],[Student ID]],StudentTable[Student ID],0),2)</f>
        <v>Phyllis</v>
      </c>
    </row>
    <row r="1297" spans="1:5" x14ac:dyDescent="0.25">
      <c r="A1297">
        <v>1311</v>
      </c>
      <c r="B1297" s="5" t="s">
        <v>2906</v>
      </c>
      <c r="C1297" s="4" t="s">
        <v>4488</v>
      </c>
      <c r="D1297" t="str">
        <f>INDEX(StudentTable[#Data],MATCH(Table_Faculty.accdb[[#This Row],[Student ID]],StudentTable[Student ID],0),1)</f>
        <v>Reder</v>
      </c>
      <c r="E1297" t="str">
        <f>INDEX(StudentTable[#Data],MATCH(Table_Faculty.accdb[[#This Row],[Student ID]],StudentTable[Student ID],0),2)</f>
        <v>Hugo</v>
      </c>
    </row>
    <row r="1298" spans="1:5" x14ac:dyDescent="0.25">
      <c r="A1298">
        <v>1312</v>
      </c>
      <c r="B1298" s="5" t="s">
        <v>4294</v>
      </c>
      <c r="C1298" s="4" t="s">
        <v>4488</v>
      </c>
      <c r="D1298" t="str">
        <f>INDEX(StudentTable[#Data],MATCH(Table_Faculty.accdb[[#This Row],[Student ID]],StudentTable[Student ID],0),1)</f>
        <v>Criswell</v>
      </c>
      <c r="E1298" t="str">
        <f>INDEX(StudentTable[#Data],MATCH(Table_Faculty.accdb[[#This Row],[Student ID]],StudentTable[Student ID],0),2)</f>
        <v>Erik</v>
      </c>
    </row>
    <row r="1299" spans="1:5" x14ac:dyDescent="0.25">
      <c r="A1299">
        <v>1313</v>
      </c>
      <c r="B1299" s="5" t="s">
        <v>1262</v>
      </c>
      <c r="C1299" s="4" t="s">
        <v>4488</v>
      </c>
      <c r="D1299" t="str">
        <f>INDEX(StudentTable[#Data],MATCH(Table_Faculty.accdb[[#This Row],[Student ID]],StudentTable[Student ID],0),1)</f>
        <v>Skinner</v>
      </c>
      <c r="E1299" t="str">
        <f>INDEX(StudentTable[#Data],MATCH(Table_Faculty.accdb[[#This Row],[Student ID]],StudentTable[Student ID],0),2)</f>
        <v>James</v>
      </c>
    </row>
    <row r="1300" spans="1:5" x14ac:dyDescent="0.25">
      <c r="A1300">
        <v>1314</v>
      </c>
      <c r="B1300" s="5" t="s">
        <v>275</v>
      </c>
      <c r="C1300" s="4" t="s">
        <v>4488</v>
      </c>
      <c r="D1300" t="str">
        <f>INDEX(StudentTable[#Data],MATCH(Table_Faculty.accdb[[#This Row],[Student ID]],StudentTable[Student ID],0),1)</f>
        <v>Campanella</v>
      </c>
      <c r="E1300" t="str">
        <f>INDEX(StudentTable[#Data],MATCH(Table_Faculty.accdb[[#This Row],[Student ID]],StudentTable[Student ID],0),2)</f>
        <v>Rolf</v>
      </c>
    </row>
    <row r="1301" spans="1:5" x14ac:dyDescent="0.25">
      <c r="A1301">
        <v>1315</v>
      </c>
      <c r="B1301" s="5" t="s">
        <v>494</v>
      </c>
      <c r="C1301" s="4" t="s">
        <v>4488</v>
      </c>
      <c r="D1301" t="str">
        <f>INDEX(StudentTable[#Data],MATCH(Table_Faculty.accdb[[#This Row],[Student ID]],StudentTable[Student ID],0),1)</f>
        <v>Hawkins</v>
      </c>
      <c r="E1301" t="str">
        <f>INDEX(StudentTable[#Data],MATCH(Table_Faculty.accdb[[#This Row],[Student ID]],StudentTable[Student ID],0),2)</f>
        <v>Brenda</v>
      </c>
    </row>
    <row r="1302" spans="1:5" x14ac:dyDescent="0.25">
      <c r="A1302">
        <v>1316</v>
      </c>
      <c r="B1302" s="5" t="s">
        <v>3452</v>
      </c>
      <c r="C1302" s="4" t="s">
        <v>4488</v>
      </c>
      <c r="D1302" t="str">
        <f>INDEX(StudentTable[#Data],MATCH(Table_Faculty.accdb[[#This Row],[Student ID]],StudentTable[Student ID],0),1)</f>
        <v>Morales</v>
      </c>
      <c r="E1302" t="str">
        <f>INDEX(StudentTable[#Data],MATCH(Table_Faculty.accdb[[#This Row],[Student ID]],StudentTable[Student ID],0),2)</f>
        <v>Lester</v>
      </c>
    </row>
    <row r="1303" spans="1:5" x14ac:dyDescent="0.25">
      <c r="A1303">
        <v>1317</v>
      </c>
      <c r="B1303" s="5" t="s">
        <v>210</v>
      </c>
      <c r="C1303" s="4" t="s">
        <v>4488</v>
      </c>
      <c r="D1303" t="str">
        <f>INDEX(StudentTable[#Data],MATCH(Table_Faculty.accdb[[#This Row],[Student ID]],StudentTable[Student ID],0),1)</f>
        <v>Fick</v>
      </c>
      <c r="E1303" t="str">
        <f>INDEX(StudentTable[#Data],MATCH(Table_Faculty.accdb[[#This Row],[Student ID]],StudentTable[Student ID],0),2)</f>
        <v>Jennifer</v>
      </c>
    </row>
    <row r="1304" spans="1:5" x14ac:dyDescent="0.25">
      <c r="A1304">
        <v>1318</v>
      </c>
      <c r="B1304" s="5" t="s">
        <v>4240</v>
      </c>
      <c r="C1304" s="4" t="s">
        <v>4488</v>
      </c>
      <c r="D1304" t="str">
        <f>INDEX(StudentTable[#Data],MATCH(Table_Faculty.accdb[[#This Row],[Student ID]],StudentTable[Student ID],0),1)</f>
        <v>Green</v>
      </c>
      <c r="E1304" t="str">
        <f>INDEX(StudentTable[#Data],MATCH(Table_Faculty.accdb[[#This Row],[Student ID]],StudentTable[Student ID],0),2)</f>
        <v>Robert</v>
      </c>
    </row>
    <row r="1305" spans="1:5" x14ac:dyDescent="0.25">
      <c r="A1305">
        <v>1319</v>
      </c>
      <c r="B1305" s="5" t="s">
        <v>320</v>
      </c>
      <c r="C1305" s="4" t="s">
        <v>4488</v>
      </c>
      <c r="D1305" t="str">
        <f>INDEX(StudentTable[#Data],MATCH(Table_Faculty.accdb[[#This Row],[Student ID]],StudentTable[Student ID],0),1)</f>
        <v>Leon</v>
      </c>
      <c r="E1305" t="str">
        <f>INDEX(StudentTable[#Data],MATCH(Table_Faculty.accdb[[#This Row],[Student ID]],StudentTable[Student ID],0),2)</f>
        <v>Mary</v>
      </c>
    </row>
    <row r="1306" spans="1:5" x14ac:dyDescent="0.25">
      <c r="A1306">
        <v>1320</v>
      </c>
      <c r="B1306" s="5" t="s">
        <v>1574</v>
      </c>
      <c r="C1306" s="4" t="s">
        <v>4488</v>
      </c>
      <c r="D1306" t="str">
        <f>INDEX(StudentTable[#Data],MATCH(Table_Faculty.accdb[[#This Row],[Student ID]],StudentTable[Student ID],0),1)</f>
        <v>Niemi</v>
      </c>
      <c r="E1306" t="str">
        <f>INDEX(StudentTable[#Data],MATCH(Table_Faculty.accdb[[#This Row],[Student ID]],StudentTable[Student ID],0),2)</f>
        <v>Lois</v>
      </c>
    </row>
    <row r="1307" spans="1:5" x14ac:dyDescent="0.25">
      <c r="A1307">
        <v>1321</v>
      </c>
      <c r="B1307" s="5" t="s">
        <v>2721</v>
      </c>
      <c r="C1307" s="4" t="s">
        <v>4488</v>
      </c>
      <c r="D1307" t="str">
        <f>INDEX(StudentTable[#Data],MATCH(Table_Faculty.accdb[[#This Row],[Student ID]],StudentTable[Student ID],0),1)</f>
        <v>Palma</v>
      </c>
      <c r="E1307" t="str">
        <f>INDEX(StudentTable[#Data],MATCH(Table_Faculty.accdb[[#This Row],[Student ID]],StudentTable[Student ID],0),2)</f>
        <v>William</v>
      </c>
    </row>
    <row r="1308" spans="1:5" x14ac:dyDescent="0.25">
      <c r="A1308">
        <v>1322</v>
      </c>
      <c r="B1308" s="5" t="s">
        <v>4224</v>
      </c>
      <c r="C1308" s="4" t="s">
        <v>4488</v>
      </c>
      <c r="D1308" t="str">
        <f>INDEX(StudentTable[#Data],MATCH(Table_Faculty.accdb[[#This Row],[Student ID]],StudentTable[Student ID],0),1)</f>
        <v>Epstein</v>
      </c>
      <c r="E1308" t="str">
        <f>INDEX(StudentTable[#Data],MATCH(Table_Faculty.accdb[[#This Row],[Student ID]],StudentTable[Student ID],0),2)</f>
        <v>Morris</v>
      </c>
    </row>
    <row r="1309" spans="1:5" x14ac:dyDescent="0.25">
      <c r="A1309">
        <v>1323</v>
      </c>
      <c r="B1309" s="5" t="s">
        <v>1165</v>
      </c>
      <c r="C1309" s="4" t="s">
        <v>4488</v>
      </c>
      <c r="D1309" t="str">
        <f>INDEX(StudentTable[#Data],MATCH(Table_Faculty.accdb[[#This Row],[Student ID]],StudentTable[Student ID],0),1)</f>
        <v>Carr</v>
      </c>
      <c r="E1309" t="str">
        <f>INDEX(StudentTable[#Data],MATCH(Table_Faculty.accdb[[#This Row],[Student ID]],StudentTable[Student ID],0),2)</f>
        <v>Eric</v>
      </c>
    </row>
    <row r="1310" spans="1:5" x14ac:dyDescent="0.25">
      <c r="A1310">
        <v>1324</v>
      </c>
      <c r="B1310" s="5" t="s">
        <v>1040</v>
      </c>
      <c r="C1310" s="4" t="s">
        <v>4507</v>
      </c>
      <c r="D1310" t="str">
        <f>INDEX(StudentTable[#Data],MATCH(Table_Faculty.accdb[[#This Row],[Student ID]],StudentTable[Student ID],0),1)</f>
        <v>Green</v>
      </c>
      <c r="E1310" t="str">
        <f>INDEX(StudentTable[#Data],MATCH(Table_Faculty.accdb[[#This Row],[Student ID]],StudentTable[Student ID],0),2)</f>
        <v>Dwight</v>
      </c>
    </row>
    <row r="1311" spans="1:5" x14ac:dyDescent="0.25">
      <c r="A1311">
        <v>1325</v>
      </c>
      <c r="B1311" s="5" t="s">
        <v>1987</v>
      </c>
      <c r="C1311" s="4" t="s">
        <v>4507</v>
      </c>
      <c r="D1311" t="str">
        <f>INDEX(StudentTable[#Data],MATCH(Table_Faculty.accdb[[#This Row],[Student ID]],StudentTable[Student ID],0),1)</f>
        <v>Sanders</v>
      </c>
      <c r="E1311" t="str">
        <f>INDEX(StudentTable[#Data],MATCH(Table_Faculty.accdb[[#This Row],[Student ID]],StudentTable[Student ID],0),2)</f>
        <v>Mary</v>
      </c>
    </row>
    <row r="1312" spans="1:5" x14ac:dyDescent="0.25">
      <c r="A1312">
        <v>1326</v>
      </c>
      <c r="B1312" s="5" t="s">
        <v>945</v>
      </c>
      <c r="C1312" s="4" t="s">
        <v>4507</v>
      </c>
      <c r="D1312" t="str">
        <f>INDEX(StudentTable[#Data],MATCH(Table_Faculty.accdb[[#This Row],[Student ID]],StudentTable[Student ID],0),1)</f>
        <v>Hollar</v>
      </c>
      <c r="E1312" t="str">
        <f>INDEX(StudentTable[#Data],MATCH(Table_Faculty.accdb[[#This Row],[Student ID]],StudentTable[Student ID],0),2)</f>
        <v>Paula</v>
      </c>
    </row>
    <row r="1313" spans="1:5" x14ac:dyDescent="0.25">
      <c r="A1313">
        <v>1327</v>
      </c>
      <c r="B1313" s="5" t="s">
        <v>3953</v>
      </c>
      <c r="C1313" s="4" t="s">
        <v>4507</v>
      </c>
      <c r="D1313" t="str">
        <f>INDEX(StudentTable[#Data],MATCH(Table_Faculty.accdb[[#This Row],[Student ID]],StudentTable[Student ID],0),1)</f>
        <v>Thomson</v>
      </c>
      <c r="E1313" t="str">
        <f>INDEX(StudentTable[#Data],MATCH(Table_Faculty.accdb[[#This Row],[Student ID]],StudentTable[Student ID],0),2)</f>
        <v>Noel</v>
      </c>
    </row>
    <row r="1314" spans="1:5" x14ac:dyDescent="0.25">
      <c r="A1314">
        <v>1328</v>
      </c>
      <c r="B1314" s="5" t="s">
        <v>1826</v>
      </c>
      <c r="C1314" s="4" t="s">
        <v>4507</v>
      </c>
      <c r="D1314" t="str">
        <f>INDEX(StudentTable[#Data],MATCH(Table_Faculty.accdb[[#This Row],[Student ID]],StudentTable[Student ID],0),1)</f>
        <v>Burns</v>
      </c>
      <c r="E1314" t="str">
        <f>INDEX(StudentTable[#Data],MATCH(Table_Faculty.accdb[[#This Row],[Student ID]],StudentTable[Student ID],0),2)</f>
        <v>Eunice</v>
      </c>
    </row>
    <row r="1315" spans="1:5" x14ac:dyDescent="0.25">
      <c r="A1315">
        <v>1329</v>
      </c>
      <c r="B1315" s="5" t="s">
        <v>3228</v>
      </c>
      <c r="C1315" s="4" t="s">
        <v>4507</v>
      </c>
      <c r="D1315" t="str">
        <f>INDEX(StudentTable[#Data],MATCH(Table_Faculty.accdb[[#This Row],[Student ID]],StudentTable[Student ID],0),1)</f>
        <v>Croll</v>
      </c>
      <c r="E1315" t="str">
        <f>INDEX(StudentTable[#Data],MATCH(Table_Faculty.accdb[[#This Row],[Student ID]],StudentTable[Student ID],0),2)</f>
        <v>Audrey</v>
      </c>
    </row>
    <row r="1316" spans="1:5" x14ac:dyDescent="0.25">
      <c r="A1316">
        <v>1330</v>
      </c>
      <c r="B1316" s="5" t="s">
        <v>401</v>
      </c>
      <c r="C1316" s="4" t="s">
        <v>4507</v>
      </c>
      <c r="D1316" t="str">
        <f>INDEX(StudentTable[#Data],MATCH(Table_Faculty.accdb[[#This Row],[Student ID]],StudentTable[Student ID],0),1)</f>
        <v>Mcdaniel</v>
      </c>
      <c r="E1316" t="str">
        <f>INDEX(StudentTable[#Data],MATCH(Table_Faculty.accdb[[#This Row],[Student ID]],StudentTable[Student ID],0),2)</f>
        <v>Wendell</v>
      </c>
    </row>
    <row r="1317" spans="1:5" x14ac:dyDescent="0.25">
      <c r="A1317">
        <v>1331</v>
      </c>
      <c r="B1317" s="5" t="s">
        <v>3822</v>
      </c>
      <c r="C1317" s="4" t="s">
        <v>4507</v>
      </c>
      <c r="D1317" t="str">
        <f>INDEX(StudentTable[#Data],MATCH(Table_Faculty.accdb[[#This Row],[Student ID]],StudentTable[Student ID],0),1)</f>
        <v>Ferguson</v>
      </c>
      <c r="E1317" t="str">
        <f>INDEX(StudentTable[#Data],MATCH(Table_Faculty.accdb[[#This Row],[Student ID]],StudentTable[Student ID],0),2)</f>
        <v>Emelia</v>
      </c>
    </row>
    <row r="1318" spans="1:5" x14ac:dyDescent="0.25">
      <c r="A1318">
        <v>1332</v>
      </c>
      <c r="B1318" s="5" t="s">
        <v>2450</v>
      </c>
      <c r="C1318" s="4" t="s">
        <v>4507</v>
      </c>
      <c r="D1318" t="str">
        <f>INDEX(StudentTable[#Data],MATCH(Table_Faculty.accdb[[#This Row],[Student ID]],StudentTable[Student ID],0),1)</f>
        <v>Cox</v>
      </c>
      <c r="E1318" t="str">
        <f>INDEX(StudentTable[#Data],MATCH(Table_Faculty.accdb[[#This Row],[Student ID]],StudentTable[Student ID],0),2)</f>
        <v>Michael</v>
      </c>
    </row>
    <row r="1319" spans="1:5" x14ac:dyDescent="0.25">
      <c r="A1319">
        <v>1333</v>
      </c>
      <c r="B1319" s="5" t="s">
        <v>3295</v>
      </c>
      <c r="C1319" s="4" t="s">
        <v>4507</v>
      </c>
      <c r="D1319" t="str">
        <f>INDEX(StudentTable[#Data],MATCH(Table_Faculty.accdb[[#This Row],[Student ID]],StudentTable[Student ID],0),1)</f>
        <v>Obrien</v>
      </c>
      <c r="E1319" t="str">
        <f>INDEX(StudentTable[#Data],MATCH(Table_Faculty.accdb[[#This Row],[Student ID]],StudentTable[Student ID],0),2)</f>
        <v>Roxanne</v>
      </c>
    </row>
    <row r="1320" spans="1:5" x14ac:dyDescent="0.25">
      <c r="A1320">
        <v>1334</v>
      </c>
      <c r="B1320" s="5" t="s">
        <v>2162</v>
      </c>
      <c r="C1320" s="4" t="s">
        <v>4507</v>
      </c>
      <c r="D1320" t="str">
        <f>INDEX(StudentTable[#Data],MATCH(Table_Faculty.accdb[[#This Row],[Student ID]],StudentTable[Student ID],0),1)</f>
        <v>Murdock</v>
      </c>
      <c r="E1320" t="str">
        <f>INDEX(StudentTable[#Data],MATCH(Table_Faculty.accdb[[#This Row],[Student ID]],StudentTable[Student ID],0),2)</f>
        <v>Ronald</v>
      </c>
    </row>
    <row r="1321" spans="1:5" x14ac:dyDescent="0.25">
      <c r="A1321">
        <v>1335</v>
      </c>
      <c r="B1321" s="5" t="s">
        <v>3410</v>
      </c>
      <c r="C1321" s="4" t="s">
        <v>4507</v>
      </c>
      <c r="D1321" t="str">
        <f>INDEX(StudentTable[#Data],MATCH(Table_Faculty.accdb[[#This Row],[Student ID]],StudentTable[Student ID],0),1)</f>
        <v>Smith</v>
      </c>
      <c r="E1321" t="str">
        <f>INDEX(StudentTable[#Data],MATCH(Table_Faculty.accdb[[#This Row],[Student ID]],StudentTable[Student ID],0),2)</f>
        <v>Wayne</v>
      </c>
    </row>
    <row r="1322" spans="1:5" x14ac:dyDescent="0.25">
      <c r="A1322">
        <v>1336</v>
      </c>
      <c r="B1322" s="5" t="s">
        <v>2211</v>
      </c>
      <c r="C1322" s="4" t="s">
        <v>4507</v>
      </c>
      <c r="D1322" t="str">
        <f>INDEX(StudentTable[#Data],MATCH(Table_Faculty.accdb[[#This Row],[Student ID]],StudentTable[Student ID],0),1)</f>
        <v>Cooper</v>
      </c>
      <c r="E1322" t="str">
        <f>INDEX(StudentTable[#Data],MATCH(Table_Faculty.accdb[[#This Row],[Student ID]],StudentTable[Student ID],0),2)</f>
        <v>Ethel</v>
      </c>
    </row>
    <row r="1323" spans="1:5" x14ac:dyDescent="0.25">
      <c r="A1323">
        <v>1337</v>
      </c>
      <c r="B1323" s="5" t="s">
        <v>3794</v>
      </c>
      <c r="C1323" s="4" t="s">
        <v>4507</v>
      </c>
      <c r="D1323" t="str">
        <f>INDEX(StudentTable[#Data],MATCH(Table_Faculty.accdb[[#This Row],[Student ID]],StudentTable[Student ID],0),1)</f>
        <v>Norman</v>
      </c>
      <c r="E1323" t="str">
        <f>INDEX(StudentTable[#Data],MATCH(Table_Faculty.accdb[[#This Row],[Student ID]],StudentTable[Student ID],0),2)</f>
        <v>Earl</v>
      </c>
    </row>
    <row r="1324" spans="1:5" x14ac:dyDescent="0.25">
      <c r="A1324">
        <v>1338</v>
      </c>
      <c r="B1324" s="5" t="s">
        <v>4150</v>
      </c>
      <c r="C1324" s="4" t="s">
        <v>4507</v>
      </c>
      <c r="D1324" t="str">
        <f>INDEX(StudentTable[#Data],MATCH(Table_Faculty.accdb[[#This Row],[Student ID]],StudentTable[Student ID],0),1)</f>
        <v>Schrantz</v>
      </c>
      <c r="E1324" t="str">
        <f>INDEX(StudentTable[#Data],MATCH(Table_Faculty.accdb[[#This Row],[Student ID]],StudentTable[Student ID],0),2)</f>
        <v>Emma</v>
      </c>
    </row>
    <row r="1325" spans="1:5" x14ac:dyDescent="0.25">
      <c r="A1325">
        <v>1339</v>
      </c>
      <c r="B1325" s="5" t="s">
        <v>2959</v>
      </c>
      <c r="C1325" s="4" t="s">
        <v>4507</v>
      </c>
      <c r="D1325" t="str">
        <f>INDEX(StudentTable[#Data],MATCH(Table_Faculty.accdb[[#This Row],[Student ID]],StudentTable[Student ID],0),1)</f>
        <v>Arevalo</v>
      </c>
      <c r="E1325" t="str">
        <f>INDEX(StudentTable[#Data],MATCH(Table_Faculty.accdb[[#This Row],[Student ID]],StudentTable[Student ID],0),2)</f>
        <v>Rodney</v>
      </c>
    </row>
    <row r="1326" spans="1:5" x14ac:dyDescent="0.25">
      <c r="A1326">
        <v>1340</v>
      </c>
      <c r="B1326" s="5" t="s">
        <v>2315</v>
      </c>
      <c r="C1326" s="4" t="s">
        <v>4507</v>
      </c>
      <c r="D1326" t="str">
        <f>INDEX(StudentTable[#Data],MATCH(Table_Faculty.accdb[[#This Row],[Student ID]],StudentTable[Student ID],0),1)</f>
        <v>Johnson</v>
      </c>
      <c r="E1326" t="str">
        <f>INDEX(StudentTable[#Data],MATCH(Table_Faculty.accdb[[#This Row],[Student ID]],StudentTable[Student ID],0),2)</f>
        <v>Brian</v>
      </c>
    </row>
    <row r="1327" spans="1:5" x14ac:dyDescent="0.25">
      <c r="A1327">
        <v>1341</v>
      </c>
      <c r="B1327" s="5" t="s">
        <v>713</v>
      </c>
      <c r="C1327" s="4" t="s">
        <v>4507</v>
      </c>
      <c r="D1327" t="str">
        <f>INDEX(StudentTable[#Data],MATCH(Table_Faculty.accdb[[#This Row],[Student ID]],StudentTable[Student ID],0),1)</f>
        <v>Montgomery</v>
      </c>
      <c r="E1327" t="str">
        <f>INDEX(StudentTable[#Data],MATCH(Table_Faculty.accdb[[#This Row],[Student ID]],StudentTable[Student ID],0),2)</f>
        <v>Janet</v>
      </c>
    </row>
    <row r="1328" spans="1:5" x14ac:dyDescent="0.25">
      <c r="A1328">
        <v>1342</v>
      </c>
      <c r="B1328" s="5" t="s">
        <v>2337</v>
      </c>
      <c r="C1328" s="4" t="s">
        <v>4507</v>
      </c>
      <c r="D1328" t="str">
        <f>INDEX(StudentTable[#Data],MATCH(Table_Faculty.accdb[[#This Row],[Student ID]],StudentTable[Student ID],0),1)</f>
        <v>Fox</v>
      </c>
      <c r="E1328" t="str">
        <f>INDEX(StudentTable[#Data],MATCH(Table_Faculty.accdb[[#This Row],[Student ID]],StudentTable[Student ID],0),2)</f>
        <v>Kristina</v>
      </c>
    </row>
    <row r="1329" spans="1:5" x14ac:dyDescent="0.25">
      <c r="A1329">
        <v>1343</v>
      </c>
      <c r="B1329" s="5" t="s">
        <v>776</v>
      </c>
      <c r="C1329" s="4" t="s">
        <v>4507</v>
      </c>
      <c r="D1329" t="str">
        <f>INDEX(StudentTable[#Data],MATCH(Table_Faculty.accdb[[#This Row],[Student ID]],StudentTable[Student ID],0),1)</f>
        <v>Deaton</v>
      </c>
      <c r="E1329" t="str">
        <f>INDEX(StudentTable[#Data],MATCH(Table_Faculty.accdb[[#This Row],[Student ID]],StudentTable[Student ID],0),2)</f>
        <v>Kathryn</v>
      </c>
    </row>
    <row r="1330" spans="1:5" x14ac:dyDescent="0.25">
      <c r="A1330">
        <v>1344</v>
      </c>
      <c r="B1330" s="5" t="s">
        <v>4372</v>
      </c>
      <c r="C1330" s="4" t="s">
        <v>4507</v>
      </c>
      <c r="D1330" t="str">
        <f>INDEX(StudentTable[#Data],MATCH(Table_Faculty.accdb[[#This Row],[Student ID]],StudentTable[Student ID],0),1)</f>
        <v>Robertson</v>
      </c>
      <c r="E1330" t="str">
        <f>INDEX(StudentTable[#Data],MATCH(Table_Faculty.accdb[[#This Row],[Student ID]],StudentTable[Student ID],0),2)</f>
        <v>Steven</v>
      </c>
    </row>
    <row r="1331" spans="1:5" x14ac:dyDescent="0.25">
      <c r="A1331">
        <v>1345</v>
      </c>
      <c r="B1331" s="5" t="s">
        <v>2001</v>
      </c>
      <c r="C1331" s="4" t="s">
        <v>4507</v>
      </c>
      <c r="D1331" t="str">
        <f>INDEX(StudentTable[#Data],MATCH(Table_Faculty.accdb[[#This Row],[Student ID]],StudentTable[Student ID],0),1)</f>
        <v>Flores</v>
      </c>
      <c r="E1331" t="str">
        <f>INDEX(StudentTable[#Data],MATCH(Table_Faculty.accdb[[#This Row],[Student ID]],StudentTable[Student ID],0),2)</f>
        <v>Cheryl</v>
      </c>
    </row>
    <row r="1332" spans="1:5" x14ac:dyDescent="0.25">
      <c r="A1332">
        <v>1346</v>
      </c>
      <c r="B1332" s="5" t="s">
        <v>3239</v>
      </c>
      <c r="C1332" s="4" t="s">
        <v>4507</v>
      </c>
      <c r="D1332" t="str">
        <f>INDEX(StudentTable[#Data],MATCH(Table_Faculty.accdb[[#This Row],[Student ID]],StudentTable[Student ID],0),1)</f>
        <v>Brooks</v>
      </c>
      <c r="E1332" t="str">
        <f>INDEX(StudentTable[#Data],MATCH(Table_Faculty.accdb[[#This Row],[Student ID]],StudentTable[Student ID],0),2)</f>
        <v>Eduardo</v>
      </c>
    </row>
    <row r="1333" spans="1:5" x14ac:dyDescent="0.25">
      <c r="A1333">
        <v>1347</v>
      </c>
      <c r="B1333" s="5" t="s">
        <v>2838</v>
      </c>
      <c r="C1333" s="4" t="s">
        <v>4507</v>
      </c>
      <c r="D1333" t="str">
        <f>INDEX(StudentTable[#Data],MATCH(Table_Faculty.accdb[[#This Row],[Student ID]],StudentTable[Student ID],0),1)</f>
        <v>Hurst</v>
      </c>
      <c r="E1333" t="str">
        <f>INDEX(StudentTable[#Data],MATCH(Table_Faculty.accdb[[#This Row],[Student ID]],StudentTable[Student ID],0),2)</f>
        <v>Cynthia</v>
      </c>
    </row>
    <row r="1334" spans="1:5" x14ac:dyDescent="0.25">
      <c r="A1334">
        <v>1348</v>
      </c>
      <c r="B1334" s="5" t="s">
        <v>69</v>
      </c>
      <c r="C1334" s="4" t="s">
        <v>4507</v>
      </c>
      <c r="D1334" t="str">
        <f>INDEX(StudentTable[#Data],MATCH(Table_Faculty.accdb[[#This Row],[Student ID]],StudentTable[Student ID],0),1)</f>
        <v>Dutra</v>
      </c>
      <c r="E1334" t="str">
        <f>INDEX(StudentTable[#Data],MATCH(Table_Faculty.accdb[[#This Row],[Student ID]],StudentTable[Student ID],0),2)</f>
        <v>Ruben</v>
      </c>
    </row>
    <row r="1335" spans="1:5" x14ac:dyDescent="0.25">
      <c r="A1335">
        <v>1349</v>
      </c>
      <c r="B1335" s="5" t="s">
        <v>1286</v>
      </c>
      <c r="C1335" s="4" t="s">
        <v>4507</v>
      </c>
      <c r="D1335" t="str">
        <f>INDEX(StudentTable[#Data],MATCH(Table_Faculty.accdb[[#This Row],[Student ID]],StudentTable[Student ID],0),1)</f>
        <v>Glover</v>
      </c>
      <c r="E1335" t="str">
        <f>INDEX(StudentTable[#Data],MATCH(Table_Faculty.accdb[[#This Row],[Student ID]],StudentTable[Student ID],0),2)</f>
        <v>Ellen</v>
      </c>
    </row>
    <row r="1336" spans="1:5" x14ac:dyDescent="0.25">
      <c r="A1336">
        <v>1350</v>
      </c>
      <c r="B1336" s="5" t="s">
        <v>1359</v>
      </c>
      <c r="C1336" s="4" t="s">
        <v>4507</v>
      </c>
      <c r="D1336" t="str">
        <f>INDEX(StudentTable[#Data],MATCH(Table_Faculty.accdb[[#This Row],[Student ID]],StudentTable[Student ID],0),1)</f>
        <v>Lipscomb</v>
      </c>
      <c r="E1336" t="str">
        <f>INDEX(StudentTable[#Data],MATCH(Table_Faculty.accdb[[#This Row],[Student ID]],StudentTable[Student ID],0),2)</f>
        <v>John</v>
      </c>
    </row>
    <row r="1337" spans="1:5" x14ac:dyDescent="0.25">
      <c r="A1337">
        <v>1351</v>
      </c>
      <c r="B1337" s="5" t="s">
        <v>2402</v>
      </c>
      <c r="C1337" s="4" t="s">
        <v>4507</v>
      </c>
      <c r="D1337" t="str">
        <f>INDEX(StudentTable[#Data],MATCH(Table_Faculty.accdb[[#This Row],[Student ID]],StudentTable[Student ID],0),1)</f>
        <v>Dussault</v>
      </c>
      <c r="E1337" t="str">
        <f>INDEX(StudentTable[#Data],MATCH(Table_Faculty.accdb[[#This Row],[Student ID]],StudentTable[Student ID],0),2)</f>
        <v>Amanda</v>
      </c>
    </row>
    <row r="1338" spans="1:5" x14ac:dyDescent="0.25">
      <c r="A1338">
        <v>1352</v>
      </c>
      <c r="B1338" s="5" t="s">
        <v>523</v>
      </c>
      <c r="C1338" s="4" t="s">
        <v>4507</v>
      </c>
      <c r="D1338" t="str">
        <f>INDEX(StudentTable[#Data],MATCH(Table_Faculty.accdb[[#This Row],[Student ID]],StudentTable[Student ID],0),1)</f>
        <v>Smith</v>
      </c>
      <c r="E1338" t="str">
        <f>INDEX(StudentTable[#Data],MATCH(Table_Faculty.accdb[[#This Row],[Student ID]],StudentTable[Student ID],0),2)</f>
        <v>Vanita</v>
      </c>
    </row>
    <row r="1339" spans="1:5" x14ac:dyDescent="0.25">
      <c r="A1339">
        <v>1353</v>
      </c>
      <c r="B1339" s="5" t="s">
        <v>3191</v>
      </c>
      <c r="C1339" s="4" t="s">
        <v>4507</v>
      </c>
      <c r="D1339" t="str">
        <f>INDEX(StudentTable[#Data],MATCH(Table_Faculty.accdb[[#This Row],[Student ID]],StudentTable[Student ID],0),1)</f>
        <v>Amerson</v>
      </c>
      <c r="E1339" t="str">
        <f>INDEX(StudentTable[#Data],MATCH(Table_Faculty.accdb[[#This Row],[Student ID]],StudentTable[Student ID],0),2)</f>
        <v>Fay</v>
      </c>
    </row>
    <row r="1340" spans="1:5" x14ac:dyDescent="0.25">
      <c r="A1340">
        <v>1354</v>
      </c>
      <c r="B1340" s="5" t="s">
        <v>2645</v>
      </c>
      <c r="C1340" s="4" t="s">
        <v>4507</v>
      </c>
      <c r="D1340" t="str">
        <f>INDEX(StudentTable[#Data],MATCH(Table_Faculty.accdb[[#This Row],[Student ID]],StudentTable[Student ID],0),1)</f>
        <v>Fusco</v>
      </c>
      <c r="E1340" t="str">
        <f>INDEX(StudentTable[#Data],MATCH(Table_Faculty.accdb[[#This Row],[Student ID]],StudentTable[Student ID],0),2)</f>
        <v>Clara</v>
      </c>
    </row>
    <row r="1341" spans="1:5" x14ac:dyDescent="0.25">
      <c r="A1341">
        <v>1355</v>
      </c>
      <c r="B1341" s="5" t="s">
        <v>3735</v>
      </c>
      <c r="C1341" s="4" t="s">
        <v>4507</v>
      </c>
      <c r="D1341" t="str">
        <f>INDEX(StudentTable[#Data],MATCH(Table_Faculty.accdb[[#This Row],[Student ID]],StudentTable[Student ID],0),1)</f>
        <v>Morales</v>
      </c>
      <c r="E1341" t="str">
        <f>INDEX(StudentTable[#Data],MATCH(Table_Faculty.accdb[[#This Row],[Student ID]],StudentTable[Student ID],0),2)</f>
        <v>Hugo</v>
      </c>
    </row>
    <row r="1342" spans="1:5" x14ac:dyDescent="0.25">
      <c r="A1342">
        <v>1356</v>
      </c>
      <c r="B1342" s="5" t="s">
        <v>2770</v>
      </c>
      <c r="C1342" s="4" t="s">
        <v>4507</v>
      </c>
      <c r="D1342" t="str">
        <f>INDEX(StudentTable[#Data],MATCH(Table_Faculty.accdb[[#This Row],[Student ID]],StudentTable[Student ID],0),1)</f>
        <v>Mays</v>
      </c>
      <c r="E1342" t="str">
        <f>INDEX(StudentTable[#Data],MATCH(Table_Faculty.accdb[[#This Row],[Student ID]],StudentTable[Student ID],0),2)</f>
        <v>Amanda</v>
      </c>
    </row>
    <row r="1343" spans="1:5" x14ac:dyDescent="0.25">
      <c r="A1343">
        <v>1357</v>
      </c>
      <c r="B1343" s="5" t="s">
        <v>199</v>
      </c>
      <c r="C1343" s="4" t="s">
        <v>4507</v>
      </c>
      <c r="D1343" t="str">
        <f>INDEX(StudentTable[#Data],MATCH(Table_Faculty.accdb[[#This Row],[Student ID]],StudentTable[Student ID],0),1)</f>
        <v>Louis</v>
      </c>
      <c r="E1343" t="str">
        <f>INDEX(StudentTable[#Data],MATCH(Table_Faculty.accdb[[#This Row],[Student ID]],StudentTable[Student ID],0),2)</f>
        <v>Daniel</v>
      </c>
    </row>
    <row r="1344" spans="1:5" x14ac:dyDescent="0.25">
      <c r="A1344">
        <v>1358</v>
      </c>
      <c r="B1344" s="5" t="s">
        <v>1512</v>
      </c>
      <c r="C1344" s="4" t="s">
        <v>4507</v>
      </c>
      <c r="D1344" t="str">
        <f>INDEX(StudentTable[#Data],MATCH(Table_Faculty.accdb[[#This Row],[Student ID]],StudentTable[Student ID],0),1)</f>
        <v>Ingalls</v>
      </c>
      <c r="E1344" t="str">
        <f>INDEX(StudentTable[#Data],MATCH(Table_Faculty.accdb[[#This Row],[Student ID]],StudentTable[Student ID],0),2)</f>
        <v>Ann</v>
      </c>
    </row>
    <row r="1345" spans="1:5" x14ac:dyDescent="0.25">
      <c r="A1345">
        <v>1359</v>
      </c>
      <c r="B1345" s="5" t="s">
        <v>1586</v>
      </c>
      <c r="C1345" s="4" t="s">
        <v>4507</v>
      </c>
      <c r="D1345" t="str">
        <f>INDEX(StudentTable[#Data],MATCH(Table_Faculty.accdb[[#This Row],[Student ID]],StudentTable[Student ID],0),1)</f>
        <v>Flood</v>
      </c>
      <c r="E1345" t="str">
        <f>INDEX(StudentTable[#Data],MATCH(Table_Faculty.accdb[[#This Row],[Student ID]],StudentTable[Student ID],0),2)</f>
        <v>William</v>
      </c>
    </row>
    <row r="1346" spans="1:5" x14ac:dyDescent="0.25">
      <c r="A1346">
        <v>1360</v>
      </c>
      <c r="B1346" s="5" t="s">
        <v>2074</v>
      </c>
      <c r="C1346" s="4" t="s">
        <v>4507</v>
      </c>
      <c r="D1346" t="str">
        <f>INDEX(StudentTable[#Data],MATCH(Table_Faculty.accdb[[#This Row],[Student ID]],StudentTable[Student ID],0),1)</f>
        <v>Means</v>
      </c>
      <c r="E1346" t="str">
        <f>INDEX(StudentTable[#Data],MATCH(Table_Faculty.accdb[[#This Row],[Student ID]],StudentTable[Student ID],0),2)</f>
        <v>Scott</v>
      </c>
    </row>
    <row r="1347" spans="1:5" x14ac:dyDescent="0.25">
      <c r="A1347">
        <v>1361</v>
      </c>
      <c r="B1347" s="5" t="s">
        <v>2976</v>
      </c>
      <c r="C1347" s="4" t="s">
        <v>4507</v>
      </c>
      <c r="D1347" t="str">
        <f>INDEX(StudentTable[#Data],MATCH(Table_Faculty.accdb[[#This Row],[Student ID]],StudentTable[Student ID],0),1)</f>
        <v>Gillard</v>
      </c>
      <c r="E1347" t="str">
        <f>INDEX(StudentTable[#Data],MATCH(Table_Faculty.accdb[[#This Row],[Student ID]],StudentTable[Student ID],0),2)</f>
        <v>Samantha</v>
      </c>
    </row>
    <row r="1348" spans="1:5" x14ac:dyDescent="0.25">
      <c r="A1348">
        <v>1362</v>
      </c>
      <c r="B1348" s="5" t="s">
        <v>2261</v>
      </c>
      <c r="C1348" s="4" t="s">
        <v>4507</v>
      </c>
      <c r="D1348" t="str">
        <f>INDEX(StudentTable[#Data],MATCH(Table_Faculty.accdb[[#This Row],[Student ID]],StudentTable[Student ID],0),1)</f>
        <v>Folden</v>
      </c>
      <c r="E1348" t="str">
        <f>INDEX(StudentTable[#Data],MATCH(Table_Faculty.accdb[[#This Row],[Student ID]],StudentTable[Student ID],0),2)</f>
        <v>Margaret</v>
      </c>
    </row>
    <row r="1349" spans="1:5" x14ac:dyDescent="0.25">
      <c r="A1349">
        <v>1363</v>
      </c>
      <c r="B1349" s="5" t="s">
        <v>2912</v>
      </c>
      <c r="C1349" s="4" t="s">
        <v>4507</v>
      </c>
      <c r="D1349" t="str">
        <f>INDEX(StudentTable[#Data],MATCH(Table_Faculty.accdb[[#This Row],[Student ID]],StudentTable[Student ID],0),1)</f>
        <v>Herrera</v>
      </c>
      <c r="E1349" t="str">
        <f>INDEX(StudentTable[#Data],MATCH(Table_Faculty.accdb[[#This Row],[Student ID]],StudentTable[Student ID],0),2)</f>
        <v>Leah</v>
      </c>
    </row>
    <row r="1350" spans="1:5" x14ac:dyDescent="0.25">
      <c r="A1350">
        <v>1364</v>
      </c>
      <c r="B1350" s="5" t="s">
        <v>1157</v>
      </c>
      <c r="C1350" s="4" t="s">
        <v>4507</v>
      </c>
      <c r="D1350" t="str">
        <f>INDEX(StudentTable[#Data],MATCH(Table_Faculty.accdb[[#This Row],[Student ID]],StudentTable[Student ID],0),1)</f>
        <v>Sevin</v>
      </c>
      <c r="E1350" t="str">
        <f>INDEX(StudentTable[#Data],MATCH(Table_Faculty.accdb[[#This Row],[Student ID]],StudentTable[Student ID],0),2)</f>
        <v>Tabitha</v>
      </c>
    </row>
    <row r="1351" spans="1:5" x14ac:dyDescent="0.25">
      <c r="A1351">
        <v>1365</v>
      </c>
      <c r="B1351" s="5" t="s">
        <v>2603</v>
      </c>
      <c r="C1351" s="4" t="s">
        <v>4507</v>
      </c>
      <c r="D1351" t="str">
        <f>INDEX(StudentTable[#Data],MATCH(Table_Faculty.accdb[[#This Row],[Student ID]],StudentTable[Student ID],0),1)</f>
        <v>Harrington</v>
      </c>
      <c r="E1351" t="str">
        <f>INDEX(StudentTable[#Data],MATCH(Table_Faculty.accdb[[#This Row],[Student ID]],StudentTable[Student ID],0),2)</f>
        <v>Georgie</v>
      </c>
    </row>
    <row r="1352" spans="1:5" x14ac:dyDescent="0.25">
      <c r="A1352">
        <v>1366</v>
      </c>
      <c r="B1352" s="5" t="s">
        <v>1186</v>
      </c>
      <c r="C1352" s="4" t="s">
        <v>4507</v>
      </c>
      <c r="D1352" t="str">
        <f>INDEX(StudentTable[#Data],MATCH(Table_Faculty.accdb[[#This Row],[Student ID]],StudentTable[Student ID],0),1)</f>
        <v>Nicholson</v>
      </c>
      <c r="E1352" t="str">
        <f>INDEX(StudentTable[#Data],MATCH(Table_Faculty.accdb[[#This Row],[Student ID]],StudentTable[Student ID],0),2)</f>
        <v>Grant</v>
      </c>
    </row>
    <row r="1353" spans="1:5" x14ac:dyDescent="0.25">
      <c r="A1353">
        <v>1367</v>
      </c>
      <c r="B1353" s="5" t="s">
        <v>3476</v>
      </c>
      <c r="C1353" s="4" t="s">
        <v>4507</v>
      </c>
      <c r="D1353" t="str">
        <f>INDEX(StudentTable[#Data],MATCH(Table_Faculty.accdb[[#This Row],[Student ID]],StudentTable[Student ID],0),1)</f>
        <v>Higgins</v>
      </c>
      <c r="E1353" t="str">
        <f>INDEX(StudentTable[#Data],MATCH(Table_Faculty.accdb[[#This Row],[Student ID]],StudentTable[Student ID],0),2)</f>
        <v>Greta</v>
      </c>
    </row>
    <row r="1354" spans="1:5" x14ac:dyDescent="0.25">
      <c r="A1354">
        <v>1368</v>
      </c>
      <c r="B1354" s="5" t="s">
        <v>3701</v>
      </c>
      <c r="C1354" s="4" t="s">
        <v>4507</v>
      </c>
      <c r="D1354" t="str">
        <f>INDEX(StudentTable[#Data],MATCH(Table_Faculty.accdb[[#This Row],[Student ID]],StudentTable[Student ID],0),1)</f>
        <v>Alexander</v>
      </c>
      <c r="E1354" t="str">
        <f>INDEX(StudentTable[#Data],MATCH(Table_Faculty.accdb[[#This Row],[Student ID]],StudentTable[Student ID],0),2)</f>
        <v>Jay</v>
      </c>
    </row>
    <row r="1355" spans="1:5" x14ac:dyDescent="0.25">
      <c r="A1355">
        <v>1369</v>
      </c>
      <c r="B1355" s="5" t="s">
        <v>1364</v>
      </c>
      <c r="C1355" s="4" t="s">
        <v>4510</v>
      </c>
      <c r="D1355" t="str">
        <f>INDEX(StudentTable[#Data],MATCH(Table_Faculty.accdb[[#This Row],[Student ID]],StudentTable[Student ID],0),1)</f>
        <v>Chandler</v>
      </c>
      <c r="E1355" t="str">
        <f>INDEX(StudentTable[#Data],MATCH(Table_Faculty.accdb[[#This Row],[Student ID]],StudentTable[Student ID],0),2)</f>
        <v>Esther</v>
      </c>
    </row>
    <row r="1356" spans="1:5" x14ac:dyDescent="0.25">
      <c r="A1356">
        <v>1370</v>
      </c>
      <c r="B1356" s="5" t="s">
        <v>1552</v>
      </c>
      <c r="C1356" s="4" t="s">
        <v>4510</v>
      </c>
      <c r="D1356" t="str">
        <f>INDEX(StudentTable[#Data],MATCH(Table_Faculty.accdb[[#This Row],[Student ID]],StudentTable[Student ID],0),1)</f>
        <v>Knight</v>
      </c>
      <c r="E1356" t="str">
        <f>INDEX(StudentTable[#Data],MATCH(Table_Faculty.accdb[[#This Row],[Student ID]],StudentTable[Student ID],0),2)</f>
        <v>Benjamin</v>
      </c>
    </row>
    <row r="1357" spans="1:5" x14ac:dyDescent="0.25">
      <c r="A1357">
        <v>1371</v>
      </c>
      <c r="B1357" s="5" t="s">
        <v>168</v>
      </c>
      <c r="C1357" s="4" t="s">
        <v>4510</v>
      </c>
      <c r="D1357" t="str">
        <f>INDEX(StudentTable[#Data],MATCH(Table_Faculty.accdb[[#This Row],[Student ID]],StudentTable[Student ID],0),1)</f>
        <v>Correa</v>
      </c>
      <c r="E1357" t="str">
        <f>INDEX(StudentTable[#Data],MATCH(Table_Faculty.accdb[[#This Row],[Student ID]],StudentTable[Student ID],0),2)</f>
        <v>Tina</v>
      </c>
    </row>
    <row r="1358" spans="1:5" x14ac:dyDescent="0.25">
      <c r="A1358">
        <v>1372</v>
      </c>
      <c r="B1358" s="5" t="s">
        <v>3669</v>
      </c>
      <c r="C1358" s="4" t="s">
        <v>4510</v>
      </c>
      <c r="D1358" t="str">
        <f>INDEX(StudentTable[#Data],MATCH(Table_Faculty.accdb[[#This Row],[Student ID]],StudentTable[Student ID],0),1)</f>
        <v>Lewis</v>
      </c>
      <c r="E1358" t="str">
        <f>INDEX(StudentTable[#Data],MATCH(Table_Faculty.accdb[[#This Row],[Student ID]],StudentTable[Student ID],0),2)</f>
        <v>Lawrence</v>
      </c>
    </row>
    <row r="1359" spans="1:5" x14ac:dyDescent="0.25">
      <c r="A1359">
        <v>1373</v>
      </c>
      <c r="B1359" s="5" t="s">
        <v>3879</v>
      </c>
      <c r="C1359" s="4" t="s">
        <v>4510</v>
      </c>
      <c r="D1359" t="str">
        <f>INDEX(StudentTable[#Data],MATCH(Table_Faculty.accdb[[#This Row],[Student ID]],StudentTable[Student ID],0),1)</f>
        <v>Mcauley</v>
      </c>
      <c r="E1359" t="str">
        <f>INDEX(StudentTable[#Data],MATCH(Table_Faculty.accdb[[#This Row],[Student ID]],StudentTable[Student ID],0),2)</f>
        <v>Odilia</v>
      </c>
    </row>
    <row r="1360" spans="1:5" x14ac:dyDescent="0.25">
      <c r="A1360">
        <v>1374</v>
      </c>
      <c r="B1360" s="5" t="s">
        <v>2018</v>
      </c>
      <c r="C1360" s="4" t="s">
        <v>4510</v>
      </c>
      <c r="D1360" t="str">
        <f>INDEX(StudentTable[#Data],MATCH(Table_Faculty.accdb[[#This Row],[Student ID]],StudentTable[Student ID],0),1)</f>
        <v>Brandl</v>
      </c>
      <c r="E1360" t="str">
        <f>INDEX(StudentTable[#Data],MATCH(Table_Faculty.accdb[[#This Row],[Student ID]],StudentTable[Student ID],0),2)</f>
        <v>Robert</v>
      </c>
    </row>
    <row r="1361" spans="1:5" x14ac:dyDescent="0.25">
      <c r="A1361">
        <v>1375</v>
      </c>
      <c r="B1361" s="5" t="s">
        <v>4248</v>
      </c>
      <c r="C1361" s="4" t="s">
        <v>4510</v>
      </c>
      <c r="D1361" t="str">
        <f>INDEX(StudentTable[#Data],MATCH(Table_Faculty.accdb[[#This Row],[Student ID]],StudentTable[Student ID],0),1)</f>
        <v>Walter</v>
      </c>
      <c r="E1361" t="str">
        <f>INDEX(StudentTable[#Data],MATCH(Table_Faculty.accdb[[#This Row],[Student ID]],StudentTable[Student ID],0),2)</f>
        <v>Thomas</v>
      </c>
    </row>
    <row r="1362" spans="1:5" x14ac:dyDescent="0.25">
      <c r="A1362">
        <v>1376</v>
      </c>
      <c r="B1362" s="5" t="s">
        <v>1623</v>
      </c>
      <c r="C1362" s="4" t="s">
        <v>4510</v>
      </c>
      <c r="D1362" t="str">
        <f>INDEX(StudentTable[#Data],MATCH(Table_Faculty.accdb[[#This Row],[Student ID]],StudentTable[Student ID],0),1)</f>
        <v>Garcia</v>
      </c>
      <c r="E1362" t="str">
        <f>INDEX(StudentTable[#Data],MATCH(Table_Faculty.accdb[[#This Row],[Student ID]],StudentTable[Student ID],0),2)</f>
        <v>Deanna</v>
      </c>
    </row>
    <row r="1363" spans="1:5" x14ac:dyDescent="0.25">
      <c r="A1363">
        <v>1377</v>
      </c>
      <c r="B1363" s="5" t="s">
        <v>3441</v>
      </c>
      <c r="C1363" s="4" t="s">
        <v>4510</v>
      </c>
      <c r="D1363" t="str">
        <f>INDEX(StudentTable[#Data],MATCH(Table_Faculty.accdb[[#This Row],[Student ID]],StudentTable[Student ID],0),1)</f>
        <v>Sarver</v>
      </c>
      <c r="E1363" t="str">
        <f>INDEX(StudentTable[#Data],MATCH(Table_Faculty.accdb[[#This Row],[Student ID]],StudentTable[Student ID],0),2)</f>
        <v>Lori</v>
      </c>
    </row>
    <row r="1364" spans="1:5" x14ac:dyDescent="0.25">
      <c r="A1364">
        <v>1378</v>
      </c>
      <c r="B1364" s="5" t="s">
        <v>3206</v>
      </c>
      <c r="C1364" s="4" t="s">
        <v>4510</v>
      </c>
      <c r="D1364" t="str">
        <f>INDEX(StudentTable[#Data],MATCH(Table_Faculty.accdb[[#This Row],[Student ID]],StudentTable[Student ID],0),1)</f>
        <v>Kaiser</v>
      </c>
      <c r="E1364" t="str">
        <f>INDEX(StudentTable[#Data],MATCH(Table_Faculty.accdb[[#This Row],[Student ID]],StudentTable[Student ID],0),2)</f>
        <v>Troy</v>
      </c>
    </row>
    <row r="1365" spans="1:5" x14ac:dyDescent="0.25">
      <c r="A1365">
        <v>1379</v>
      </c>
      <c r="B1365" s="5" t="s">
        <v>2917</v>
      </c>
      <c r="C1365" s="4" t="s">
        <v>4510</v>
      </c>
      <c r="D1365" t="str">
        <f>INDEX(StudentTable[#Data],MATCH(Table_Faculty.accdb[[#This Row],[Student ID]],StudentTable[Student ID],0),1)</f>
        <v>Love</v>
      </c>
      <c r="E1365" t="str">
        <f>INDEX(StudentTable[#Data],MATCH(Table_Faculty.accdb[[#This Row],[Student ID]],StudentTable[Student ID],0),2)</f>
        <v>Susan</v>
      </c>
    </row>
    <row r="1366" spans="1:5" x14ac:dyDescent="0.25">
      <c r="A1366">
        <v>1380</v>
      </c>
      <c r="B1366" s="5" t="s">
        <v>535</v>
      </c>
      <c r="C1366" s="4" t="s">
        <v>4510</v>
      </c>
      <c r="D1366" t="str">
        <f>INDEX(StudentTable[#Data],MATCH(Table_Faculty.accdb[[#This Row],[Student ID]],StudentTable[Student ID],0),1)</f>
        <v>Johnson</v>
      </c>
      <c r="E1366" t="str">
        <f>INDEX(StudentTable[#Data],MATCH(Table_Faculty.accdb[[#This Row],[Student ID]],StudentTable[Student ID],0),2)</f>
        <v>Sherry</v>
      </c>
    </row>
    <row r="1367" spans="1:5" x14ac:dyDescent="0.25">
      <c r="A1367">
        <v>1381</v>
      </c>
      <c r="B1367" s="5" t="s">
        <v>3781</v>
      </c>
      <c r="C1367" s="4" t="s">
        <v>4510</v>
      </c>
      <c r="D1367" t="str">
        <f>INDEX(StudentTable[#Data],MATCH(Table_Faculty.accdb[[#This Row],[Student ID]],StudentTable[Student ID],0),1)</f>
        <v>Cook</v>
      </c>
      <c r="E1367" t="str">
        <f>INDEX(StudentTable[#Data],MATCH(Table_Faculty.accdb[[#This Row],[Student ID]],StudentTable[Student ID],0),2)</f>
        <v>Sue</v>
      </c>
    </row>
    <row r="1368" spans="1:5" x14ac:dyDescent="0.25">
      <c r="A1368">
        <v>1382</v>
      </c>
      <c r="B1368" s="5" t="s">
        <v>1938</v>
      </c>
      <c r="C1368" s="4" t="s">
        <v>4510</v>
      </c>
      <c r="D1368" t="str">
        <f>INDEX(StudentTable[#Data],MATCH(Table_Faculty.accdb[[#This Row],[Student ID]],StudentTable[Student ID],0),1)</f>
        <v>Tucker</v>
      </c>
      <c r="E1368" t="str">
        <f>INDEX(StudentTable[#Data],MATCH(Table_Faculty.accdb[[#This Row],[Student ID]],StudentTable[Student ID],0),2)</f>
        <v>Martin</v>
      </c>
    </row>
    <row r="1369" spans="1:5" x14ac:dyDescent="0.25">
      <c r="A1369">
        <v>1383</v>
      </c>
      <c r="B1369" s="5" t="s">
        <v>3111</v>
      </c>
      <c r="C1369" s="4" t="s">
        <v>4510</v>
      </c>
      <c r="D1369" t="str">
        <f>INDEX(StudentTable[#Data],MATCH(Table_Faculty.accdb[[#This Row],[Student ID]],StudentTable[Student ID],0),1)</f>
        <v>Baldwin</v>
      </c>
      <c r="E1369" t="str">
        <f>INDEX(StudentTable[#Data],MATCH(Table_Faculty.accdb[[#This Row],[Student ID]],StudentTable[Student ID],0),2)</f>
        <v>Gloria</v>
      </c>
    </row>
    <row r="1370" spans="1:5" x14ac:dyDescent="0.25">
      <c r="A1370">
        <v>1384</v>
      </c>
      <c r="B1370" s="5" t="s">
        <v>3464</v>
      </c>
      <c r="C1370" s="4" t="s">
        <v>4510</v>
      </c>
      <c r="D1370" t="str">
        <f>INDEX(StudentTable[#Data],MATCH(Table_Faculty.accdb[[#This Row],[Student ID]],StudentTable[Student ID],0),1)</f>
        <v>Owens</v>
      </c>
      <c r="E1370" t="str">
        <f>INDEX(StudentTable[#Data],MATCH(Table_Faculty.accdb[[#This Row],[Student ID]],StudentTable[Student ID],0),2)</f>
        <v>Kelly</v>
      </c>
    </row>
    <row r="1371" spans="1:5" x14ac:dyDescent="0.25">
      <c r="A1371">
        <v>1385</v>
      </c>
      <c r="B1371" s="5" t="s">
        <v>4365</v>
      </c>
      <c r="C1371" s="4" t="s">
        <v>4510</v>
      </c>
      <c r="D1371" t="str">
        <f>INDEX(StudentTable[#Data],MATCH(Table_Faculty.accdb[[#This Row],[Student ID]],StudentTable[Student ID],0),1)</f>
        <v>Chester</v>
      </c>
      <c r="E1371" t="str">
        <f>INDEX(StudentTable[#Data],MATCH(Table_Faculty.accdb[[#This Row],[Student ID]],StudentTable[Student ID],0),2)</f>
        <v>Joshua</v>
      </c>
    </row>
    <row r="1372" spans="1:5" x14ac:dyDescent="0.25">
      <c r="A1372">
        <v>1386</v>
      </c>
      <c r="B1372" s="5" t="s">
        <v>4219</v>
      </c>
      <c r="C1372" s="4" t="s">
        <v>4510</v>
      </c>
      <c r="D1372" t="str">
        <f>INDEX(StudentTable[#Data],MATCH(Table_Faculty.accdb[[#This Row],[Student ID]],StudentTable[Student ID],0),1)</f>
        <v>Sheilds</v>
      </c>
      <c r="E1372" t="str">
        <f>INDEX(StudentTable[#Data],MATCH(Table_Faculty.accdb[[#This Row],[Student ID]],StudentTable[Student ID],0),2)</f>
        <v>Mary</v>
      </c>
    </row>
    <row r="1373" spans="1:5" x14ac:dyDescent="0.25">
      <c r="A1373">
        <v>1387</v>
      </c>
      <c r="B1373" s="5" t="s">
        <v>2776</v>
      </c>
      <c r="C1373" s="4" t="s">
        <v>4510</v>
      </c>
      <c r="D1373" t="str">
        <f>INDEX(StudentTable[#Data],MATCH(Table_Faculty.accdb[[#This Row],[Student ID]],StudentTable[Student ID],0),1)</f>
        <v>Estrada</v>
      </c>
      <c r="E1373" t="str">
        <f>INDEX(StudentTable[#Data],MATCH(Table_Faculty.accdb[[#This Row],[Student ID]],StudentTable[Student ID],0),2)</f>
        <v>Angeles</v>
      </c>
    </row>
    <row r="1374" spans="1:5" x14ac:dyDescent="0.25">
      <c r="A1374">
        <v>1388</v>
      </c>
      <c r="B1374" s="5" t="s">
        <v>337</v>
      </c>
      <c r="C1374" s="4" t="s">
        <v>4510</v>
      </c>
      <c r="D1374" t="str">
        <f>INDEX(StudentTable[#Data],MATCH(Table_Faculty.accdb[[#This Row],[Student ID]],StudentTable[Student ID],0),1)</f>
        <v>Grimsley</v>
      </c>
      <c r="E1374" t="str">
        <f>INDEX(StudentTable[#Data],MATCH(Table_Faculty.accdb[[#This Row],[Student ID]],StudentTable[Student ID],0),2)</f>
        <v>Richard</v>
      </c>
    </row>
    <row r="1375" spans="1:5" x14ac:dyDescent="0.25">
      <c r="A1375">
        <v>1389</v>
      </c>
      <c r="B1375" s="5" t="s">
        <v>1281</v>
      </c>
      <c r="C1375" s="4" t="s">
        <v>4510</v>
      </c>
      <c r="D1375" t="str">
        <f>INDEX(StudentTable[#Data],MATCH(Table_Faculty.accdb[[#This Row],[Student ID]],StudentTable[Student ID],0),1)</f>
        <v>Galyean</v>
      </c>
      <c r="E1375" t="str">
        <f>INDEX(StudentTable[#Data],MATCH(Table_Faculty.accdb[[#This Row],[Student ID]],StudentTable[Student ID],0),2)</f>
        <v>Bill</v>
      </c>
    </row>
    <row r="1376" spans="1:5" x14ac:dyDescent="0.25">
      <c r="A1376">
        <v>1390</v>
      </c>
      <c r="B1376" s="5" t="s">
        <v>1370</v>
      </c>
      <c r="C1376" s="4" t="s">
        <v>4510</v>
      </c>
      <c r="D1376" t="str">
        <f>INDEX(StudentTable[#Data],MATCH(Table_Faculty.accdb[[#This Row],[Student ID]],StudentTable[Student ID],0),1)</f>
        <v>Conti</v>
      </c>
      <c r="E1376" t="str">
        <f>INDEX(StudentTable[#Data],MATCH(Table_Faculty.accdb[[#This Row],[Student ID]],StudentTable[Student ID],0),2)</f>
        <v>Julie</v>
      </c>
    </row>
    <row r="1377" spans="1:5" x14ac:dyDescent="0.25">
      <c r="A1377">
        <v>1391</v>
      </c>
      <c r="B1377" s="5" t="s">
        <v>1757</v>
      </c>
      <c r="C1377" s="4" t="s">
        <v>4510</v>
      </c>
      <c r="D1377" t="str">
        <f>INDEX(StudentTable[#Data],MATCH(Table_Faculty.accdb[[#This Row],[Student ID]],StudentTable[Student ID],0),1)</f>
        <v>Ladd</v>
      </c>
      <c r="E1377" t="str">
        <f>INDEX(StudentTable[#Data],MATCH(Table_Faculty.accdb[[#This Row],[Student ID]],StudentTable[Student ID],0),2)</f>
        <v>Myrna</v>
      </c>
    </row>
    <row r="1378" spans="1:5" x14ac:dyDescent="0.25">
      <c r="A1378">
        <v>1392</v>
      </c>
      <c r="B1378" s="5" t="s">
        <v>812</v>
      </c>
      <c r="C1378" s="4" t="s">
        <v>4510</v>
      </c>
      <c r="D1378" t="str">
        <f>INDEX(StudentTable[#Data],MATCH(Table_Faculty.accdb[[#This Row],[Student ID]],StudentTable[Student ID],0),1)</f>
        <v>Reynolds</v>
      </c>
      <c r="E1378" t="str">
        <f>INDEX(StudentTable[#Data],MATCH(Table_Faculty.accdb[[#This Row],[Student ID]],StudentTable[Student ID],0),2)</f>
        <v>Heidi</v>
      </c>
    </row>
    <row r="1379" spans="1:5" x14ac:dyDescent="0.25">
      <c r="A1379">
        <v>1393</v>
      </c>
      <c r="B1379" s="5" t="s">
        <v>594</v>
      </c>
      <c r="C1379" s="4" t="s">
        <v>4510</v>
      </c>
      <c r="D1379" t="str">
        <f>INDEX(StudentTable[#Data],MATCH(Table_Faculty.accdb[[#This Row],[Student ID]],StudentTable[Student ID],0),1)</f>
        <v>King</v>
      </c>
      <c r="E1379" t="str">
        <f>INDEX(StudentTable[#Data],MATCH(Table_Faculty.accdb[[#This Row],[Student ID]],StudentTable[Student ID],0),2)</f>
        <v>Jeremy</v>
      </c>
    </row>
    <row r="1380" spans="1:5" x14ac:dyDescent="0.25">
      <c r="A1380">
        <v>1394</v>
      </c>
      <c r="B1380" s="5" t="s">
        <v>4306</v>
      </c>
      <c r="C1380" s="4" t="s">
        <v>4510</v>
      </c>
      <c r="D1380" t="str">
        <f>INDEX(StudentTable[#Data],MATCH(Table_Faculty.accdb[[#This Row],[Student ID]],StudentTable[Student ID],0),1)</f>
        <v>Whiting</v>
      </c>
      <c r="E1380" t="str">
        <f>INDEX(StudentTable[#Data],MATCH(Table_Faculty.accdb[[#This Row],[Student ID]],StudentTable[Student ID],0),2)</f>
        <v>Thomas</v>
      </c>
    </row>
    <row r="1381" spans="1:5" x14ac:dyDescent="0.25">
      <c r="A1381">
        <v>1395</v>
      </c>
      <c r="B1381" s="5" t="s">
        <v>3281</v>
      </c>
      <c r="C1381" s="4" t="s">
        <v>4510</v>
      </c>
      <c r="D1381" t="str">
        <f>INDEX(StudentTable[#Data],MATCH(Table_Faculty.accdb[[#This Row],[Student ID]],StudentTable[Student ID],0),1)</f>
        <v>Leach</v>
      </c>
      <c r="E1381" t="str">
        <f>INDEX(StudentTable[#Data],MATCH(Table_Faculty.accdb[[#This Row],[Student ID]],StudentTable[Student ID],0),2)</f>
        <v>Louis</v>
      </c>
    </row>
    <row r="1382" spans="1:5" x14ac:dyDescent="0.25">
      <c r="A1382">
        <v>1396</v>
      </c>
      <c r="B1382" s="5" t="s">
        <v>3377</v>
      </c>
      <c r="C1382" s="4" t="s">
        <v>4510</v>
      </c>
      <c r="D1382" t="str">
        <f>INDEX(StudentTable[#Data],MATCH(Table_Faculty.accdb[[#This Row],[Student ID]],StudentTable[Student ID],0),1)</f>
        <v>Barnes</v>
      </c>
      <c r="E1382" t="str">
        <f>INDEX(StudentTable[#Data],MATCH(Table_Faculty.accdb[[#This Row],[Student ID]],StudentTable[Student ID],0),2)</f>
        <v>Deborah</v>
      </c>
    </row>
    <row r="1383" spans="1:5" x14ac:dyDescent="0.25">
      <c r="A1383">
        <v>1397</v>
      </c>
      <c r="B1383" s="5" t="s">
        <v>1803</v>
      </c>
      <c r="C1383" s="4" t="s">
        <v>4510</v>
      </c>
      <c r="D1383" t="str">
        <f>INDEX(StudentTable[#Data],MATCH(Table_Faculty.accdb[[#This Row],[Student ID]],StudentTable[Student ID],0),1)</f>
        <v>Robles</v>
      </c>
      <c r="E1383" t="str">
        <f>INDEX(StudentTable[#Data],MATCH(Table_Faculty.accdb[[#This Row],[Student ID]],StudentTable[Student ID],0),2)</f>
        <v>Linda</v>
      </c>
    </row>
    <row r="1384" spans="1:5" x14ac:dyDescent="0.25">
      <c r="A1384">
        <v>1398</v>
      </c>
      <c r="B1384" s="5" t="s">
        <v>2266</v>
      </c>
      <c r="C1384" s="4" t="s">
        <v>4510</v>
      </c>
      <c r="D1384" t="str">
        <f>INDEX(StudentTable[#Data],MATCH(Table_Faculty.accdb[[#This Row],[Student ID]],StudentTable[Student ID],0),1)</f>
        <v>Miller</v>
      </c>
      <c r="E1384" t="str">
        <f>INDEX(StudentTable[#Data],MATCH(Table_Faculty.accdb[[#This Row],[Student ID]],StudentTable[Student ID],0),2)</f>
        <v>Norman</v>
      </c>
    </row>
    <row r="1385" spans="1:5" x14ac:dyDescent="0.25">
      <c r="A1385">
        <v>1399</v>
      </c>
      <c r="B1385" s="5" t="s">
        <v>2626</v>
      </c>
      <c r="C1385" s="4" t="s">
        <v>4510</v>
      </c>
      <c r="D1385" t="str">
        <f>INDEX(StudentTable[#Data],MATCH(Table_Faculty.accdb[[#This Row],[Student ID]],StudentTable[Student ID],0),1)</f>
        <v>Holman</v>
      </c>
      <c r="E1385" t="str">
        <f>INDEX(StudentTable[#Data],MATCH(Table_Faculty.accdb[[#This Row],[Student ID]],StudentTable[Student ID],0),2)</f>
        <v>Billie</v>
      </c>
    </row>
    <row r="1386" spans="1:5" x14ac:dyDescent="0.25">
      <c r="A1386">
        <v>1400</v>
      </c>
      <c r="B1386" s="5" t="s">
        <v>741</v>
      </c>
      <c r="C1386" s="4" t="s">
        <v>4510</v>
      </c>
      <c r="D1386" t="str">
        <f>INDEX(StudentTable[#Data],MATCH(Table_Faculty.accdb[[#This Row],[Student ID]],StudentTable[Student ID],0),1)</f>
        <v>Guerrero</v>
      </c>
      <c r="E1386" t="str">
        <f>INDEX(StudentTable[#Data],MATCH(Table_Faculty.accdb[[#This Row],[Student ID]],StudentTable[Student ID],0),2)</f>
        <v>Robert</v>
      </c>
    </row>
    <row r="1387" spans="1:5" x14ac:dyDescent="0.25">
      <c r="A1387">
        <v>1401</v>
      </c>
      <c r="B1387" s="5" t="s">
        <v>4399</v>
      </c>
      <c r="C1387" s="4" t="s">
        <v>4510</v>
      </c>
      <c r="D1387" t="str">
        <f>INDEX(StudentTable[#Data],MATCH(Table_Faculty.accdb[[#This Row],[Student ID]],StudentTable[Student ID],0),1)</f>
        <v>Sample</v>
      </c>
      <c r="E1387" t="str">
        <f>INDEX(StudentTable[#Data],MATCH(Table_Faculty.accdb[[#This Row],[Student ID]],StudentTable[Student ID],0),2)</f>
        <v>Becky</v>
      </c>
    </row>
    <row r="1388" spans="1:5" x14ac:dyDescent="0.25">
      <c r="A1388">
        <v>1402</v>
      </c>
      <c r="B1388" s="5" t="s">
        <v>1327</v>
      </c>
      <c r="C1388" s="4" t="s">
        <v>4510</v>
      </c>
      <c r="D1388" t="str">
        <f>INDEX(StudentTable[#Data],MATCH(Table_Faculty.accdb[[#This Row],[Student ID]],StudentTable[Student ID],0),1)</f>
        <v>Martel</v>
      </c>
      <c r="E1388" t="str">
        <f>INDEX(StudentTable[#Data],MATCH(Table_Faculty.accdb[[#This Row],[Student ID]],StudentTable[Student ID],0),2)</f>
        <v>Ted</v>
      </c>
    </row>
    <row r="1389" spans="1:5" x14ac:dyDescent="0.25">
      <c r="A1389">
        <v>1403</v>
      </c>
      <c r="B1389" s="5" t="s">
        <v>1089</v>
      </c>
      <c r="C1389" s="4" t="s">
        <v>4510</v>
      </c>
      <c r="D1389" t="str">
        <f>INDEX(StudentTable[#Data],MATCH(Table_Faculty.accdb[[#This Row],[Student ID]],StudentTable[Student ID],0),1)</f>
        <v>Johns</v>
      </c>
      <c r="E1389" t="str">
        <f>INDEX(StudentTable[#Data],MATCH(Table_Faculty.accdb[[#This Row],[Student ID]],StudentTable[Student ID],0),2)</f>
        <v>David</v>
      </c>
    </row>
    <row r="1390" spans="1:5" x14ac:dyDescent="0.25">
      <c r="A1390">
        <v>1404</v>
      </c>
      <c r="B1390" s="5" t="s">
        <v>256</v>
      </c>
      <c r="C1390" s="4" t="s">
        <v>4510</v>
      </c>
      <c r="D1390" t="str">
        <f>INDEX(StudentTable[#Data],MATCH(Table_Faculty.accdb[[#This Row],[Student ID]],StudentTable[Student ID],0),1)</f>
        <v>Mizrahi</v>
      </c>
      <c r="E1390" t="str">
        <f>INDEX(StudentTable[#Data],MATCH(Table_Faculty.accdb[[#This Row],[Student ID]],StudentTable[Student ID],0),2)</f>
        <v>Nancy</v>
      </c>
    </row>
    <row r="1391" spans="1:5" x14ac:dyDescent="0.25">
      <c r="A1391">
        <v>1405</v>
      </c>
      <c r="B1391" s="5" t="s">
        <v>4313</v>
      </c>
      <c r="C1391" s="4" t="s">
        <v>4510</v>
      </c>
      <c r="D1391" t="str">
        <f>INDEX(StudentTable[#Data],MATCH(Table_Faculty.accdb[[#This Row],[Student ID]],StudentTable[Student ID],0),1)</f>
        <v>Eaves</v>
      </c>
      <c r="E1391" t="str">
        <f>INDEX(StudentTable[#Data],MATCH(Table_Faculty.accdb[[#This Row],[Student ID]],StudentTable[Student ID],0),2)</f>
        <v>Elizabeth</v>
      </c>
    </row>
    <row r="1392" spans="1:5" x14ac:dyDescent="0.25">
      <c r="A1392">
        <v>1406</v>
      </c>
      <c r="B1392" s="5" t="s">
        <v>3940</v>
      </c>
      <c r="C1392" s="4" t="s">
        <v>4510</v>
      </c>
      <c r="D1392" t="str">
        <f>INDEX(StudentTable[#Data],MATCH(Table_Faculty.accdb[[#This Row],[Student ID]],StudentTable[Student ID],0),1)</f>
        <v>Chung</v>
      </c>
      <c r="E1392" t="str">
        <f>INDEX(StudentTable[#Data],MATCH(Table_Faculty.accdb[[#This Row],[Student ID]],StudentTable[Student ID],0),2)</f>
        <v>Olivia</v>
      </c>
    </row>
    <row r="1393" spans="1:5" x14ac:dyDescent="0.25">
      <c r="A1393">
        <v>1407</v>
      </c>
      <c r="B1393" s="5" t="s">
        <v>985</v>
      </c>
      <c r="C1393" s="4" t="s">
        <v>4510</v>
      </c>
      <c r="D1393" t="str">
        <f>INDEX(StudentTable[#Data],MATCH(Table_Faculty.accdb[[#This Row],[Student ID]],StudentTable[Student ID],0),1)</f>
        <v>Smith</v>
      </c>
      <c r="E1393" t="str">
        <f>INDEX(StudentTable[#Data],MATCH(Table_Faculty.accdb[[#This Row],[Student ID]],StudentTable[Student ID],0),2)</f>
        <v>Jean</v>
      </c>
    </row>
    <row r="1394" spans="1:5" x14ac:dyDescent="0.25">
      <c r="A1394">
        <v>1408</v>
      </c>
      <c r="B1394" s="5" t="s">
        <v>227</v>
      </c>
      <c r="C1394" s="4" t="s">
        <v>4510</v>
      </c>
      <c r="D1394" t="str">
        <f>INDEX(StudentTable[#Data],MATCH(Table_Faculty.accdb[[#This Row],[Student ID]],StudentTable[Student ID],0),1)</f>
        <v>Kramer</v>
      </c>
      <c r="E1394" t="str">
        <f>INDEX(StudentTable[#Data],MATCH(Table_Faculty.accdb[[#This Row],[Student ID]],StudentTable[Student ID],0),2)</f>
        <v>Thomas</v>
      </c>
    </row>
    <row r="1395" spans="1:5" x14ac:dyDescent="0.25">
      <c r="A1395">
        <v>1409</v>
      </c>
      <c r="B1395" s="5" t="s">
        <v>3992</v>
      </c>
      <c r="C1395" s="4" t="s">
        <v>4510</v>
      </c>
      <c r="D1395" t="str">
        <f>INDEX(StudentTable[#Data],MATCH(Table_Faculty.accdb[[#This Row],[Student ID]],StudentTable[Student ID],0),1)</f>
        <v>Williams</v>
      </c>
      <c r="E1395" t="str">
        <f>INDEX(StudentTable[#Data],MATCH(Table_Faculty.accdb[[#This Row],[Student ID]],StudentTable[Student ID],0),2)</f>
        <v>Evelyn</v>
      </c>
    </row>
    <row r="1396" spans="1:5" x14ac:dyDescent="0.25">
      <c r="A1396">
        <v>1410</v>
      </c>
      <c r="B1396" s="5" t="s">
        <v>2245</v>
      </c>
      <c r="C1396" s="4" t="s">
        <v>4510</v>
      </c>
      <c r="D1396" t="str">
        <f>INDEX(StudentTable[#Data],MATCH(Table_Faculty.accdb[[#This Row],[Student ID]],StudentTable[Student ID],0),1)</f>
        <v>Phillips</v>
      </c>
      <c r="E1396" t="str">
        <f>INDEX(StudentTable[#Data],MATCH(Table_Faculty.accdb[[#This Row],[Student ID]],StudentTable[Student ID],0),2)</f>
        <v>Autumn</v>
      </c>
    </row>
    <row r="1397" spans="1:5" x14ac:dyDescent="0.25">
      <c r="A1397">
        <v>1411</v>
      </c>
      <c r="B1397" s="5" t="s">
        <v>1518</v>
      </c>
      <c r="C1397" s="4" t="s">
        <v>4510</v>
      </c>
      <c r="D1397" t="str">
        <f>INDEX(StudentTable[#Data],MATCH(Table_Faculty.accdb[[#This Row],[Student ID]],StudentTable[Student ID],0),1)</f>
        <v>Birch</v>
      </c>
      <c r="E1397" t="str">
        <f>INDEX(StudentTable[#Data],MATCH(Table_Faculty.accdb[[#This Row],[Student ID]],StudentTable[Student ID],0),2)</f>
        <v>Willie</v>
      </c>
    </row>
    <row r="1398" spans="1:5" x14ac:dyDescent="0.25">
      <c r="A1398">
        <v>1412</v>
      </c>
      <c r="B1398" s="5" t="s">
        <v>2816</v>
      </c>
      <c r="C1398" s="4" t="s">
        <v>4510</v>
      </c>
      <c r="D1398" t="str">
        <f>INDEX(StudentTable[#Data],MATCH(Table_Faculty.accdb[[#This Row],[Student ID]],StudentTable[Student ID],0),1)</f>
        <v>Carter</v>
      </c>
      <c r="E1398" t="str">
        <f>INDEX(StudentTable[#Data],MATCH(Table_Faculty.accdb[[#This Row],[Student ID]],StudentTable[Student ID],0),2)</f>
        <v>Michael</v>
      </c>
    </row>
    <row r="1399" spans="1:5" x14ac:dyDescent="0.25">
      <c r="A1399">
        <v>1413</v>
      </c>
      <c r="B1399" s="5" t="s">
        <v>1913</v>
      </c>
      <c r="C1399" s="4" t="s">
        <v>4510</v>
      </c>
      <c r="D1399" t="str">
        <f>INDEX(StudentTable[#Data],MATCH(Table_Faculty.accdb[[#This Row],[Student ID]],StudentTable[Student ID],0),1)</f>
        <v>Williams</v>
      </c>
      <c r="E1399" t="str">
        <f>INDEX(StudentTable[#Data],MATCH(Table_Faculty.accdb[[#This Row],[Student ID]],StudentTable[Student ID],0),2)</f>
        <v>Clarence</v>
      </c>
    </row>
    <row r="1400" spans="1:5" x14ac:dyDescent="0.25">
      <c r="A1400">
        <v>1414</v>
      </c>
      <c r="B1400" s="5" t="s">
        <v>358</v>
      </c>
      <c r="C1400" s="4" t="s">
        <v>4512</v>
      </c>
      <c r="D1400" t="str">
        <f>INDEX(StudentTable[#Data],MATCH(Table_Faculty.accdb[[#This Row],[Student ID]],StudentTable[Student ID],0),1)</f>
        <v>Obrien</v>
      </c>
      <c r="E1400" t="str">
        <f>INDEX(StudentTable[#Data],MATCH(Table_Faculty.accdb[[#This Row],[Student ID]],StudentTable[Student ID],0),2)</f>
        <v>Cory</v>
      </c>
    </row>
    <row r="1401" spans="1:5" x14ac:dyDescent="0.25">
      <c r="A1401">
        <v>1415</v>
      </c>
      <c r="B1401" s="5" t="s">
        <v>1500</v>
      </c>
      <c r="C1401" s="4" t="s">
        <v>4512</v>
      </c>
      <c r="D1401" t="str">
        <f>INDEX(StudentTable[#Data],MATCH(Table_Faculty.accdb[[#This Row],[Student ID]],StudentTable[Student ID],0),1)</f>
        <v>Walker</v>
      </c>
      <c r="E1401" t="str">
        <f>INDEX(StudentTable[#Data],MATCH(Table_Faculty.accdb[[#This Row],[Student ID]],StudentTable[Student ID],0),2)</f>
        <v>David</v>
      </c>
    </row>
    <row r="1402" spans="1:5" x14ac:dyDescent="0.25">
      <c r="A1402">
        <v>1416</v>
      </c>
      <c r="B1402" s="5" t="s">
        <v>3846</v>
      </c>
      <c r="C1402" s="4" t="s">
        <v>4512</v>
      </c>
      <c r="D1402" t="str">
        <f>INDEX(StudentTable[#Data],MATCH(Table_Faculty.accdb[[#This Row],[Student ID]],StudentTable[Student ID],0),1)</f>
        <v>Lam</v>
      </c>
      <c r="E1402" t="str">
        <f>INDEX(StudentTable[#Data],MATCH(Table_Faculty.accdb[[#This Row],[Student ID]],StudentTable[Student ID],0),2)</f>
        <v>Carmine</v>
      </c>
    </row>
    <row r="1403" spans="1:5" x14ac:dyDescent="0.25">
      <c r="A1403">
        <v>1417</v>
      </c>
      <c r="B1403" s="5" t="s">
        <v>2063</v>
      </c>
      <c r="C1403" s="4" t="s">
        <v>4512</v>
      </c>
      <c r="D1403" t="str">
        <f>INDEX(StudentTable[#Data],MATCH(Table_Faculty.accdb[[#This Row],[Student ID]],StudentTable[Student ID],0),1)</f>
        <v>Martin</v>
      </c>
      <c r="E1403" t="str">
        <f>INDEX(StudentTable[#Data],MATCH(Table_Faculty.accdb[[#This Row],[Student ID]],StudentTable[Student ID],0),2)</f>
        <v>Steven</v>
      </c>
    </row>
    <row r="1404" spans="1:5" x14ac:dyDescent="0.25">
      <c r="A1404">
        <v>1418</v>
      </c>
      <c r="B1404" s="5" t="s">
        <v>634</v>
      </c>
      <c r="C1404" s="4" t="s">
        <v>4512</v>
      </c>
      <c r="D1404" t="str">
        <f>INDEX(StudentTable[#Data],MATCH(Table_Faculty.accdb[[#This Row],[Student ID]],StudentTable[Student ID],0),1)</f>
        <v>Kohler</v>
      </c>
      <c r="E1404" t="str">
        <f>INDEX(StudentTable[#Data],MATCH(Table_Faculty.accdb[[#This Row],[Student ID]],StudentTable[Student ID],0),2)</f>
        <v>Merry</v>
      </c>
    </row>
    <row r="1405" spans="1:5" x14ac:dyDescent="0.25">
      <c r="A1405">
        <v>1419</v>
      </c>
      <c r="B1405" s="5" t="s">
        <v>3885</v>
      </c>
      <c r="C1405" s="4" t="s">
        <v>4512</v>
      </c>
      <c r="D1405" t="str">
        <f>INDEX(StudentTable[#Data],MATCH(Table_Faculty.accdb[[#This Row],[Student ID]],StudentTable[Student ID],0),1)</f>
        <v>Stone</v>
      </c>
      <c r="E1405" t="str">
        <f>INDEX(StudentTable[#Data],MATCH(Table_Faculty.accdb[[#This Row],[Student ID]],StudentTable[Student ID],0),2)</f>
        <v>Erika</v>
      </c>
    </row>
    <row r="1406" spans="1:5" x14ac:dyDescent="0.25">
      <c r="A1406">
        <v>1420</v>
      </c>
      <c r="B1406" s="5" t="s">
        <v>1162</v>
      </c>
      <c r="C1406" s="4" t="s">
        <v>4512</v>
      </c>
      <c r="D1406" t="str">
        <f>INDEX(StudentTable[#Data],MATCH(Table_Faculty.accdb[[#This Row],[Student ID]],StudentTable[Student ID],0),1)</f>
        <v>Phipps</v>
      </c>
      <c r="E1406" t="str">
        <f>INDEX(StudentTable[#Data],MATCH(Table_Faculty.accdb[[#This Row],[Student ID]],StudentTable[Student ID],0),2)</f>
        <v>Alva</v>
      </c>
    </row>
    <row r="1407" spans="1:5" x14ac:dyDescent="0.25">
      <c r="A1407">
        <v>1421</v>
      </c>
      <c r="B1407" s="5" t="s">
        <v>1980</v>
      </c>
      <c r="C1407" s="4" t="s">
        <v>4512</v>
      </c>
      <c r="D1407" t="str">
        <f>INDEX(StudentTable[#Data],MATCH(Table_Faculty.accdb[[#This Row],[Student ID]],StudentTable[Student ID],0),1)</f>
        <v>Jordan</v>
      </c>
      <c r="E1407" t="str">
        <f>INDEX(StudentTable[#Data],MATCH(Table_Faculty.accdb[[#This Row],[Student ID]],StudentTable[Student ID],0),2)</f>
        <v>Joyce</v>
      </c>
    </row>
    <row r="1408" spans="1:5" x14ac:dyDescent="0.25">
      <c r="A1408">
        <v>1422</v>
      </c>
      <c r="B1408" s="5" t="s">
        <v>3170</v>
      </c>
      <c r="C1408" s="4" t="s">
        <v>4512</v>
      </c>
      <c r="D1408" t="str">
        <f>INDEX(StudentTable[#Data],MATCH(Table_Faculty.accdb[[#This Row],[Student ID]],StudentTable[Student ID],0),1)</f>
        <v>Wendt</v>
      </c>
      <c r="E1408" t="str">
        <f>INDEX(StudentTable[#Data],MATCH(Table_Faculty.accdb[[#This Row],[Student ID]],StudentTable[Student ID],0),2)</f>
        <v>Catherine</v>
      </c>
    </row>
    <row r="1409" spans="1:5" x14ac:dyDescent="0.25">
      <c r="A1409">
        <v>1423</v>
      </c>
      <c r="B1409" s="5" t="s">
        <v>2217</v>
      </c>
      <c r="C1409" s="4" t="s">
        <v>4512</v>
      </c>
      <c r="D1409" t="str">
        <f>INDEX(StudentTable[#Data],MATCH(Table_Faculty.accdb[[#This Row],[Student ID]],StudentTable[Student ID],0),1)</f>
        <v>Cline</v>
      </c>
      <c r="E1409" t="str">
        <f>INDEX(StudentTable[#Data],MATCH(Table_Faculty.accdb[[#This Row],[Student ID]],StudentTable[Student ID],0),2)</f>
        <v>Guadalupe</v>
      </c>
    </row>
    <row r="1410" spans="1:5" x14ac:dyDescent="0.25">
      <c r="A1410">
        <v>1424</v>
      </c>
      <c r="B1410" s="5" t="s">
        <v>4422</v>
      </c>
      <c r="C1410" s="4" t="s">
        <v>4512</v>
      </c>
      <c r="D1410" t="str">
        <f>INDEX(StudentTable[#Data],MATCH(Table_Faculty.accdb[[#This Row],[Student ID]],StudentTable[Student ID],0),1)</f>
        <v>Ramirez</v>
      </c>
      <c r="E1410" t="str">
        <f>INDEX(StudentTable[#Data],MATCH(Table_Faculty.accdb[[#This Row],[Student ID]],StudentTable[Student ID],0),2)</f>
        <v>Sherrill</v>
      </c>
    </row>
    <row r="1411" spans="1:5" x14ac:dyDescent="0.25">
      <c r="A1411">
        <v>1425</v>
      </c>
      <c r="B1411" s="5" t="s">
        <v>4170</v>
      </c>
      <c r="C1411" s="4" t="s">
        <v>4512</v>
      </c>
      <c r="D1411" t="str">
        <f>INDEX(StudentTable[#Data],MATCH(Table_Faculty.accdb[[#This Row],[Student ID]],StudentTable[Student ID],0),1)</f>
        <v>Werth</v>
      </c>
      <c r="E1411" t="str">
        <f>INDEX(StudentTable[#Data],MATCH(Table_Faculty.accdb[[#This Row],[Student ID]],StudentTable[Student ID],0),2)</f>
        <v>Ma</v>
      </c>
    </row>
    <row r="1412" spans="1:5" x14ac:dyDescent="0.25">
      <c r="A1412">
        <v>1426</v>
      </c>
      <c r="B1412" s="5" t="s">
        <v>797</v>
      </c>
      <c r="C1412" s="4" t="s">
        <v>4512</v>
      </c>
      <c r="D1412" t="str">
        <f>INDEX(StudentTable[#Data],MATCH(Table_Faculty.accdb[[#This Row],[Student ID]],StudentTable[Student ID],0),1)</f>
        <v>Roman</v>
      </c>
      <c r="E1412" t="str">
        <f>INDEX(StudentTable[#Data],MATCH(Table_Faculty.accdb[[#This Row],[Student ID]],StudentTable[Student ID],0),2)</f>
        <v>Richard</v>
      </c>
    </row>
    <row r="1413" spans="1:5" x14ac:dyDescent="0.25">
      <c r="A1413">
        <v>1427</v>
      </c>
      <c r="B1413" s="5" t="s">
        <v>2992</v>
      </c>
      <c r="C1413" s="4" t="s">
        <v>4512</v>
      </c>
      <c r="D1413" t="str">
        <f>INDEX(StudentTable[#Data],MATCH(Table_Faculty.accdb[[#This Row],[Student ID]],StudentTable[Student ID],0),1)</f>
        <v>Barrett</v>
      </c>
      <c r="E1413" t="str">
        <f>INDEX(StudentTable[#Data],MATCH(Table_Faculty.accdb[[#This Row],[Student ID]],StudentTable[Student ID],0),2)</f>
        <v>Kenneth</v>
      </c>
    </row>
    <row r="1414" spans="1:5" x14ac:dyDescent="0.25">
      <c r="A1414">
        <v>1428</v>
      </c>
      <c r="B1414" s="5" t="s">
        <v>873</v>
      </c>
      <c r="C1414" s="4" t="s">
        <v>4512</v>
      </c>
      <c r="D1414" t="str">
        <f>INDEX(StudentTable[#Data],MATCH(Table_Faculty.accdb[[#This Row],[Student ID]],StudentTable[Student ID],0),1)</f>
        <v>Mathis</v>
      </c>
      <c r="E1414" t="str">
        <f>INDEX(StudentTable[#Data],MATCH(Table_Faculty.accdb[[#This Row],[Student ID]],StudentTable[Student ID],0),2)</f>
        <v>Teresa</v>
      </c>
    </row>
    <row r="1415" spans="1:5" x14ac:dyDescent="0.25">
      <c r="A1415">
        <v>1429</v>
      </c>
      <c r="B1415" s="5" t="s">
        <v>2576</v>
      </c>
      <c r="C1415" s="4" t="s">
        <v>4512</v>
      </c>
      <c r="D1415" t="str">
        <f>INDEX(StudentTable[#Data],MATCH(Table_Faculty.accdb[[#This Row],[Student ID]],StudentTable[Student ID],0),1)</f>
        <v>Shewmaker</v>
      </c>
      <c r="E1415" t="str">
        <f>INDEX(StudentTable[#Data],MATCH(Table_Faculty.accdb[[#This Row],[Student ID]],StudentTable[Student ID],0),2)</f>
        <v>Neva</v>
      </c>
    </row>
    <row r="1416" spans="1:5" x14ac:dyDescent="0.25">
      <c r="A1416">
        <v>1430</v>
      </c>
      <c r="B1416" s="5" t="s">
        <v>1419</v>
      </c>
      <c r="C1416" s="4" t="s">
        <v>4512</v>
      </c>
      <c r="D1416" t="str">
        <f>INDEX(StudentTable[#Data],MATCH(Table_Faculty.accdb[[#This Row],[Student ID]],StudentTable[Student ID],0),1)</f>
        <v>Marquez</v>
      </c>
      <c r="E1416" t="str">
        <f>INDEX(StudentTable[#Data],MATCH(Table_Faculty.accdb[[#This Row],[Student ID]],StudentTable[Student ID],0),2)</f>
        <v>Robert</v>
      </c>
    </row>
    <row r="1417" spans="1:5" x14ac:dyDescent="0.25">
      <c r="A1417">
        <v>1431</v>
      </c>
      <c r="B1417" s="5" t="s">
        <v>2932</v>
      </c>
      <c r="C1417" s="4" t="s">
        <v>4512</v>
      </c>
      <c r="D1417" t="str">
        <f>INDEX(StudentTable[#Data],MATCH(Table_Faculty.accdb[[#This Row],[Student ID]],StudentTable[Student ID],0),1)</f>
        <v>Holcomb</v>
      </c>
      <c r="E1417" t="str">
        <f>INDEX(StudentTable[#Data],MATCH(Table_Faculty.accdb[[#This Row],[Student ID]],StudentTable[Student ID],0),2)</f>
        <v>David</v>
      </c>
    </row>
    <row r="1418" spans="1:5" x14ac:dyDescent="0.25">
      <c r="A1418">
        <v>1432</v>
      </c>
      <c r="B1418" s="5" t="s">
        <v>1706</v>
      </c>
      <c r="C1418" s="4" t="s">
        <v>4512</v>
      </c>
      <c r="D1418" t="str">
        <f>INDEX(StudentTable[#Data],MATCH(Table_Faculty.accdb[[#This Row],[Student ID]],StudentTable[Student ID],0),1)</f>
        <v>Seaman</v>
      </c>
      <c r="E1418" t="str">
        <f>INDEX(StudentTable[#Data],MATCH(Table_Faculty.accdb[[#This Row],[Student ID]],StudentTable[Student ID],0),2)</f>
        <v>Meryl</v>
      </c>
    </row>
    <row r="1419" spans="1:5" x14ac:dyDescent="0.25">
      <c r="A1419">
        <v>1433</v>
      </c>
      <c r="B1419" s="5" t="s">
        <v>1690</v>
      </c>
      <c r="C1419" s="4" t="s">
        <v>4512</v>
      </c>
      <c r="D1419" t="str">
        <f>INDEX(StudentTable[#Data],MATCH(Table_Faculty.accdb[[#This Row],[Student ID]],StudentTable[Student ID],0),1)</f>
        <v>Deckard</v>
      </c>
      <c r="E1419" t="str">
        <f>INDEX(StudentTable[#Data],MATCH(Table_Faculty.accdb[[#This Row],[Student ID]],StudentTable[Student ID],0),2)</f>
        <v>Kathy</v>
      </c>
    </row>
    <row r="1420" spans="1:5" x14ac:dyDescent="0.25">
      <c r="A1420">
        <v>1434</v>
      </c>
      <c r="B1420" s="5" t="s">
        <v>1635</v>
      </c>
      <c r="C1420" s="4" t="s">
        <v>4512</v>
      </c>
      <c r="D1420" t="str">
        <f>INDEX(StudentTable[#Data],MATCH(Table_Faculty.accdb[[#This Row],[Student ID]],StudentTable[Student ID],0),1)</f>
        <v>Peters</v>
      </c>
      <c r="E1420" t="str">
        <f>INDEX(StudentTable[#Data],MATCH(Table_Faculty.accdb[[#This Row],[Student ID]],StudentTable[Student ID],0),2)</f>
        <v>Veronica</v>
      </c>
    </row>
    <row r="1421" spans="1:5" x14ac:dyDescent="0.25">
      <c r="A1421">
        <v>1435</v>
      </c>
      <c r="B1421" s="5" t="s">
        <v>125</v>
      </c>
      <c r="C1421" s="4" t="s">
        <v>4512</v>
      </c>
      <c r="D1421" t="str">
        <f>INDEX(StudentTable[#Data],MATCH(Table_Faculty.accdb[[#This Row],[Student ID]],StudentTable[Student ID],0),1)</f>
        <v>Mitchell</v>
      </c>
      <c r="E1421" t="str">
        <f>INDEX(StudentTable[#Data],MATCH(Table_Faculty.accdb[[#This Row],[Student ID]],StudentTable[Student ID],0),2)</f>
        <v>Shawn</v>
      </c>
    </row>
    <row r="1422" spans="1:5" x14ac:dyDescent="0.25">
      <c r="A1422">
        <v>1436</v>
      </c>
      <c r="B1422" s="5" t="s">
        <v>3301</v>
      </c>
      <c r="C1422" s="4" t="s">
        <v>4512</v>
      </c>
      <c r="D1422" t="str">
        <f>INDEX(StudentTable[#Data],MATCH(Table_Faculty.accdb[[#This Row],[Student ID]],StudentTable[Student ID],0),1)</f>
        <v>Winters</v>
      </c>
      <c r="E1422" t="str">
        <f>INDEX(StudentTable[#Data],MATCH(Table_Faculty.accdb[[#This Row],[Student ID]],StudentTable[Student ID],0),2)</f>
        <v>Tyrone</v>
      </c>
    </row>
    <row r="1423" spans="1:5" x14ac:dyDescent="0.25">
      <c r="A1423">
        <v>1437</v>
      </c>
      <c r="B1423" s="5" t="s">
        <v>3873</v>
      </c>
      <c r="C1423" s="4" t="s">
        <v>4512</v>
      </c>
      <c r="D1423" t="str">
        <f>INDEX(StudentTable[#Data],MATCH(Table_Faculty.accdb[[#This Row],[Student ID]],StudentTable[Student ID],0),1)</f>
        <v>Kiley</v>
      </c>
      <c r="E1423" t="str">
        <f>INDEX(StudentTable[#Data],MATCH(Table_Faculty.accdb[[#This Row],[Student ID]],StudentTable[Student ID],0),2)</f>
        <v>Helen</v>
      </c>
    </row>
    <row r="1424" spans="1:5" x14ac:dyDescent="0.25">
      <c r="A1424">
        <v>1438</v>
      </c>
      <c r="B1424" s="5" t="s">
        <v>3212</v>
      </c>
      <c r="C1424" s="4" t="s">
        <v>4512</v>
      </c>
      <c r="D1424" t="str">
        <f>INDEX(StudentTable[#Data],MATCH(Table_Faculty.accdb[[#This Row],[Student ID]],StudentTable[Student ID],0),1)</f>
        <v>Moffet</v>
      </c>
      <c r="E1424" t="str">
        <f>INDEX(StudentTable[#Data],MATCH(Table_Faculty.accdb[[#This Row],[Student ID]],StudentTable[Student ID],0),2)</f>
        <v>Carlo</v>
      </c>
    </row>
    <row r="1425" spans="1:5" x14ac:dyDescent="0.25">
      <c r="A1425">
        <v>1439</v>
      </c>
      <c r="B1425" s="5" t="s">
        <v>551</v>
      </c>
      <c r="C1425" s="4" t="s">
        <v>4512</v>
      </c>
      <c r="D1425" t="str">
        <f>INDEX(StudentTable[#Data],MATCH(Table_Faculty.accdb[[#This Row],[Student ID]],StudentTable[Student ID],0),1)</f>
        <v>Garcia</v>
      </c>
      <c r="E1425" t="str">
        <f>INDEX(StudentTable[#Data],MATCH(Table_Faculty.accdb[[#This Row],[Student ID]],StudentTable[Student ID],0),2)</f>
        <v>Candice</v>
      </c>
    </row>
    <row r="1426" spans="1:5" x14ac:dyDescent="0.25">
      <c r="A1426">
        <v>1440</v>
      </c>
      <c r="B1426" s="5" t="s">
        <v>4075</v>
      </c>
      <c r="C1426" s="4" t="s">
        <v>4512</v>
      </c>
      <c r="D1426" t="str">
        <f>INDEX(StudentTable[#Data],MATCH(Table_Faculty.accdb[[#This Row],[Student ID]],StudentTable[Student ID],0),1)</f>
        <v>Houghton</v>
      </c>
      <c r="E1426" t="str">
        <f>INDEX(StudentTable[#Data],MATCH(Table_Faculty.accdb[[#This Row],[Student ID]],StudentTable[Student ID],0),2)</f>
        <v>Andrew</v>
      </c>
    </row>
    <row r="1427" spans="1:5" x14ac:dyDescent="0.25">
      <c r="A1427">
        <v>1441</v>
      </c>
      <c r="B1427" s="5" t="s">
        <v>4254</v>
      </c>
      <c r="C1427" s="4" t="s">
        <v>4512</v>
      </c>
      <c r="D1427" t="str">
        <f>INDEX(StudentTable[#Data],MATCH(Table_Faculty.accdb[[#This Row],[Student ID]],StudentTable[Student ID],0),1)</f>
        <v>Vaughn</v>
      </c>
      <c r="E1427" t="str">
        <f>INDEX(StudentTable[#Data],MATCH(Table_Faculty.accdb[[#This Row],[Student ID]],StudentTable[Student ID],0),2)</f>
        <v>Tonya</v>
      </c>
    </row>
    <row r="1428" spans="1:5" x14ac:dyDescent="0.25">
      <c r="A1428">
        <v>1442</v>
      </c>
      <c r="B1428" s="5" t="s">
        <v>4333</v>
      </c>
      <c r="C1428" s="4" t="s">
        <v>4512</v>
      </c>
      <c r="D1428" t="str">
        <f>INDEX(StudentTable[#Data],MATCH(Table_Faculty.accdb[[#This Row],[Student ID]],StudentTable[Student ID],0),1)</f>
        <v>Davis</v>
      </c>
      <c r="E1428" t="str">
        <f>INDEX(StudentTable[#Data],MATCH(Table_Faculty.accdb[[#This Row],[Student ID]],StudentTable[Student ID],0),2)</f>
        <v>James</v>
      </c>
    </row>
    <row r="1429" spans="1:5" x14ac:dyDescent="0.25">
      <c r="A1429">
        <v>1443</v>
      </c>
      <c r="B1429" s="5" t="s">
        <v>3217</v>
      </c>
      <c r="C1429" s="4" t="s">
        <v>4512</v>
      </c>
      <c r="D1429" t="str">
        <f>INDEX(StudentTable[#Data],MATCH(Table_Faculty.accdb[[#This Row],[Student ID]],StudentTable[Student ID],0),1)</f>
        <v>Monzo</v>
      </c>
      <c r="E1429" t="str">
        <f>INDEX(StudentTable[#Data],MATCH(Table_Faculty.accdb[[#This Row],[Student ID]],StudentTable[Student ID],0),2)</f>
        <v>Jennifer</v>
      </c>
    </row>
    <row r="1430" spans="1:5" x14ac:dyDescent="0.25">
      <c r="A1430">
        <v>1444</v>
      </c>
      <c r="B1430" s="5" t="s">
        <v>2459</v>
      </c>
      <c r="C1430" s="4" t="s">
        <v>4512</v>
      </c>
      <c r="D1430" t="str">
        <f>INDEX(StudentTable[#Data],MATCH(Table_Faculty.accdb[[#This Row],[Student ID]],StudentTable[Student ID],0),1)</f>
        <v>Donnelly</v>
      </c>
      <c r="E1430" t="str">
        <f>INDEX(StudentTable[#Data],MATCH(Table_Faculty.accdb[[#This Row],[Student ID]],StudentTable[Student ID],0),2)</f>
        <v>Ashley</v>
      </c>
    </row>
    <row r="1431" spans="1:5" x14ac:dyDescent="0.25">
      <c r="A1431">
        <v>1445</v>
      </c>
      <c r="B1431" s="5" t="s">
        <v>2607</v>
      </c>
      <c r="C1431" s="4" t="s">
        <v>4512</v>
      </c>
      <c r="D1431" t="str">
        <f>INDEX(StudentTable[#Data],MATCH(Table_Faculty.accdb[[#This Row],[Student ID]],StudentTable[Student ID],0),1)</f>
        <v>Bray</v>
      </c>
      <c r="E1431" t="str">
        <f>INDEX(StudentTable[#Data],MATCH(Table_Faculty.accdb[[#This Row],[Student ID]],StudentTable[Student ID],0),2)</f>
        <v>Daniel</v>
      </c>
    </row>
    <row r="1432" spans="1:5" x14ac:dyDescent="0.25">
      <c r="A1432">
        <v>1446</v>
      </c>
      <c r="B1432" s="5" t="s">
        <v>62</v>
      </c>
      <c r="C1432" s="4" t="s">
        <v>4512</v>
      </c>
      <c r="D1432" t="str">
        <f>INDEX(StudentTable[#Data],MATCH(Table_Faculty.accdb[[#This Row],[Student ID]],StudentTable[Student ID],0),1)</f>
        <v>Hutchison</v>
      </c>
      <c r="E1432" t="str">
        <f>INDEX(StudentTable[#Data],MATCH(Table_Faculty.accdb[[#This Row],[Student ID]],StudentTable[Student ID],0),2)</f>
        <v>Tina</v>
      </c>
    </row>
    <row r="1433" spans="1:5" x14ac:dyDescent="0.25">
      <c r="A1433">
        <v>1447</v>
      </c>
      <c r="B1433" s="5" t="s">
        <v>3140</v>
      </c>
      <c r="C1433" s="4" t="s">
        <v>4512</v>
      </c>
      <c r="D1433" t="str">
        <f>INDEX(StudentTable[#Data],MATCH(Table_Faculty.accdb[[#This Row],[Student ID]],StudentTable[Student ID],0),1)</f>
        <v>Goldsmith</v>
      </c>
      <c r="E1433" t="str">
        <f>INDEX(StudentTable[#Data],MATCH(Table_Faculty.accdb[[#This Row],[Student ID]],StudentTable[Student ID],0),2)</f>
        <v>Miguel</v>
      </c>
    </row>
    <row r="1434" spans="1:5" x14ac:dyDescent="0.25">
      <c r="A1434">
        <v>1448</v>
      </c>
      <c r="B1434" s="5" t="s">
        <v>185</v>
      </c>
      <c r="C1434" s="4" t="s">
        <v>4512</v>
      </c>
      <c r="D1434" t="str">
        <f>INDEX(StudentTable[#Data],MATCH(Table_Faculty.accdb[[#This Row],[Student ID]],StudentTable[Student ID],0),1)</f>
        <v>Klemm</v>
      </c>
      <c r="E1434" t="str">
        <f>INDEX(StudentTable[#Data],MATCH(Table_Faculty.accdb[[#This Row],[Student ID]],StudentTable[Student ID],0),2)</f>
        <v>Georgia</v>
      </c>
    </row>
    <row r="1435" spans="1:5" x14ac:dyDescent="0.25">
      <c r="A1435">
        <v>1449</v>
      </c>
      <c r="B1435" s="5" t="s">
        <v>1822</v>
      </c>
      <c r="C1435" s="4" t="s">
        <v>4512</v>
      </c>
      <c r="D1435" t="str">
        <f>INDEX(StudentTable[#Data],MATCH(Table_Faculty.accdb[[#This Row],[Student ID]],StudentTable[Student ID],0),1)</f>
        <v>Barco</v>
      </c>
      <c r="E1435" t="str">
        <f>INDEX(StudentTable[#Data],MATCH(Table_Faculty.accdb[[#This Row],[Student ID]],StudentTable[Student ID],0),2)</f>
        <v>Juan</v>
      </c>
    </row>
    <row r="1436" spans="1:5" x14ac:dyDescent="0.25">
      <c r="A1436">
        <v>1450</v>
      </c>
      <c r="B1436" s="5" t="s">
        <v>1737</v>
      </c>
      <c r="C1436" s="4" t="s">
        <v>4512</v>
      </c>
      <c r="D1436" t="str">
        <f>INDEX(StudentTable[#Data],MATCH(Table_Faculty.accdb[[#This Row],[Student ID]],StudentTable[Student ID],0),1)</f>
        <v>Bowen</v>
      </c>
      <c r="E1436" t="str">
        <f>INDEX(StudentTable[#Data],MATCH(Table_Faculty.accdb[[#This Row],[Student ID]],StudentTable[Student ID],0),2)</f>
        <v>Josephina</v>
      </c>
    </row>
    <row r="1437" spans="1:5" x14ac:dyDescent="0.25">
      <c r="A1437">
        <v>1451</v>
      </c>
      <c r="B1437" s="5" t="s">
        <v>2657</v>
      </c>
      <c r="C1437" s="4" t="s">
        <v>4512</v>
      </c>
      <c r="D1437" t="str">
        <f>INDEX(StudentTable[#Data],MATCH(Table_Faculty.accdb[[#This Row],[Student ID]],StudentTable[Student ID],0),1)</f>
        <v>Cartwright</v>
      </c>
      <c r="E1437" t="str">
        <f>INDEX(StudentTable[#Data],MATCH(Table_Faculty.accdb[[#This Row],[Student ID]],StudentTable[Student ID],0),2)</f>
        <v>Geneva</v>
      </c>
    </row>
    <row r="1438" spans="1:5" x14ac:dyDescent="0.25">
      <c r="A1438">
        <v>1452</v>
      </c>
      <c r="B1438" s="5" t="s">
        <v>822</v>
      </c>
      <c r="C1438" s="4" t="s">
        <v>4512</v>
      </c>
      <c r="D1438" t="str">
        <f>INDEX(StudentTable[#Data],MATCH(Table_Faculty.accdb[[#This Row],[Student ID]],StudentTable[Student ID],0),1)</f>
        <v>Pederson</v>
      </c>
      <c r="E1438" t="str">
        <f>INDEX(StudentTable[#Data],MATCH(Table_Faculty.accdb[[#This Row],[Student ID]],StudentTable[Student ID],0),2)</f>
        <v>Ellen</v>
      </c>
    </row>
    <row r="1439" spans="1:5" x14ac:dyDescent="0.25">
      <c r="A1439">
        <v>1453</v>
      </c>
      <c r="B1439" s="5" t="s">
        <v>3355</v>
      </c>
      <c r="C1439" s="4" t="s">
        <v>4512</v>
      </c>
      <c r="D1439" t="str">
        <f>INDEX(StudentTable[#Data],MATCH(Table_Faculty.accdb[[#This Row],[Student ID]],StudentTable[Student ID],0),1)</f>
        <v>Gatlin</v>
      </c>
      <c r="E1439" t="str">
        <f>INDEX(StudentTable[#Data],MATCH(Table_Faculty.accdb[[#This Row],[Student ID]],StudentTable[Student ID],0),2)</f>
        <v>Mary</v>
      </c>
    </row>
    <row r="1440" spans="1:5" x14ac:dyDescent="0.25">
      <c r="A1440">
        <v>1454</v>
      </c>
      <c r="B1440" s="5" t="s">
        <v>3009</v>
      </c>
      <c r="C1440" s="4" t="s">
        <v>4512</v>
      </c>
      <c r="D1440" t="str">
        <f>INDEX(StudentTable[#Data],MATCH(Table_Faculty.accdb[[#This Row],[Student ID]],StudentTable[Student ID],0),1)</f>
        <v>Bullock</v>
      </c>
      <c r="E1440" t="str">
        <f>INDEX(StudentTable[#Data],MATCH(Table_Faculty.accdb[[#This Row],[Student ID]],StudentTable[Student ID],0),2)</f>
        <v>Kathleen</v>
      </c>
    </row>
    <row r="1441" spans="1:5" x14ac:dyDescent="0.25">
      <c r="A1441">
        <v>1455</v>
      </c>
      <c r="B1441" s="5" t="s">
        <v>1886</v>
      </c>
      <c r="C1441" s="4" t="s">
        <v>4512</v>
      </c>
      <c r="D1441" t="str">
        <f>INDEX(StudentTable[#Data],MATCH(Table_Faculty.accdb[[#This Row],[Student ID]],StudentTable[Student ID],0),1)</f>
        <v>Brown</v>
      </c>
      <c r="E1441" t="str">
        <f>INDEX(StudentTable[#Data],MATCH(Table_Faculty.accdb[[#This Row],[Student ID]],StudentTable[Student ID],0),2)</f>
        <v>Danny</v>
      </c>
    </row>
    <row r="1442" spans="1:5" x14ac:dyDescent="0.25">
      <c r="A1442">
        <v>1456</v>
      </c>
      <c r="B1442" s="5" t="s">
        <v>605</v>
      </c>
      <c r="C1442" s="4" t="s">
        <v>4512</v>
      </c>
      <c r="D1442" t="str">
        <f>INDEX(StudentTable[#Data],MATCH(Table_Faculty.accdb[[#This Row],[Student ID]],StudentTable[Student ID],0),1)</f>
        <v>Sanders</v>
      </c>
      <c r="E1442" t="str">
        <f>INDEX(StudentTable[#Data],MATCH(Table_Faculty.accdb[[#This Row],[Student ID]],StudentTable[Student ID],0),2)</f>
        <v>Douglas</v>
      </c>
    </row>
    <row r="1443" spans="1:5" x14ac:dyDescent="0.25">
      <c r="A1443">
        <v>1457</v>
      </c>
      <c r="B1443" s="5" t="s">
        <v>1321</v>
      </c>
      <c r="C1443" s="4" t="s">
        <v>4512</v>
      </c>
      <c r="D1443" t="str">
        <f>INDEX(StudentTable[#Data],MATCH(Table_Faculty.accdb[[#This Row],[Student ID]],StudentTable[Student ID],0),1)</f>
        <v>Mcmullen</v>
      </c>
      <c r="E1443" t="str">
        <f>INDEX(StudentTable[#Data],MATCH(Table_Faculty.accdb[[#This Row],[Student ID]],StudentTable[Student ID],0),2)</f>
        <v>Denise</v>
      </c>
    </row>
    <row r="1444" spans="1:5" x14ac:dyDescent="0.25">
      <c r="A1444">
        <v>1458</v>
      </c>
      <c r="B1444" s="5" t="s">
        <v>3014</v>
      </c>
      <c r="C1444" s="4" t="s">
        <v>4512</v>
      </c>
      <c r="D1444" t="str">
        <f>INDEX(StudentTable[#Data],MATCH(Table_Faculty.accdb[[#This Row],[Student ID]],StudentTable[Student ID],0),1)</f>
        <v>Durkin</v>
      </c>
      <c r="E1444" t="str">
        <f>INDEX(StudentTable[#Data],MATCH(Table_Faculty.accdb[[#This Row],[Student ID]],StudentTable[Student ID],0),2)</f>
        <v>Robert</v>
      </c>
    </row>
    <row r="1445" spans="1:5" x14ac:dyDescent="0.25">
      <c r="A1445">
        <v>1459</v>
      </c>
      <c r="B1445" s="5" t="s">
        <v>3856</v>
      </c>
      <c r="C1445" s="4" t="s">
        <v>4512</v>
      </c>
      <c r="D1445" t="str">
        <f>INDEX(StudentTable[#Data],MATCH(Table_Faculty.accdb[[#This Row],[Student ID]],StudentTable[Student ID],0),1)</f>
        <v>Miller</v>
      </c>
      <c r="E1445" t="str">
        <f>INDEX(StudentTable[#Data],MATCH(Table_Faculty.accdb[[#This Row],[Student ID]],StudentTable[Student ID],0),2)</f>
        <v>Thomas</v>
      </c>
    </row>
    <row r="1446" spans="1:5" x14ac:dyDescent="0.25">
      <c r="A1446">
        <v>1460</v>
      </c>
      <c r="B1446" s="5" t="s">
        <v>1958</v>
      </c>
      <c r="C1446" s="4" t="s">
        <v>4512</v>
      </c>
      <c r="D1446" t="str">
        <f>INDEX(StudentTable[#Data],MATCH(Table_Faculty.accdb[[#This Row],[Student ID]],StudentTable[Student ID],0),1)</f>
        <v>Eskew</v>
      </c>
      <c r="E1446" t="str">
        <f>INDEX(StudentTable[#Data],MATCH(Table_Faculty.accdb[[#This Row],[Student ID]],StudentTable[Student ID],0),2)</f>
        <v>Robert</v>
      </c>
    </row>
    <row r="1447" spans="1:5" x14ac:dyDescent="0.25">
      <c r="A1447">
        <v>1461</v>
      </c>
      <c r="B1447" s="5" t="s">
        <v>1524</v>
      </c>
      <c r="C1447" s="4" t="s">
        <v>4512</v>
      </c>
      <c r="D1447" t="str">
        <f>INDEX(StudentTable[#Data],MATCH(Table_Faculty.accdb[[#This Row],[Student ID]],StudentTable[Student ID],0),1)</f>
        <v>Phillips</v>
      </c>
      <c r="E1447" t="str">
        <f>INDEX(StudentTable[#Data],MATCH(Table_Faculty.accdb[[#This Row],[Student ID]],StudentTable[Student ID],0),2)</f>
        <v>Lila</v>
      </c>
    </row>
    <row r="1448" spans="1:5" x14ac:dyDescent="0.25">
      <c r="A1448">
        <v>1462</v>
      </c>
      <c r="B1448" s="5" t="s">
        <v>1103</v>
      </c>
      <c r="C1448" s="4" t="s">
        <v>4512</v>
      </c>
      <c r="D1448" t="str">
        <f>INDEX(StudentTable[#Data],MATCH(Table_Faculty.accdb[[#This Row],[Student ID]],StudentTable[Student ID],0),1)</f>
        <v>Abraham</v>
      </c>
      <c r="E1448" t="str">
        <f>INDEX(StudentTable[#Data],MATCH(Table_Faculty.accdb[[#This Row],[Student ID]],StudentTable[Student ID],0),2)</f>
        <v>Doris</v>
      </c>
    </row>
    <row r="1449" spans="1:5" x14ac:dyDescent="0.25">
      <c r="A1449">
        <v>1463</v>
      </c>
      <c r="B1449" s="5" t="s">
        <v>1454</v>
      </c>
      <c r="C1449" s="4" t="s">
        <v>4512</v>
      </c>
      <c r="D1449" t="str">
        <f>INDEX(StudentTable[#Data],MATCH(Table_Faculty.accdb[[#This Row],[Student ID]],StudentTable[Student ID],0),1)</f>
        <v>Buchanan</v>
      </c>
      <c r="E1449" t="str">
        <f>INDEX(StudentTable[#Data],MATCH(Table_Faculty.accdb[[#This Row],[Student ID]],StudentTable[Student ID],0),2)</f>
        <v>Laurie</v>
      </c>
    </row>
    <row r="1450" spans="1:5" x14ac:dyDescent="0.25">
      <c r="A1450">
        <v>1464</v>
      </c>
      <c r="B1450" s="5" t="s">
        <v>2237</v>
      </c>
      <c r="C1450" s="4" t="s">
        <v>4512</v>
      </c>
      <c r="D1450" t="str">
        <f>INDEX(StudentTable[#Data],MATCH(Table_Faculty.accdb[[#This Row],[Student ID]],StudentTable[Student ID],0),1)</f>
        <v>Hughes</v>
      </c>
      <c r="E1450" t="str">
        <f>INDEX(StudentTable[#Data],MATCH(Table_Faculty.accdb[[#This Row],[Student ID]],StudentTable[Student ID],0),2)</f>
        <v>William</v>
      </c>
    </row>
    <row r="1451" spans="1:5" x14ac:dyDescent="0.25">
      <c r="A1451">
        <v>1465</v>
      </c>
      <c r="B1451" s="5" t="s">
        <v>4142</v>
      </c>
      <c r="C1451" s="4" t="s">
        <v>4512</v>
      </c>
      <c r="D1451" t="str">
        <f>INDEX(StudentTable[#Data],MATCH(Table_Faculty.accdb[[#This Row],[Student ID]],StudentTable[Student ID],0),1)</f>
        <v>Wehner</v>
      </c>
      <c r="E1451" t="str">
        <f>INDEX(StudentTable[#Data],MATCH(Table_Faculty.accdb[[#This Row],[Student ID]],StudentTable[Student ID],0),2)</f>
        <v>Heather</v>
      </c>
    </row>
    <row r="1452" spans="1:5" x14ac:dyDescent="0.25">
      <c r="A1452">
        <v>1466</v>
      </c>
      <c r="B1452" s="5" t="s">
        <v>158</v>
      </c>
      <c r="C1452" s="4" t="s">
        <v>4512</v>
      </c>
      <c r="D1452" t="str">
        <f>INDEX(StudentTable[#Data],MATCH(Table_Faculty.accdb[[#This Row],[Student ID]],StudentTable[Student ID],0),1)</f>
        <v>Baker</v>
      </c>
      <c r="E1452" t="str">
        <f>INDEX(StudentTable[#Data],MATCH(Table_Faculty.accdb[[#This Row],[Student ID]],StudentTable[Student ID],0),2)</f>
        <v>Jackie</v>
      </c>
    </row>
    <row r="1453" spans="1:5" x14ac:dyDescent="0.25">
      <c r="A1453">
        <v>1467</v>
      </c>
      <c r="B1453" s="5" t="s">
        <v>1487</v>
      </c>
      <c r="C1453" s="4" t="s">
        <v>4520</v>
      </c>
      <c r="D1453" t="str">
        <f>INDEX(StudentTable[#Data],MATCH(Table_Faculty.accdb[[#This Row],[Student ID]],StudentTable[Student ID],0),1)</f>
        <v>White</v>
      </c>
      <c r="E1453" t="str">
        <f>INDEX(StudentTable[#Data],MATCH(Table_Faculty.accdb[[#This Row],[Student ID]],StudentTable[Student ID],0),2)</f>
        <v>George</v>
      </c>
    </row>
    <row r="1454" spans="1:5" x14ac:dyDescent="0.25">
      <c r="A1454">
        <v>1468</v>
      </c>
      <c r="B1454" s="5" t="s">
        <v>3133</v>
      </c>
      <c r="C1454" s="4" t="s">
        <v>4520</v>
      </c>
      <c r="D1454" t="str">
        <f>INDEX(StudentTable[#Data],MATCH(Table_Faculty.accdb[[#This Row],[Student ID]],StudentTable[Student ID],0),1)</f>
        <v>Goetz</v>
      </c>
      <c r="E1454" t="str">
        <f>INDEX(StudentTable[#Data],MATCH(Table_Faculty.accdb[[#This Row],[Student ID]],StudentTable[Student ID],0),2)</f>
        <v>Donald</v>
      </c>
    </row>
    <row r="1455" spans="1:5" x14ac:dyDescent="0.25">
      <c r="A1455">
        <v>1469</v>
      </c>
      <c r="B1455" s="5" t="s">
        <v>332</v>
      </c>
      <c r="C1455" s="4" t="s">
        <v>4520</v>
      </c>
      <c r="D1455" t="str">
        <f>INDEX(StudentTable[#Data],MATCH(Table_Faculty.accdb[[#This Row],[Student ID]],StudentTable[Student ID],0),1)</f>
        <v>Ryan</v>
      </c>
      <c r="E1455" t="str">
        <f>INDEX(StudentTable[#Data],MATCH(Table_Faculty.accdb[[#This Row],[Student ID]],StudentTable[Student ID],0),2)</f>
        <v>Shirley</v>
      </c>
    </row>
    <row r="1456" spans="1:5" x14ac:dyDescent="0.25">
      <c r="A1456">
        <v>1470</v>
      </c>
      <c r="B1456" s="5" t="s">
        <v>3092</v>
      </c>
      <c r="C1456" s="4" t="s">
        <v>4520</v>
      </c>
      <c r="D1456" t="str">
        <f>INDEX(StudentTable[#Data],MATCH(Table_Faculty.accdb[[#This Row],[Student ID]],StudentTable[Student ID],0),1)</f>
        <v>Cummings</v>
      </c>
      <c r="E1456" t="str">
        <f>INDEX(StudentTable[#Data],MATCH(Table_Faculty.accdb[[#This Row],[Student ID]],StudentTable[Student ID],0),2)</f>
        <v>Brian</v>
      </c>
    </row>
    <row r="1457" spans="1:5" x14ac:dyDescent="0.25">
      <c r="A1457">
        <v>1471</v>
      </c>
      <c r="B1457" s="5" t="s">
        <v>975</v>
      </c>
      <c r="C1457" s="4" t="s">
        <v>4520</v>
      </c>
      <c r="D1457" t="str">
        <f>INDEX(StudentTable[#Data],MATCH(Table_Faculty.accdb[[#This Row],[Student ID]],StudentTable[Student ID],0),1)</f>
        <v>Moreno</v>
      </c>
      <c r="E1457" t="str">
        <f>INDEX(StudentTable[#Data],MATCH(Table_Faculty.accdb[[#This Row],[Student ID]],StudentTable[Student ID],0),2)</f>
        <v>Anna</v>
      </c>
    </row>
    <row r="1458" spans="1:5" x14ac:dyDescent="0.25">
      <c r="A1458">
        <v>1472</v>
      </c>
      <c r="B1458" s="5" t="s">
        <v>3337</v>
      </c>
      <c r="C1458" s="4" t="s">
        <v>4520</v>
      </c>
      <c r="D1458" t="str">
        <f>INDEX(StudentTable[#Data],MATCH(Table_Faculty.accdb[[#This Row],[Student ID]],StudentTable[Student ID],0),1)</f>
        <v>Gonzalez</v>
      </c>
      <c r="E1458" t="str">
        <f>INDEX(StudentTable[#Data],MATCH(Table_Faculty.accdb[[#This Row],[Student ID]],StudentTable[Student ID],0),2)</f>
        <v>Kevin</v>
      </c>
    </row>
    <row r="1459" spans="1:5" x14ac:dyDescent="0.25">
      <c r="A1459">
        <v>1473</v>
      </c>
      <c r="B1459" s="5" t="s">
        <v>4453</v>
      </c>
      <c r="C1459" s="4" t="s">
        <v>4520</v>
      </c>
      <c r="D1459" t="str">
        <f>INDEX(StudentTable[#Data],MATCH(Table_Faculty.accdb[[#This Row],[Student ID]],StudentTable[Student ID],0),1)</f>
        <v>Wamsley</v>
      </c>
      <c r="E1459" t="str">
        <f>INDEX(StudentTable[#Data],MATCH(Table_Faculty.accdb[[#This Row],[Student ID]],StudentTable[Student ID],0),2)</f>
        <v>Kristina</v>
      </c>
    </row>
    <row r="1460" spans="1:5" x14ac:dyDescent="0.25">
      <c r="A1460">
        <v>1474</v>
      </c>
      <c r="B1460" s="5" t="s">
        <v>1608</v>
      </c>
      <c r="C1460" s="4" t="s">
        <v>4520</v>
      </c>
      <c r="D1460" t="str">
        <f>INDEX(StudentTable[#Data],MATCH(Table_Faculty.accdb[[#This Row],[Student ID]],StudentTable[Student ID],0),1)</f>
        <v>Hamilton</v>
      </c>
      <c r="E1460" t="str">
        <f>INDEX(StudentTable[#Data],MATCH(Table_Faculty.accdb[[#This Row],[Student ID]],StudentTable[Student ID],0),2)</f>
        <v>Christopher</v>
      </c>
    </row>
    <row r="1461" spans="1:5" x14ac:dyDescent="0.25">
      <c r="A1461">
        <v>1475</v>
      </c>
      <c r="B1461" s="5" t="s">
        <v>4407</v>
      </c>
      <c r="C1461" s="4" t="s">
        <v>4520</v>
      </c>
      <c r="D1461" t="str">
        <f>INDEX(StudentTable[#Data],MATCH(Table_Faculty.accdb[[#This Row],[Student ID]],StudentTable[Student ID],0),1)</f>
        <v>Egan</v>
      </c>
      <c r="E1461" t="str">
        <f>INDEX(StudentTable[#Data],MATCH(Table_Faculty.accdb[[#This Row],[Student ID]],StudentTable[Student ID],0),2)</f>
        <v>Arthur</v>
      </c>
    </row>
    <row r="1462" spans="1:5" x14ac:dyDescent="0.25">
      <c r="A1462">
        <v>1476</v>
      </c>
      <c r="B1462" s="5" t="s">
        <v>4044</v>
      </c>
      <c r="C1462" s="4" t="s">
        <v>4520</v>
      </c>
      <c r="D1462" t="str">
        <f>INDEX(StudentTable[#Data],MATCH(Table_Faculty.accdb[[#This Row],[Student ID]],StudentTable[Student ID],0),1)</f>
        <v>Nester</v>
      </c>
      <c r="E1462" t="str">
        <f>INDEX(StudentTable[#Data],MATCH(Table_Faculty.accdb[[#This Row],[Student ID]],StudentTable[Student ID],0),2)</f>
        <v>John</v>
      </c>
    </row>
    <row r="1463" spans="1:5" x14ac:dyDescent="0.25">
      <c r="A1463">
        <v>1477</v>
      </c>
      <c r="B1463" s="5" t="s">
        <v>1723</v>
      </c>
      <c r="C1463" s="4" t="s">
        <v>4520</v>
      </c>
      <c r="D1463" t="str">
        <f>INDEX(StudentTable[#Data],MATCH(Table_Faculty.accdb[[#This Row],[Student ID]],StudentTable[Student ID],0),1)</f>
        <v>Lott</v>
      </c>
      <c r="E1463" t="str">
        <f>INDEX(StudentTable[#Data],MATCH(Table_Faculty.accdb[[#This Row],[Student ID]],StudentTable[Student ID],0),2)</f>
        <v>Joseph</v>
      </c>
    </row>
    <row r="1464" spans="1:5" x14ac:dyDescent="0.25">
      <c r="A1464">
        <v>1478</v>
      </c>
      <c r="B1464" s="5" t="s">
        <v>1440</v>
      </c>
      <c r="C1464" s="4" t="s">
        <v>4520</v>
      </c>
      <c r="D1464" t="str">
        <f>INDEX(StudentTable[#Data],MATCH(Table_Faculty.accdb[[#This Row],[Student ID]],StudentTable[Student ID],0),1)</f>
        <v>Prue</v>
      </c>
      <c r="E1464" t="str">
        <f>INDEX(StudentTable[#Data],MATCH(Table_Faculty.accdb[[#This Row],[Student ID]],StudentTable[Student ID],0),2)</f>
        <v>Kevin</v>
      </c>
    </row>
    <row r="1465" spans="1:5" x14ac:dyDescent="0.25">
      <c r="A1465">
        <v>1479</v>
      </c>
      <c r="B1465" s="5" t="s">
        <v>3483</v>
      </c>
      <c r="C1465" s="4" t="s">
        <v>4520</v>
      </c>
      <c r="D1465" t="str">
        <f>INDEX(StudentTable[#Data],MATCH(Table_Faculty.accdb[[#This Row],[Student ID]],StudentTable[Student ID],0),1)</f>
        <v>Longoria</v>
      </c>
      <c r="E1465" t="str">
        <f>INDEX(StudentTable[#Data],MATCH(Table_Faculty.accdb[[#This Row],[Student ID]],StudentTable[Student ID],0),2)</f>
        <v>David</v>
      </c>
    </row>
    <row r="1466" spans="1:5" x14ac:dyDescent="0.25">
      <c r="A1466">
        <v>1480</v>
      </c>
      <c r="B1466" s="5" t="s">
        <v>3968</v>
      </c>
      <c r="C1466" s="4" t="s">
        <v>4520</v>
      </c>
      <c r="D1466" t="str">
        <f>INDEX(StudentTable[#Data],MATCH(Table_Faculty.accdb[[#This Row],[Student ID]],StudentTable[Student ID],0),1)</f>
        <v>Christofferso</v>
      </c>
      <c r="E1466" t="str">
        <f>INDEX(StudentTable[#Data],MATCH(Table_Faculty.accdb[[#This Row],[Student ID]],StudentTable[Student ID],0),2)</f>
        <v>John</v>
      </c>
    </row>
    <row r="1467" spans="1:5" x14ac:dyDescent="0.25">
      <c r="A1467">
        <v>1481</v>
      </c>
      <c r="B1467" s="5" t="s">
        <v>3292</v>
      </c>
      <c r="C1467" s="4" t="s">
        <v>4520</v>
      </c>
      <c r="D1467" t="str">
        <f>INDEX(StudentTable[#Data],MATCH(Table_Faculty.accdb[[#This Row],[Student ID]],StudentTable[Student ID],0),1)</f>
        <v>Ridenhour</v>
      </c>
      <c r="E1467" t="str">
        <f>INDEX(StudentTable[#Data],MATCH(Table_Faculty.accdb[[#This Row],[Student ID]],StudentTable[Student ID],0),2)</f>
        <v>Michael</v>
      </c>
    </row>
    <row r="1468" spans="1:5" x14ac:dyDescent="0.25">
      <c r="A1468">
        <v>1482</v>
      </c>
      <c r="B1468" s="5" t="s">
        <v>2499</v>
      </c>
      <c r="C1468" s="4" t="s">
        <v>4520</v>
      </c>
      <c r="D1468" t="str">
        <f>INDEX(StudentTable[#Data],MATCH(Table_Faculty.accdb[[#This Row],[Student ID]],StudentTable[Student ID],0),1)</f>
        <v>Young</v>
      </c>
      <c r="E1468" t="str">
        <f>INDEX(StudentTable[#Data],MATCH(Table_Faculty.accdb[[#This Row],[Student ID]],StudentTable[Student ID],0),2)</f>
        <v>Timothy</v>
      </c>
    </row>
    <row r="1469" spans="1:5" x14ac:dyDescent="0.25">
      <c r="A1469">
        <v>1483</v>
      </c>
      <c r="B1469" s="5" t="s">
        <v>1865</v>
      </c>
      <c r="C1469" s="4" t="s">
        <v>4520</v>
      </c>
      <c r="D1469" t="str">
        <f>INDEX(StudentTable[#Data],MATCH(Table_Faculty.accdb[[#This Row],[Student ID]],StudentTable[Student ID],0),1)</f>
        <v>Lopes</v>
      </c>
      <c r="E1469" t="str">
        <f>INDEX(StudentTable[#Data],MATCH(Table_Faculty.accdb[[#This Row],[Student ID]],StudentTable[Student ID],0),2)</f>
        <v>Robert</v>
      </c>
    </row>
    <row r="1470" spans="1:5" x14ac:dyDescent="0.25">
      <c r="A1470">
        <v>1484</v>
      </c>
      <c r="B1470" s="5" t="s">
        <v>2440</v>
      </c>
      <c r="C1470" s="4" t="s">
        <v>4520</v>
      </c>
      <c r="D1470" t="str">
        <f>INDEX(StudentTable[#Data],MATCH(Table_Faculty.accdb[[#This Row],[Student ID]],StudentTable[Student ID],0),1)</f>
        <v>Blair</v>
      </c>
      <c r="E1470" t="str">
        <f>INDEX(StudentTable[#Data],MATCH(Table_Faculty.accdb[[#This Row],[Student ID]],StudentTable[Student ID],0),2)</f>
        <v>Matthew</v>
      </c>
    </row>
    <row r="1471" spans="1:5" x14ac:dyDescent="0.25">
      <c r="A1471">
        <v>1485</v>
      </c>
      <c r="B1471" s="5" t="s">
        <v>1896</v>
      </c>
      <c r="C1471" s="4" t="s">
        <v>4520</v>
      </c>
      <c r="D1471" t="str">
        <f>INDEX(StudentTable[#Data],MATCH(Table_Faculty.accdb[[#This Row],[Student ID]],StudentTable[Student ID],0),1)</f>
        <v>Duprey</v>
      </c>
      <c r="E1471" t="str">
        <f>INDEX(StudentTable[#Data],MATCH(Table_Faculty.accdb[[#This Row],[Student ID]],StudentTable[Student ID],0),2)</f>
        <v>Charles</v>
      </c>
    </row>
    <row r="1472" spans="1:5" x14ac:dyDescent="0.25">
      <c r="A1472">
        <v>1486</v>
      </c>
      <c r="B1472" s="5" t="s">
        <v>2290</v>
      </c>
      <c r="C1472" s="4" t="s">
        <v>4520</v>
      </c>
      <c r="D1472" t="str">
        <f>INDEX(StudentTable[#Data],MATCH(Table_Faculty.accdb[[#This Row],[Student ID]],StudentTable[Student ID],0),1)</f>
        <v>Mahoney</v>
      </c>
      <c r="E1472" t="str">
        <f>INDEX(StudentTable[#Data],MATCH(Table_Faculty.accdb[[#This Row],[Student ID]],StudentTable[Student ID],0),2)</f>
        <v>Johnnie</v>
      </c>
    </row>
    <row r="1473" spans="1:5" x14ac:dyDescent="0.25">
      <c r="A1473">
        <v>1487</v>
      </c>
      <c r="B1473" s="5" t="s">
        <v>3850</v>
      </c>
      <c r="C1473" s="4" t="s">
        <v>4520</v>
      </c>
      <c r="D1473" t="str">
        <f>INDEX(StudentTable[#Data],MATCH(Table_Faculty.accdb[[#This Row],[Student ID]],StudentTable[Student ID],0),1)</f>
        <v>Harris</v>
      </c>
      <c r="E1473" t="str">
        <f>INDEX(StudentTable[#Data],MATCH(Table_Faculty.accdb[[#This Row],[Student ID]],StudentTable[Student ID],0),2)</f>
        <v>Corina</v>
      </c>
    </row>
    <row r="1474" spans="1:5" x14ac:dyDescent="0.25">
      <c r="A1474">
        <v>1488</v>
      </c>
      <c r="B1474" s="5" t="s">
        <v>4157</v>
      </c>
      <c r="C1474" s="4" t="s">
        <v>4520</v>
      </c>
      <c r="D1474" t="str">
        <f>INDEX(StudentTable[#Data],MATCH(Table_Faculty.accdb[[#This Row],[Student ID]],StudentTable[Student ID],0),1)</f>
        <v>Owens</v>
      </c>
      <c r="E1474" t="str">
        <f>INDEX(StudentTable[#Data],MATCH(Table_Faculty.accdb[[#This Row],[Student ID]],StudentTable[Student ID],0),2)</f>
        <v>Lowell</v>
      </c>
    </row>
    <row r="1475" spans="1:5" x14ac:dyDescent="0.25">
      <c r="A1475">
        <v>1489</v>
      </c>
      <c r="B1475" s="5" t="s">
        <v>3332</v>
      </c>
      <c r="C1475" s="4" t="s">
        <v>4520</v>
      </c>
      <c r="D1475" t="str">
        <f>INDEX(StudentTable[#Data],MATCH(Table_Faculty.accdb[[#This Row],[Student ID]],StudentTable[Student ID],0),1)</f>
        <v>Sanders</v>
      </c>
      <c r="E1475" t="str">
        <f>INDEX(StudentTable[#Data],MATCH(Table_Faculty.accdb[[#This Row],[Student ID]],StudentTable[Student ID],0),2)</f>
        <v>Melanie</v>
      </c>
    </row>
    <row r="1476" spans="1:5" x14ac:dyDescent="0.25">
      <c r="A1476">
        <v>1490</v>
      </c>
      <c r="B1476" s="5" t="s">
        <v>2634</v>
      </c>
      <c r="C1476" s="4" t="s">
        <v>4520</v>
      </c>
      <c r="D1476" t="str">
        <f>INDEX(StudentTable[#Data],MATCH(Table_Faculty.accdb[[#This Row],[Student ID]],StudentTable[Student ID],0),1)</f>
        <v>Swiderski</v>
      </c>
      <c r="E1476" t="str">
        <f>INDEX(StudentTable[#Data],MATCH(Table_Faculty.accdb[[#This Row],[Student ID]],StudentTable[Student ID],0),2)</f>
        <v>David</v>
      </c>
    </row>
    <row r="1477" spans="1:5" x14ac:dyDescent="0.25">
      <c r="A1477">
        <v>1491</v>
      </c>
      <c r="B1477" s="5" t="s">
        <v>4104</v>
      </c>
      <c r="C1477" s="4" t="s">
        <v>4520</v>
      </c>
      <c r="D1477" t="str">
        <f>INDEX(StudentTable[#Data],MATCH(Table_Faculty.accdb[[#This Row],[Student ID]],StudentTable[Student ID],0),1)</f>
        <v>Seale</v>
      </c>
      <c r="E1477" t="str">
        <f>INDEX(StudentTable[#Data],MATCH(Table_Faculty.accdb[[#This Row],[Student ID]],StudentTable[Student ID],0),2)</f>
        <v>Cheryl</v>
      </c>
    </row>
    <row r="1478" spans="1:5" x14ac:dyDescent="0.25">
      <c r="A1478">
        <v>1492</v>
      </c>
      <c r="B1478" s="5" t="s">
        <v>2483</v>
      </c>
      <c r="C1478" s="4" t="s">
        <v>4520</v>
      </c>
      <c r="D1478" t="str">
        <f>INDEX(StudentTable[#Data],MATCH(Table_Faculty.accdb[[#This Row],[Student ID]],StudentTable[Student ID],0),1)</f>
        <v>Castro</v>
      </c>
      <c r="E1478" t="str">
        <f>INDEX(StudentTable[#Data],MATCH(Table_Faculty.accdb[[#This Row],[Student ID]],StudentTable[Student ID],0),2)</f>
        <v>Ronald</v>
      </c>
    </row>
    <row r="1479" spans="1:5" x14ac:dyDescent="0.25">
      <c r="A1479">
        <v>1493</v>
      </c>
      <c r="B1479" s="5" t="s">
        <v>101</v>
      </c>
      <c r="C1479" s="4" t="s">
        <v>4520</v>
      </c>
      <c r="D1479" t="str">
        <f>INDEX(StudentTable[#Data],MATCH(Table_Faculty.accdb[[#This Row],[Student ID]],StudentTable[Student ID],0),1)</f>
        <v>Rivera</v>
      </c>
      <c r="E1479" t="str">
        <f>INDEX(StudentTable[#Data],MATCH(Table_Faculty.accdb[[#This Row],[Student ID]],StudentTable[Student ID],0),2)</f>
        <v>Robert</v>
      </c>
    </row>
    <row r="1480" spans="1:5" x14ac:dyDescent="0.25">
      <c r="A1480">
        <v>1494</v>
      </c>
      <c r="B1480" s="5" t="s">
        <v>541</v>
      </c>
      <c r="C1480" s="4" t="s">
        <v>4520</v>
      </c>
      <c r="D1480" t="str">
        <f>INDEX(StudentTable[#Data],MATCH(Table_Faculty.accdb[[#This Row],[Student ID]],StudentTable[Student ID],0),1)</f>
        <v>Mccormick</v>
      </c>
      <c r="E1480" t="str">
        <f>INDEX(StudentTable[#Data],MATCH(Table_Faculty.accdb[[#This Row],[Student ID]],StudentTable[Student ID],0),2)</f>
        <v>Emma</v>
      </c>
    </row>
    <row r="1481" spans="1:5" x14ac:dyDescent="0.25">
      <c r="A1481">
        <v>1495</v>
      </c>
      <c r="B1481" s="5" t="s">
        <v>3478</v>
      </c>
      <c r="C1481" s="4" t="s">
        <v>4520</v>
      </c>
      <c r="D1481" t="str">
        <f>INDEX(StudentTable[#Data],MATCH(Table_Faculty.accdb[[#This Row],[Student ID]],StudentTable[Student ID],0),1)</f>
        <v>Allen</v>
      </c>
      <c r="E1481" t="str">
        <f>INDEX(StudentTable[#Data],MATCH(Table_Faculty.accdb[[#This Row],[Student ID]],StudentTable[Student ID],0),2)</f>
        <v>Walter</v>
      </c>
    </row>
    <row r="1482" spans="1:5" x14ac:dyDescent="0.25">
      <c r="A1482">
        <v>1496</v>
      </c>
      <c r="B1482" s="5" t="s">
        <v>1919</v>
      </c>
      <c r="C1482" s="4" t="s">
        <v>4520</v>
      </c>
      <c r="D1482" t="str">
        <f>INDEX(StudentTable[#Data],MATCH(Table_Faculty.accdb[[#This Row],[Student ID]],StudentTable[Student ID],0),1)</f>
        <v>Gary</v>
      </c>
      <c r="E1482" t="str">
        <f>INDEX(StudentTable[#Data],MATCH(Table_Faculty.accdb[[#This Row],[Student ID]],StudentTable[Student ID],0),2)</f>
        <v>Rebecca</v>
      </c>
    </row>
    <row r="1483" spans="1:5" x14ac:dyDescent="0.25">
      <c r="A1483">
        <v>1497</v>
      </c>
      <c r="B1483" s="5" t="s">
        <v>75</v>
      </c>
      <c r="C1483" s="4" t="s">
        <v>4520</v>
      </c>
      <c r="D1483" t="str">
        <f>INDEX(StudentTable[#Data],MATCH(Table_Faculty.accdb[[#This Row],[Student ID]],StudentTable[Student ID],0),1)</f>
        <v>Smith</v>
      </c>
      <c r="E1483" t="str">
        <f>INDEX(StudentTable[#Data],MATCH(Table_Faculty.accdb[[#This Row],[Student ID]],StudentTable[Student ID],0),2)</f>
        <v>Ivan</v>
      </c>
    </row>
    <row r="1484" spans="1:5" x14ac:dyDescent="0.25">
      <c r="A1484">
        <v>1498</v>
      </c>
      <c r="B1484" s="5" t="s">
        <v>779</v>
      </c>
      <c r="C1484" s="4" t="s">
        <v>4520</v>
      </c>
      <c r="D1484" t="str">
        <f>INDEX(StudentTable[#Data],MATCH(Table_Faculty.accdb[[#This Row],[Student ID]],StudentTable[Student ID],0),1)</f>
        <v>Bentley</v>
      </c>
      <c r="E1484" t="str">
        <f>INDEX(StudentTable[#Data],MATCH(Table_Faculty.accdb[[#This Row],[Student ID]],StudentTable[Student ID],0),2)</f>
        <v>Robert</v>
      </c>
    </row>
    <row r="1485" spans="1:5" x14ac:dyDescent="0.25">
      <c r="A1485">
        <v>1499</v>
      </c>
      <c r="B1485" s="5" t="s">
        <v>303</v>
      </c>
      <c r="C1485" s="4" t="s">
        <v>4520</v>
      </c>
      <c r="D1485" t="str">
        <f>INDEX(StudentTable[#Data],MATCH(Table_Faculty.accdb[[#This Row],[Student ID]],StudentTable[Student ID],0),1)</f>
        <v>Dickerson</v>
      </c>
      <c r="E1485" t="str">
        <f>INDEX(StudentTable[#Data],MATCH(Table_Faculty.accdb[[#This Row],[Student ID]],StudentTable[Student ID],0),2)</f>
        <v>John</v>
      </c>
    </row>
    <row r="1486" spans="1:5" x14ac:dyDescent="0.25">
      <c r="A1486">
        <v>1500</v>
      </c>
      <c r="B1486" s="5" t="s">
        <v>2146</v>
      </c>
      <c r="C1486" s="4" t="s">
        <v>4520</v>
      </c>
      <c r="D1486" t="str">
        <f>INDEX(StudentTable[#Data],MATCH(Table_Faculty.accdb[[#This Row],[Student ID]],StudentTable[Student ID],0),1)</f>
        <v>Stevens</v>
      </c>
      <c r="E1486" t="str">
        <f>INDEX(StudentTable[#Data],MATCH(Table_Faculty.accdb[[#This Row],[Student ID]],StudentTable[Student ID],0),2)</f>
        <v>Mike</v>
      </c>
    </row>
    <row r="1487" spans="1:5" x14ac:dyDescent="0.25">
      <c r="A1487">
        <v>1501</v>
      </c>
      <c r="B1487" s="5" t="s">
        <v>4438</v>
      </c>
      <c r="C1487" s="4" t="s">
        <v>4520</v>
      </c>
      <c r="D1487" t="str">
        <f>INDEX(StudentTable[#Data],MATCH(Table_Faculty.accdb[[#This Row],[Student ID]],StudentTable[Student ID],0),1)</f>
        <v>Bunch</v>
      </c>
      <c r="E1487" t="str">
        <f>INDEX(StudentTable[#Data],MATCH(Table_Faculty.accdb[[#This Row],[Student ID]],StudentTable[Student ID],0),2)</f>
        <v>Kandis</v>
      </c>
    </row>
    <row r="1488" spans="1:5" x14ac:dyDescent="0.25">
      <c r="A1488">
        <v>1502</v>
      </c>
      <c r="B1488" s="5" t="s">
        <v>736</v>
      </c>
      <c r="C1488" s="4" t="s">
        <v>4520</v>
      </c>
      <c r="D1488" t="str">
        <f>INDEX(StudentTable[#Data],MATCH(Table_Faculty.accdb[[#This Row],[Student ID]],StudentTable[Student ID],0),1)</f>
        <v>Larson</v>
      </c>
      <c r="E1488" t="str">
        <f>INDEX(StudentTable[#Data],MATCH(Table_Faculty.accdb[[#This Row],[Student ID]],StudentTable[Student ID],0),2)</f>
        <v>Doris</v>
      </c>
    </row>
    <row r="1489" spans="1:5" x14ac:dyDescent="0.25">
      <c r="A1489">
        <v>1503</v>
      </c>
      <c r="B1489" s="5" t="s">
        <v>4116</v>
      </c>
      <c r="C1489" s="4" t="s">
        <v>4520</v>
      </c>
      <c r="D1489" t="str">
        <f>INDEX(StudentTable[#Data],MATCH(Table_Faculty.accdb[[#This Row],[Student ID]],StudentTable[Student ID],0),1)</f>
        <v>Brice</v>
      </c>
      <c r="E1489" t="str">
        <f>INDEX(StudentTable[#Data],MATCH(Table_Faculty.accdb[[#This Row],[Student ID]],StudentTable[Student ID],0),2)</f>
        <v>Adelina</v>
      </c>
    </row>
    <row r="1490" spans="1:5" x14ac:dyDescent="0.25">
      <c r="A1490">
        <v>1504</v>
      </c>
      <c r="B1490" s="5" t="s">
        <v>3505</v>
      </c>
      <c r="C1490" s="4" t="s">
        <v>4520</v>
      </c>
      <c r="D1490" t="str">
        <f>INDEX(StudentTable[#Data],MATCH(Table_Faculty.accdb[[#This Row],[Student ID]],StudentTable[Student ID],0),1)</f>
        <v>Haag</v>
      </c>
      <c r="E1490" t="str">
        <f>INDEX(StudentTable[#Data],MATCH(Table_Faculty.accdb[[#This Row],[Student ID]],StudentTable[Student ID],0),2)</f>
        <v>Joseph</v>
      </c>
    </row>
    <row r="1491" spans="1:5" x14ac:dyDescent="0.25">
      <c r="A1491">
        <v>1505</v>
      </c>
      <c r="B1491" s="5" t="s">
        <v>1792</v>
      </c>
      <c r="C1491" s="4" t="s">
        <v>4520</v>
      </c>
      <c r="D1491" t="str">
        <f>INDEX(StudentTable[#Data],MATCH(Table_Faculty.accdb[[#This Row],[Student ID]],StudentTable[Student ID],0),1)</f>
        <v>Patterson</v>
      </c>
      <c r="E1491" t="str">
        <f>INDEX(StudentTable[#Data],MATCH(Table_Faculty.accdb[[#This Row],[Student ID]],StudentTable[Student ID],0),2)</f>
        <v>Thomas</v>
      </c>
    </row>
    <row r="1492" spans="1:5" x14ac:dyDescent="0.25">
      <c r="A1492">
        <v>1506</v>
      </c>
      <c r="B1492" s="5" t="s">
        <v>163</v>
      </c>
      <c r="C1492" s="4" t="s">
        <v>4520</v>
      </c>
      <c r="D1492" t="str">
        <f>INDEX(StudentTable[#Data],MATCH(Table_Faculty.accdb[[#This Row],[Student ID]],StudentTable[Student ID],0),1)</f>
        <v>Mendez</v>
      </c>
      <c r="E1492" t="str">
        <f>INDEX(StudentTable[#Data],MATCH(Table_Faculty.accdb[[#This Row],[Student ID]],StudentTable[Student ID],0),2)</f>
        <v>Connie</v>
      </c>
    </row>
    <row r="1493" spans="1:5" x14ac:dyDescent="0.25">
      <c r="A1493">
        <v>1507</v>
      </c>
      <c r="B1493" s="5" t="s">
        <v>2370</v>
      </c>
      <c r="C1493" s="4" t="s">
        <v>4520</v>
      </c>
      <c r="D1493" t="str">
        <f>INDEX(StudentTable[#Data],MATCH(Table_Faculty.accdb[[#This Row],[Student ID]],StudentTable[Student ID],0),1)</f>
        <v>Weathers</v>
      </c>
      <c r="E1493" t="str">
        <f>INDEX(StudentTable[#Data],MATCH(Table_Faculty.accdb[[#This Row],[Student ID]],StudentTable[Student ID],0),2)</f>
        <v>James</v>
      </c>
    </row>
    <row r="1494" spans="1:5" x14ac:dyDescent="0.25">
      <c r="A1494">
        <v>1508</v>
      </c>
      <c r="B1494" s="5" t="s">
        <v>3427</v>
      </c>
      <c r="C1494" s="4" t="s">
        <v>4520</v>
      </c>
      <c r="D1494" t="str">
        <f>INDEX(StudentTable[#Data],MATCH(Table_Faculty.accdb[[#This Row],[Student ID]],StudentTable[Student ID],0),1)</f>
        <v>Harris</v>
      </c>
      <c r="E1494" t="str">
        <f>INDEX(StudentTable[#Data],MATCH(Table_Faculty.accdb[[#This Row],[Student ID]],StudentTable[Student ID],0),2)</f>
        <v>Margaret</v>
      </c>
    </row>
    <row r="1495" spans="1:5" x14ac:dyDescent="0.25">
      <c r="A1495">
        <v>1509</v>
      </c>
      <c r="B1495" s="5" t="s">
        <v>1192</v>
      </c>
      <c r="C1495" s="4" t="s">
        <v>4520</v>
      </c>
      <c r="D1495" t="str">
        <f>INDEX(StudentTable[#Data],MATCH(Table_Faculty.accdb[[#This Row],[Student ID]],StudentTable[Student ID],0),1)</f>
        <v>Suiter</v>
      </c>
      <c r="E1495" t="str">
        <f>INDEX(StudentTable[#Data],MATCH(Table_Faculty.accdb[[#This Row],[Student ID]],StudentTable[Student ID],0),2)</f>
        <v>Theodore</v>
      </c>
    </row>
    <row r="1496" spans="1:5" x14ac:dyDescent="0.25">
      <c r="A1496">
        <v>1510</v>
      </c>
      <c r="B1496" s="5" t="s">
        <v>2279</v>
      </c>
      <c r="C1496" s="4" t="s">
        <v>4520</v>
      </c>
      <c r="D1496" t="str">
        <f>INDEX(StudentTable[#Data],MATCH(Table_Faculty.accdb[[#This Row],[Student ID]],StudentTable[Student ID],0),1)</f>
        <v>Miles</v>
      </c>
      <c r="E1496" t="str">
        <f>INDEX(StudentTable[#Data],MATCH(Table_Faculty.accdb[[#This Row],[Student ID]],StudentTable[Student ID],0),2)</f>
        <v>James</v>
      </c>
    </row>
    <row r="1497" spans="1:5" x14ac:dyDescent="0.25">
      <c r="A1497">
        <v>1511</v>
      </c>
      <c r="B1497" s="5" t="s">
        <v>3220</v>
      </c>
      <c r="C1497" s="4" t="s">
        <v>4520</v>
      </c>
      <c r="D1497" t="str">
        <f>INDEX(StudentTable[#Data],MATCH(Table_Faculty.accdb[[#This Row],[Student ID]],StudentTable[Student ID],0),1)</f>
        <v>Hughes</v>
      </c>
      <c r="E1497" t="str">
        <f>INDEX(StudentTable[#Data],MATCH(Table_Faculty.accdb[[#This Row],[Student ID]],StudentTable[Student ID],0),2)</f>
        <v>Elizabeth</v>
      </c>
    </row>
    <row r="1498" spans="1:5" x14ac:dyDescent="0.25">
      <c r="A1498">
        <v>1512</v>
      </c>
      <c r="B1498" s="5" t="s">
        <v>3372</v>
      </c>
      <c r="C1498" s="4" t="s">
        <v>4520</v>
      </c>
      <c r="D1498" t="str">
        <f>INDEX(StudentTable[#Data],MATCH(Table_Faculty.accdb[[#This Row],[Student ID]],StudentTable[Student ID],0),1)</f>
        <v>Mclawhorn</v>
      </c>
      <c r="E1498" t="str">
        <f>INDEX(StudentTable[#Data],MATCH(Table_Faculty.accdb[[#This Row],[Student ID]],StudentTable[Student ID],0),2)</f>
        <v>Gerry</v>
      </c>
    </row>
    <row r="1499" spans="1:5" x14ac:dyDescent="0.25">
      <c r="A1499">
        <v>1513</v>
      </c>
      <c r="B1499" s="5" t="s">
        <v>1290</v>
      </c>
      <c r="C1499" s="4" t="s">
        <v>4484</v>
      </c>
      <c r="D1499" t="str">
        <f>INDEX(StudentTable[#Data],MATCH(Table_Faculty.accdb[[#This Row],[Student ID]],StudentTable[Student ID],0),1)</f>
        <v>Brown</v>
      </c>
      <c r="E1499" t="str">
        <f>INDEX(StudentTable[#Data],MATCH(Table_Faculty.accdb[[#This Row],[Student ID]],StudentTable[Student ID],0),2)</f>
        <v>Cynthia</v>
      </c>
    </row>
    <row r="1500" spans="1:5" x14ac:dyDescent="0.25">
      <c r="A1500">
        <v>1514</v>
      </c>
      <c r="B1500" s="5" t="s">
        <v>1030</v>
      </c>
      <c r="C1500" s="4" t="s">
        <v>4484</v>
      </c>
      <c r="D1500" t="str">
        <f>INDEX(StudentTable[#Data],MATCH(Table_Faculty.accdb[[#This Row],[Student ID]],StudentTable[Student ID],0),1)</f>
        <v>Oneal</v>
      </c>
      <c r="E1500" t="str">
        <f>INDEX(StudentTable[#Data],MATCH(Table_Faculty.accdb[[#This Row],[Student ID]],StudentTable[Student ID],0),2)</f>
        <v>Greta</v>
      </c>
    </row>
    <row r="1501" spans="1:5" x14ac:dyDescent="0.25">
      <c r="A1501">
        <v>1515</v>
      </c>
      <c r="B1501" s="5" t="s">
        <v>1459</v>
      </c>
      <c r="C1501" s="4" t="s">
        <v>4484</v>
      </c>
      <c r="D1501" t="str">
        <f>INDEX(StudentTable[#Data],MATCH(Table_Faculty.accdb[[#This Row],[Student ID]],StudentTable[Student ID],0),1)</f>
        <v>Katz</v>
      </c>
      <c r="E1501" t="str">
        <f>INDEX(StudentTable[#Data],MATCH(Table_Faculty.accdb[[#This Row],[Student ID]],StudentTable[Student ID],0),2)</f>
        <v>Bill</v>
      </c>
    </row>
    <row r="1502" spans="1:5" x14ac:dyDescent="0.25">
      <c r="A1502">
        <v>1516</v>
      </c>
      <c r="B1502" s="5" t="s">
        <v>1660</v>
      </c>
      <c r="C1502" s="4" t="s">
        <v>4484</v>
      </c>
      <c r="D1502" t="str">
        <f>INDEX(StudentTable[#Data],MATCH(Table_Faculty.accdb[[#This Row],[Student ID]],StudentTable[Student ID],0),1)</f>
        <v>Brownell</v>
      </c>
      <c r="E1502" t="str">
        <f>INDEX(StudentTable[#Data],MATCH(Table_Faculty.accdb[[#This Row],[Student ID]],StudentTable[Student ID],0),2)</f>
        <v>Karen</v>
      </c>
    </row>
    <row r="1503" spans="1:5" x14ac:dyDescent="0.25">
      <c r="A1503">
        <v>1517</v>
      </c>
      <c r="B1503" s="5" t="s">
        <v>2398</v>
      </c>
      <c r="C1503" s="4" t="s">
        <v>4484</v>
      </c>
      <c r="D1503" t="str">
        <f>INDEX(StudentTable[#Data],MATCH(Table_Faculty.accdb[[#This Row],[Student ID]],StudentTable[Student ID],0),1)</f>
        <v>Edwards</v>
      </c>
      <c r="E1503" t="str">
        <f>INDEX(StudentTable[#Data],MATCH(Table_Faculty.accdb[[#This Row],[Student ID]],StudentTable[Student ID],0),2)</f>
        <v>Laurel</v>
      </c>
    </row>
    <row r="1504" spans="1:5" x14ac:dyDescent="0.25">
      <c r="A1504">
        <v>1518</v>
      </c>
      <c r="B1504" s="5" t="s">
        <v>1603</v>
      </c>
      <c r="C1504" s="4" t="s">
        <v>4484</v>
      </c>
      <c r="D1504" t="str">
        <f>INDEX(StudentTable[#Data],MATCH(Table_Faculty.accdb[[#This Row],[Student ID]],StudentTable[Student ID],0),1)</f>
        <v>Hester</v>
      </c>
      <c r="E1504" t="str">
        <f>INDEX(StudentTable[#Data],MATCH(Table_Faculty.accdb[[#This Row],[Student ID]],StudentTable[Student ID],0),2)</f>
        <v>Bennie</v>
      </c>
    </row>
    <row r="1505" spans="1:5" x14ac:dyDescent="0.25">
      <c r="A1505">
        <v>1519</v>
      </c>
      <c r="B1505" s="5" t="s">
        <v>1354</v>
      </c>
      <c r="C1505" s="4" t="s">
        <v>4484</v>
      </c>
      <c r="D1505" t="str">
        <f>INDEX(StudentTable[#Data],MATCH(Table_Faculty.accdb[[#This Row],[Student ID]],StudentTable[Student ID],0),1)</f>
        <v>Fegley</v>
      </c>
      <c r="E1505" t="str">
        <f>INDEX(StudentTable[#Data],MATCH(Table_Faculty.accdb[[#This Row],[Student ID]],StudentTable[Student ID],0),2)</f>
        <v>Susan</v>
      </c>
    </row>
    <row r="1506" spans="1:5" x14ac:dyDescent="0.25">
      <c r="A1506">
        <v>1520</v>
      </c>
      <c r="B1506" s="5" t="s">
        <v>233</v>
      </c>
      <c r="C1506" s="4" t="s">
        <v>4484</v>
      </c>
      <c r="D1506" t="str">
        <f>INDEX(StudentTable[#Data],MATCH(Table_Faculty.accdb[[#This Row],[Student ID]],StudentTable[Student ID],0),1)</f>
        <v>Farrow</v>
      </c>
      <c r="E1506" t="str">
        <f>INDEX(StudentTable[#Data],MATCH(Table_Faculty.accdb[[#This Row],[Student ID]],StudentTable[Student ID],0),2)</f>
        <v>Jonathan</v>
      </c>
    </row>
    <row r="1507" spans="1:5" x14ac:dyDescent="0.25">
      <c r="A1507">
        <v>1521</v>
      </c>
      <c r="B1507" s="5" t="s">
        <v>1935</v>
      </c>
      <c r="C1507" s="4" t="s">
        <v>4484</v>
      </c>
      <c r="D1507" t="str">
        <f>INDEX(StudentTable[#Data],MATCH(Table_Faculty.accdb[[#This Row],[Student ID]],StudentTable[Student ID],0),1)</f>
        <v>Heisler</v>
      </c>
      <c r="E1507" t="str">
        <f>INDEX(StudentTable[#Data],MATCH(Table_Faculty.accdb[[#This Row],[Student ID]],StudentTable[Student ID],0),2)</f>
        <v>Teresa</v>
      </c>
    </row>
    <row r="1508" spans="1:5" x14ac:dyDescent="0.25">
      <c r="A1508">
        <v>1522</v>
      </c>
      <c r="B1508" s="5" t="s">
        <v>680</v>
      </c>
      <c r="C1508" s="4" t="s">
        <v>4484</v>
      </c>
      <c r="D1508" t="str">
        <f>INDEX(StudentTable[#Data],MATCH(Table_Faculty.accdb[[#This Row],[Student ID]],StudentTable[Student ID],0),1)</f>
        <v>Cook</v>
      </c>
      <c r="E1508" t="str">
        <f>INDEX(StudentTable[#Data],MATCH(Table_Faculty.accdb[[#This Row],[Student ID]],StudentTable[Student ID],0),2)</f>
        <v>Jennifer</v>
      </c>
    </row>
    <row r="1509" spans="1:5" x14ac:dyDescent="0.25">
      <c r="A1509">
        <v>1523</v>
      </c>
      <c r="B1509" s="5" t="s">
        <v>3468</v>
      </c>
      <c r="C1509" s="4" t="s">
        <v>4484</v>
      </c>
      <c r="D1509" t="str">
        <f>INDEX(StudentTable[#Data],MATCH(Table_Faculty.accdb[[#This Row],[Student ID]],StudentTable[Student ID],0),1)</f>
        <v>Johnson</v>
      </c>
      <c r="E1509" t="str">
        <f>INDEX(StudentTable[#Data],MATCH(Table_Faculty.accdb[[#This Row],[Student ID]],StudentTable[Student ID],0),2)</f>
        <v>Eun</v>
      </c>
    </row>
    <row r="1510" spans="1:5" x14ac:dyDescent="0.25">
      <c r="A1510">
        <v>1524</v>
      </c>
      <c r="B1510" s="5" t="s">
        <v>4413</v>
      </c>
      <c r="C1510" s="4" t="s">
        <v>4484</v>
      </c>
      <c r="D1510" t="str">
        <f>INDEX(StudentTable[#Data],MATCH(Table_Faculty.accdb[[#This Row],[Student ID]],StudentTable[Student ID],0),1)</f>
        <v>Karg</v>
      </c>
      <c r="E1510" t="str">
        <f>INDEX(StudentTable[#Data],MATCH(Table_Faculty.accdb[[#This Row],[Student ID]],StudentTable[Student ID],0),2)</f>
        <v>Santiago</v>
      </c>
    </row>
    <row r="1511" spans="1:5" x14ac:dyDescent="0.25">
      <c r="A1511">
        <v>1525</v>
      </c>
      <c r="B1511" s="5" t="s">
        <v>1019</v>
      </c>
      <c r="C1511" s="4" t="s">
        <v>4484</v>
      </c>
      <c r="D1511" t="str">
        <f>INDEX(StudentTable[#Data],MATCH(Table_Faculty.accdb[[#This Row],[Student ID]],StudentTable[Student ID],0),1)</f>
        <v>Ancheta</v>
      </c>
      <c r="E1511" t="str">
        <f>INDEX(StudentTable[#Data],MATCH(Table_Faculty.accdb[[#This Row],[Student ID]],StudentTable[Student ID],0),2)</f>
        <v>Mary</v>
      </c>
    </row>
    <row r="1512" spans="1:5" x14ac:dyDescent="0.25">
      <c r="A1512">
        <v>1526</v>
      </c>
      <c r="B1512" s="5" t="s">
        <v>3733</v>
      </c>
      <c r="C1512" s="4" t="s">
        <v>4484</v>
      </c>
      <c r="D1512" t="str">
        <f>INDEX(StudentTable[#Data],MATCH(Table_Faculty.accdb[[#This Row],[Student ID]],StudentTable[Student ID],0),1)</f>
        <v>Walter</v>
      </c>
      <c r="E1512" t="str">
        <f>INDEX(StudentTable[#Data],MATCH(Table_Faculty.accdb[[#This Row],[Student ID]],StudentTable[Student ID],0),2)</f>
        <v>Jennifer</v>
      </c>
    </row>
    <row r="1513" spans="1:5" x14ac:dyDescent="0.25">
      <c r="A1513">
        <v>1527</v>
      </c>
      <c r="B1513" s="5" t="s">
        <v>2008</v>
      </c>
      <c r="C1513" s="4" t="s">
        <v>4484</v>
      </c>
      <c r="D1513" t="str">
        <f>INDEX(StudentTable[#Data],MATCH(Table_Faculty.accdb[[#This Row],[Student ID]],StudentTable[Student ID],0),1)</f>
        <v>Short</v>
      </c>
      <c r="E1513" t="str">
        <f>INDEX(StudentTable[#Data],MATCH(Table_Faculty.accdb[[#This Row],[Student ID]],StudentTable[Student ID],0),2)</f>
        <v>Sara</v>
      </c>
    </row>
    <row r="1514" spans="1:5" x14ac:dyDescent="0.25">
      <c r="A1514">
        <v>1528</v>
      </c>
      <c r="B1514" s="5" t="s">
        <v>4077</v>
      </c>
      <c r="C1514" s="4" t="s">
        <v>4484</v>
      </c>
      <c r="D1514" t="str">
        <f>INDEX(StudentTable[#Data],MATCH(Table_Faculty.accdb[[#This Row],[Student ID]],StudentTable[Student ID],0),1)</f>
        <v>Smith</v>
      </c>
      <c r="E1514" t="str">
        <f>INDEX(StudentTable[#Data],MATCH(Table_Faculty.accdb[[#This Row],[Student ID]],StudentTable[Student ID],0),2)</f>
        <v>Heather</v>
      </c>
    </row>
    <row r="1515" spans="1:5" x14ac:dyDescent="0.25">
      <c r="A1515">
        <v>1529</v>
      </c>
      <c r="B1515" s="5" t="s">
        <v>1139</v>
      </c>
      <c r="C1515" s="4" t="s">
        <v>4484</v>
      </c>
      <c r="D1515" t="str">
        <f>INDEX(StudentTable[#Data],MATCH(Table_Faculty.accdb[[#This Row],[Student ID]],StudentTable[Student ID],0),1)</f>
        <v>Tomko</v>
      </c>
      <c r="E1515" t="str">
        <f>INDEX(StudentTable[#Data],MATCH(Table_Faculty.accdb[[#This Row],[Student ID]],StudentTable[Student ID],0),2)</f>
        <v>Freddie</v>
      </c>
    </row>
    <row r="1516" spans="1:5" x14ac:dyDescent="0.25">
      <c r="A1516">
        <v>1530</v>
      </c>
      <c r="B1516" s="5" t="s">
        <v>2742</v>
      </c>
      <c r="C1516" s="4" t="s">
        <v>4484</v>
      </c>
      <c r="D1516" t="str">
        <f>INDEX(StudentTable[#Data],MATCH(Table_Faculty.accdb[[#This Row],[Student ID]],StudentTable[Student ID],0),1)</f>
        <v>Yates</v>
      </c>
      <c r="E1516" t="str">
        <f>INDEX(StudentTable[#Data],MATCH(Table_Faculty.accdb[[#This Row],[Student ID]],StudentTable[Student ID],0),2)</f>
        <v>Rosemary</v>
      </c>
    </row>
    <row r="1517" spans="1:5" x14ac:dyDescent="0.25">
      <c r="A1517">
        <v>1531</v>
      </c>
      <c r="B1517" s="5" t="s">
        <v>1529</v>
      </c>
      <c r="C1517" s="4" t="s">
        <v>4484</v>
      </c>
      <c r="D1517" t="str">
        <f>INDEX(StudentTable[#Data],MATCH(Table_Faculty.accdb[[#This Row],[Student ID]],StudentTable[Student ID],0),1)</f>
        <v>Allen</v>
      </c>
      <c r="E1517" t="str">
        <f>INDEX(StudentTable[#Data],MATCH(Table_Faculty.accdb[[#This Row],[Student ID]],StudentTable[Student ID],0),2)</f>
        <v>Michell</v>
      </c>
    </row>
    <row r="1518" spans="1:5" x14ac:dyDescent="0.25">
      <c r="A1518">
        <v>1532</v>
      </c>
      <c r="B1518" s="5" t="s">
        <v>2047</v>
      </c>
      <c r="C1518" s="4" t="s">
        <v>4484</v>
      </c>
      <c r="D1518" t="str">
        <f>INDEX(StudentTable[#Data],MATCH(Table_Faculty.accdb[[#This Row],[Student ID]],StudentTable[Student ID],0),1)</f>
        <v>Pugh</v>
      </c>
      <c r="E1518" t="str">
        <f>INDEX(StudentTable[#Data],MATCH(Table_Faculty.accdb[[#This Row],[Student ID]],StudentTable[Student ID],0),2)</f>
        <v>Tamara</v>
      </c>
    </row>
    <row r="1519" spans="1:5" x14ac:dyDescent="0.25">
      <c r="A1519">
        <v>1533</v>
      </c>
      <c r="B1519" s="5" t="s">
        <v>3065</v>
      </c>
      <c r="C1519" s="4" t="s">
        <v>4484</v>
      </c>
      <c r="D1519" t="str">
        <f>INDEX(StudentTable[#Data],MATCH(Table_Faculty.accdb[[#This Row],[Student ID]],StudentTable[Student ID],0),1)</f>
        <v>Walker</v>
      </c>
      <c r="E1519" t="str">
        <f>INDEX(StudentTable[#Data],MATCH(Table_Faculty.accdb[[#This Row],[Student ID]],StudentTable[Student ID],0),2)</f>
        <v>Dahlia</v>
      </c>
    </row>
    <row r="1520" spans="1:5" x14ac:dyDescent="0.25">
      <c r="A1520">
        <v>1534</v>
      </c>
      <c r="B1520" s="5" t="s">
        <v>42</v>
      </c>
      <c r="C1520" s="4" t="s">
        <v>4484</v>
      </c>
      <c r="D1520" t="str">
        <f>INDEX(StudentTable[#Data],MATCH(Table_Faculty.accdb[[#This Row],[Student ID]],StudentTable[Student ID],0),1)</f>
        <v>Primm</v>
      </c>
      <c r="E1520" t="str">
        <f>INDEX(StudentTable[#Data],MATCH(Table_Faculty.accdb[[#This Row],[Student ID]],StudentTable[Student ID],0),2)</f>
        <v>Lisa</v>
      </c>
    </row>
    <row r="1521" spans="1:5" x14ac:dyDescent="0.25">
      <c r="A1521">
        <v>1535</v>
      </c>
      <c r="B1521" s="5" t="s">
        <v>1116</v>
      </c>
      <c r="C1521" s="4" t="s">
        <v>4484</v>
      </c>
      <c r="D1521" t="str">
        <f>INDEX(StudentTable[#Data],MATCH(Table_Faculty.accdb[[#This Row],[Student ID]],StudentTable[Student ID],0),1)</f>
        <v>Williamson</v>
      </c>
      <c r="E1521" t="str">
        <f>INDEX(StudentTable[#Data],MATCH(Table_Faculty.accdb[[#This Row],[Student ID]],StudentTable[Student ID],0),2)</f>
        <v>Evelyn</v>
      </c>
    </row>
    <row r="1522" spans="1:5" x14ac:dyDescent="0.25">
      <c r="A1522">
        <v>1536</v>
      </c>
      <c r="B1522" s="5" t="s">
        <v>3001</v>
      </c>
      <c r="C1522" s="4" t="s">
        <v>4484</v>
      </c>
      <c r="D1522" t="str">
        <f>INDEX(StudentTable[#Data],MATCH(Table_Faculty.accdb[[#This Row],[Student ID]],StudentTable[Student ID],0),1)</f>
        <v>Amador</v>
      </c>
      <c r="E1522" t="str">
        <f>INDEX(StudentTable[#Data],MATCH(Table_Faculty.accdb[[#This Row],[Student ID]],StudentTable[Student ID],0),2)</f>
        <v>Courtney</v>
      </c>
    </row>
    <row r="1523" spans="1:5" x14ac:dyDescent="0.25">
      <c r="A1523">
        <v>1537</v>
      </c>
      <c r="B1523" s="5" t="s">
        <v>4448</v>
      </c>
      <c r="C1523" s="4" t="s">
        <v>4484</v>
      </c>
      <c r="D1523" t="str">
        <f>INDEX(StudentTable[#Data],MATCH(Table_Faculty.accdb[[#This Row],[Student ID]],StudentTable[Student ID],0),1)</f>
        <v>Johnson</v>
      </c>
      <c r="E1523" t="str">
        <f>INDEX(StudentTable[#Data],MATCH(Table_Faculty.accdb[[#This Row],[Student ID]],StudentTable[Student ID],0),2)</f>
        <v>Mattie</v>
      </c>
    </row>
    <row r="1524" spans="1:5" x14ac:dyDescent="0.25">
      <c r="A1524">
        <v>1538</v>
      </c>
      <c r="B1524" s="5" t="s">
        <v>1506</v>
      </c>
      <c r="C1524" s="4" t="s">
        <v>4484</v>
      </c>
      <c r="D1524" t="str">
        <f>INDEX(StudentTable[#Data],MATCH(Table_Faculty.accdb[[#This Row],[Student ID]],StudentTable[Student ID],0),1)</f>
        <v>Henderson</v>
      </c>
      <c r="E1524" t="str">
        <f>INDEX(StudentTable[#Data],MATCH(Table_Faculty.accdb[[#This Row],[Student ID]],StudentTable[Student ID],0),2)</f>
        <v>Beverly</v>
      </c>
    </row>
    <row r="1525" spans="1:5" x14ac:dyDescent="0.25">
      <c r="A1525">
        <v>1539</v>
      </c>
      <c r="B1525" s="5" t="s">
        <v>654</v>
      </c>
      <c r="C1525" s="4" t="s">
        <v>4484</v>
      </c>
      <c r="D1525" t="str">
        <f>INDEX(StudentTable[#Data],MATCH(Table_Faculty.accdb[[#This Row],[Student ID]],StudentTable[Student ID],0),1)</f>
        <v>Swensen</v>
      </c>
      <c r="E1525" t="str">
        <f>INDEX(StudentTable[#Data],MATCH(Table_Faculty.accdb[[#This Row],[Student ID]],StudentTable[Student ID],0),2)</f>
        <v>Arthur</v>
      </c>
    </row>
    <row r="1526" spans="1:5" x14ac:dyDescent="0.25">
      <c r="A1526">
        <v>1540</v>
      </c>
      <c r="B1526" s="5" t="s">
        <v>3317</v>
      </c>
      <c r="C1526" s="4" t="s">
        <v>4484</v>
      </c>
      <c r="D1526" t="str">
        <f>INDEX(StudentTable[#Data],MATCH(Table_Faculty.accdb[[#This Row],[Student ID]],StudentTable[Student ID],0),1)</f>
        <v>Velazquez</v>
      </c>
      <c r="E1526" t="str">
        <f>INDEX(StudentTable[#Data],MATCH(Table_Faculty.accdb[[#This Row],[Student ID]],StudentTable[Student ID],0),2)</f>
        <v>Candice</v>
      </c>
    </row>
    <row r="1527" spans="1:5" x14ac:dyDescent="0.25">
      <c r="A1527">
        <v>1541</v>
      </c>
      <c r="B1527" s="5" t="s">
        <v>2023</v>
      </c>
      <c r="C1527" s="4" t="s">
        <v>4484</v>
      </c>
      <c r="D1527" t="str">
        <f>INDEX(StudentTable[#Data],MATCH(Table_Faculty.accdb[[#This Row],[Student ID]],StudentTable[Student ID],0),1)</f>
        <v>Green</v>
      </c>
      <c r="E1527" t="str">
        <f>INDEX(StudentTable[#Data],MATCH(Table_Faculty.accdb[[#This Row],[Student ID]],StudentTable[Student ID],0),2)</f>
        <v>Kenneth</v>
      </c>
    </row>
    <row r="1528" spans="1:5" x14ac:dyDescent="0.25">
      <c r="A1528">
        <v>1542</v>
      </c>
      <c r="B1528" s="5" t="s">
        <v>1810</v>
      </c>
      <c r="C1528" s="4" t="s">
        <v>4484</v>
      </c>
      <c r="D1528" t="str">
        <f>INDEX(StudentTable[#Data],MATCH(Table_Faculty.accdb[[#This Row],[Student ID]],StudentTable[Student ID],0),1)</f>
        <v>Webster</v>
      </c>
      <c r="E1528" t="str">
        <f>INDEX(StudentTable[#Data],MATCH(Table_Faculty.accdb[[#This Row],[Student ID]],StudentTable[Student ID],0),2)</f>
        <v>August</v>
      </c>
    </row>
    <row r="1529" spans="1:5" x14ac:dyDescent="0.25">
      <c r="A1529">
        <v>1543</v>
      </c>
      <c r="B1529" s="5" t="s">
        <v>3350</v>
      </c>
      <c r="C1529" s="4" t="s">
        <v>4484</v>
      </c>
      <c r="D1529" t="str">
        <f>INDEX(StudentTable[#Data],MATCH(Table_Faculty.accdb[[#This Row],[Student ID]],StudentTable[Student ID],0),1)</f>
        <v>Howard</v>
      </c>
      <c r="E1529" t="str">
        <f>INDEX(StudentTable[#Data],MATCH(Table_Faculty.accdb[[#This Row],[Student ID]],StudentTable[Student ID],0),2)</f>
        <v>Esther</v>
      </c>
    </row>
    <row r="1530" spans="1:5" x14ac:dyDescent="0.25">
      <c r="A1530">
        <v>1544</v>
      </c>
      <c r="B1530" s="5" t="s">
        <v>4120</v>
      </c>
      <c r="C1530" s="4" t="s">
        <v>4484</v>
      </c>
      <c r="D1530" t="str">
        <f>INDEX(StudentTable[#Data],MATCH(Table_Faculty.accdb[[#This Row],[Student ID]],StudentTable[Student ID],0),1)</f>
        <v>Moroney</v>
      </c>
      <c r="E1530" t="str">
        <f>INDEX(StudentTable[#Data],MATCH(Table_Faculty.accdb[[#This Row],[Student ID]],StudentTable[Student ID],0),2)</f>
        <v>Harry</v>
      </c>
    </row>
    <row r="1531" spans="1:5" x14ac:dyDescent="0.25">
      <c r="A1531">
        <v>1545</v>
      </c>
      <c r="B1531" s="5" t="s">
        <v>702</v>
      </c>
      <c r="C1531" s="4" t="s">
        <v>4484</v>
      </c>
      <c r="D1531" t="str">
        <f>INDEX(StudentTable[#Data],MATCH(Table_Faculty.accdb[[#This Row],[Student ID]],StudentTable[Student ID],0),1)</f>
        <v>Yohe</v>
      </c>
      <c r="E1531" t="str">
        <f>INDEX(StudentTable[#Data],MATCH(Table_Faculty.accdb[[#This Row],[Student ID]],StudentTable[Student ID],0),2)</f>
        <v>Donald</v>
      </c>
    </row>
    <row r="1532" spans="1:5" x14ac:dyDescent="0.25">
      <c r="A1532">
        <v>1546</v>
      </c>
      <c r="B1532" s="5" t="s">
        <v>3745</v>
      </c>
      <c r="C1532" s="4" t="s">
        <v>4484</v>
      </c>
      <c r="D1532" t="str">
        <f>INDEX(StudentTable[#Data],MATCH(Table_Faculty.accdb[[#This Row],[Student ID]],StudentTable[Student ID],0),1)</f>
        <v>Edick</v>
      </c>
      <c r="E1532" t="str">
        <f>INDEX(StudentTable[#Data],MATCH(Table_Faculty.accdb[[#This Row],[Student ID]],StudentTable[Student ID],0),2)</f>
        <v>Nicholas</v>
      </c>
    </row>
    <row r="1533" spans="1:5" x14ac:dyDescent="0.25">
      <c r="A1533">
        <v>1547</v>
      </c>
      <c r="B1533" s="5" t="s">
        <v>4462</v>
      </c>
      <c r="C1533" s="4" t="s">
        <v>4484</v>
      </c>
      <c r="D1533" t="str">
        <f>INDEX(StudentTable[#Data],MATCH(Table_Faculty.accdb[[#This Row],[Student ID]],StudentTable[Student ID],0),1)</f>
        <v>Young</v>
      </c>
      <c r="E1533" t="str">
        <f>INDEX(StudentTable[#Data],MATCH(Table_Faculty.accdb[[#This Row],[Student ID]],StudentTable[Student ID],0),2)</f>
        <v>Jerry</v>
      </c>
    </row>
    <row r="1534" spans="1:5" x14ac:dyDescent="0.25">
      <c r="A1534">
        <v>1548</v>
      </c>
      <c r="B1534" s="5" t="s">
        <v>4173</v>
      </c>
      <c r="C1534" s="4" t="s">
        <v>4484</v>
      </c>
      <c r="D1534" t="str">
        <f>INDEX(StudentTable[#Data],MATCH(Table_Faculty.accdb[[#This Row],[Student ID]],StudentTable[Student ID],0),1)</f>
        <v>Jacobs</v>
      </c>
      <c r="E1534" t="str">
        <f>INDEX(StudentTable[#Data],MATCH(Table_Faculty.accdb[[#This Row],[Student ID]],StudentTable[Student ID],0),2)</f>
        <v>Todd</v>
      </c>
    </row>
    <row r="1535" spans="1:5" x14ac:dyDescent="0.25">
      <c r="A1535">
        <v>1549</v>
      </c>
      <c r="B1535" s="5" t="s">
        <v>2946</v>
      </c>
      <c r="C1535" s="4" t="s">
        <v>4484</v>
      </c>
      <c r="D1535" t="str">
        <f>INDEX(StudentTable[#Data],MATCH(Table_Faculty.accdb[[#This Row],[Student ID]],StudentTable[Student ID],0),1)</f>
        <v>Pardue</v>
      </c>
      <c r="E1535" t="str">
        <f>INDEX(StudentTable[#Data],MATCH(Table_Faculty.accdb[[#This Row],[Student ID]],StudentTable[Student ID],0),2)</f>
        <v>Leslie</v>
      </c>
    </row>
    <row r="1536" spans="1:5" x14ac:dyDescent="0.25">
      <c r="A1536">
        <v>1550</v>
      </c>
      <c r="B1536" s="5" t="s">
        <v>4054</v>
      </c>
      <c r="C1536" s="4" t="s">
        <v>4484</v>
      </c>
      <c r="D1536" t="str">
        <f>INDEX(StudentTable[#Data],MATCH(Table_Faculty.accdb[[#This Row],[Student ID]],StudentTable[Student ID],0),1)</f>
        <v>Neal</v>
      </c>
      <c r="E1536" t="str">
        <f>INDEX(StudentTable[#Data],MATCH(Table_Faculty.accdb[[#This Row],[Student ID]],StudentTable[Student ID],0),2)</f>
        <v>Janine</v>
      </c>
    </row>
    <row r="1537" spans="1:5" x14ac:dyDescent="0.25">
      <c r="A1537">
        <v>1551</v>
      </c>
      <c r="B1537" s="5" t="s">
        <v>2424</v>
      </c>
      <c r="C1537" s="4" t="s">
        <v>4484</v>
      </c>
      <c r="D1537" t="str">
        <f>INDEX(StudentTable[#Data],MATCH(Table_Faculty.accdb[[#This Row],[Student ID]],StudentTable[Student ID],0),1)</f>
        <v>Bell</v>
      </c>
      <c r="E1537" t="str">
        <f>INDEX(StudentTable[#Data],MATCH(Table_Faculty.accdb[[#This Row],[Student ID]],StudentTable[Student ID],0),2)</f>
        <v>Christy</v>
      </c>
    </row>
    <row r="1538" spans="1:5" x14ac:dyDescent="0.25">
      <c r="A1538">
        <v>1552</v>
      </c>
      <c r="B1538" s="5" t="s">
        <v>4384</v>
      </c>
      <c r="C1538" s="4" t="s">
        <v>4484</v>
      </c>
      <c r="D1538" t="str">
        <f>INDEX(StudentTable[#Data],MATCH(Table_Faculty.accdb[[#This Row],[Student ID]],StudentTable[Student ID],0),1)</f>
        <v>Barrett</v>
      </c>
      <c r="E1538" t="str">
        <f>INDEX(StudentTable[#Data],MATCH(Table_Faculty.accdb[[#This Row],[Student ID]],StudentTable[Student ID],0),2)</f>
        <v>Tammy</v>
      </c>
    </row>
    <row r="1539" spans="1:5" x14ac:dyDescent="0.25">
      <c r="A1539">
        <v>1553</v>
      </c>
      <c r="B1539" s="5" t="s">
        <v>2848</v>
      </c>
      <c r="C1539" s="4" t="s">
        <v>4502</v>
      </c>
      <c r="D1539" t="str">
        <f>INDEX(StudentTable[#Data],MATCH(Table_Faculty.accdb[[#This Row],[Student ID]],StudentTable[Student ID],0),1)</f>
        <v>Robinson</v>
      </c>
      <c r="E1539" t="str">
        <f>INDEX(StudentTable[#Data],MATCH(Table_Faculty.accdb[[#This Row],[Student ID]],StudentTable[Student ID],0),2)</f>
        <v>Linda</v>
      </c>
    </row>
    <row r="1540" spans="1:5" x14ac:dyDescent="0.25">
      <c r="A1540">
        <v>1554</v>
      </c>
      <c r="B1540" s="5" t="s">
        <v>685</v>
      </c>
      <c r="C1540" s="4" t="s">
        <v>4502</v>
      </c>
      <c r="D1540" t="str">
        <f>INDEX(StudentTable[#Data],MATCH(Table_Faculty.accdb[[#This Row],[Student ID]],StudentTable[Student ID],0),1)</f>
        <v>Bowman</v>
      </c>
      <c r="E1540" t="str">
        <f>INDEX(StudentTable[#Data],MATCH(Table_Faculty.accdb[[#This Row],[Student ID]],StudentTable[Student ID],0),2)</f>
        <v>Mary</v>
      </c>
    </row>
    <row r="1541" spans="1:5" x14ac:dyDescent="0.25">
      <c r="A1541">
        <v>1555</v>
      </c>
      <c r="B1541" s="5" t="s">
        <v>2151</v>
      </c>
      <c r="C1541" s="4" t="s">
        <v>4502</v>
      </c>
      <c r="D1541" t="str">
        <f>INDEX(StudentTable[#Data],MATCH(Table_Faculty.accdb[[#This Row],[Student ID]],StudentTable[Student ID],0),1)</f>
        <v>Sweeney</v>
      </c>
      <c r="E1541" t="str">
        <f>INDEX(StudentTable[#Data],MATCH(Table_Faculty.accdb[[#This Row],[Student ID]],StudentTable[Student ID],0),2)</f>
        <v>Linda</v>
      </c>
    </row>
    <row r="1542" spans="1:5" x14ac:dyDescent="0.25">
      <c r="A1542">
        <v>1556</v>
      </c>
      <c r="B1542" s="5" t="s">
        <v>3164</v>
      </c>
      <c r="C1542" s="4" t="s">
        <v>4502</v>
      </c>
      <c r="D1542" t="str">
        <f>INDEX(StudentTable[#Data],MATCH(Table_Faculty.accdb[[#This Row],[Student ID]],StudentTable[Student ID],0),1)</f>
        <v>Nigro</v>
      </c>
      <c r="E1542" t="str">
        <f>INDEX(StudentTable[#Data],MATCH(Table_Faculty.accdb[[#This Row],[Student ID]],StudentTable[Student ID],0),2)</f>
        <v>Tana</v>
      </c>
    </row>
    <row r="1543" spans="1:5" x14ac:dyDescent="0.25">
      <c r="A1543">
        <v>1557</v>
      </c>
      <c r="B1543" s="5" t="s">
        <v>588</v>
      </c>
      <c r="C1543" s="4" t="s">
        <v>4502</v>
      </c>
      <c r="D1543" t="str">
        <f>INDEX(StudentTable[#Data],MATCH(Table_Faculty.accdb[[#This Row],[Student ID]],StudentTable[Student ID],0),1)</f>
        <v>Miller</v>
      </c>
      <c r="E1543" t="str">
        <f>INDEX(StudentTable[#Data],MATCH(Table_Faculty.accdb[[#This Row],[Student ID]],StudentTable[Student ID],0),2)</f>
        <v>Robert</v>
      </c>
    </row>
    <row r="1544" spans="1:5" x14ac:dyDescent="0.25">
      <c r="A1544">
        <v>1558</v>
      </c>
      <c r="B1544" s="5" t="s">
        <v>3866</v>
      </c>
      <c r="C1544" s="4" t="s">
        <v>4502</v>
      </c>
      <c r="D1544" t="str">
        <f>INDEX(StudentTable[#Data],MATCH(Table_Faculty.accdb[[#This Row],[Student ID]],StudentTable[Student ID],0),1)</f>
        <v>Palumbo</v>
      </c>
      <c r="E1544" t="str">
        <f>INDEX(StudentTable[#Data],MATCH(Table_Faculty.accdb[[#This Row],[Student ID]],StudentTable[Student ID],0),2)</f>
        <v>William</v>
      </c>
    </row>
    <row r="1545" spans="1:5" x14ac:dyDescent="0.25">
      <c r="A1545">
        <v>1559</v>
      </c>
      <c r="B1545" s="5" t="s">
        <v>3361</v>
      </c>
      <c r="C1545" s="4" t="s">
        <v>4502</v>
      </c>
      <c r="D1545" t="str">
        <f>INDEX(StudentTable[#Data],MATCH(Table_Faculty.accdb[[#This Row],[Student ID]],StudentTable[Student ID],0),1)</f>
        <v>Bryan</v>
      </c>
      <c r="E1545" t="str">
        <f>INDEX(StudentTable[#Data],MATCH(Table_Faculty.accdb[[#This Row],[Student ID]],StudentTable[Student ID],0),2)</f>
        <v>Leona</v>
      </c>
    </row>
    <row r="1546" spans="1:5" x14ac:dyDescent="0.25">
      <c r="A1546">
        <v>1560</v>
      </c>
      <c r="B1546" s="5" t="s">
        <v>2965</v>
      </c>
      <c r="C1546" s="4" t="s">
        <v>4502</v>
      </c>
      <c r="D1546" t="str">
        <f>INDEX(StudentTable[#Data],MATCH(Table_Faculty.accdb[[#This Row],[Student ID]],StudentTable[Student ID],0),1)</f>
        <v>Quigley</v>
      </c>
      <c r="E1546" t="str">
        <f>INDEX(StudentTable[#Data],MATCH(Table_Faculty.accdb[[#This Row],[Student ID]],StudentTable[Student ID],0),2)</f>
        <v>Elizabeth</v>
      </c>
    </row>
    <row r="1547" spans="1:5" x14ac:dyDescent="0.25">
      <c r="A1547">
        <v>1561</v>
      </c>
      <c r="B1547" s="5" t="s">
        <v>2293</v>
      </c>
      <c r="C1547" s="4" t="s">
        <v>4502</v>
      </c>
      <c r="D1547" t="str">
        <f>INDEX(StudentTable[#Data],MATCH(Table_Faculty.accdb[[#This Row],[Student ID]],StudentTable[Student ID],0),1)</f>
        <v>Moore</v>
      </c>
      <c r="E1547" t="str">
        <f>INDEX(StudentTable[#Data],MATCH(Table_Faculty.accdb[[#This Row],[Student ID]],StudentTable[Student ID],0),2)</f>
        <v>Nancy</v>
      </c>
    </row>
    <row r="1548" spans="1:5" x14ac:dyDescent="0.25">
      <c r="A1548">
        <v>1562</v>
      </c>
      <c r="B1548" s="5" t="s">
        <v>179</v>
      </c>
      <c r="C1548" s="4" t="s">
        <v>4502</v>
      </c>
      <c r="D1548" t="str">
        <f>INDEX(StudentTable[#Data],MATCH(Table_Faculty.accdb[[#This Row],[Student ID]],StudentTable[Student ID],0),1)</f>
        <v>Dicken</v>
      </c>
      <c r="E1548" t="str">
        <f>INDEX(StudentTable[#Data],MATCH(Table_Faculty.accdb[[#This Row],[Student ID]],StudentTable[Student ID],0),2)</f>
        <v>James</v>
      </c>
    </row>
    <row r="1549" spans="1:5" x14ac:dyDescent="0.25">
      <c r="A1549">
        <v>1563</v>
      </c>
      <c r="B1549" s="5" t="s">
        <v>877</v>
      </c>
      <c r="C1549" s="4" t="s">
        <v>4502</v>
      </c>
      <c r="D1549" t="str">
        <f>INDEX(StudentTable[#Data],MATCH(Table_Faculty.accdb[[#This Row],[Student ID]],StudentTable[Student ID],0),1)</f>
        <v>Wilburn</v>
      </c>
      <c r="E1549" t="str">
        <f>INDEX(StudentTable[#Data],MATCH(Table_Faculty.accdb[[#This Row],[Student ID]],StudentTable[Student ID],0),2)</f>
        <v>Wendell</v>
      </c>
    </row>
    <row r="1550" spans="1:5" x14ac:dyDescent="0.25">
      <c r="A1550">
        <v>1564</v>
      </c>
      <c r="B1550" s="5" t="s">
        <v>2013</v>
      </c>
      <c r="C1550" s="4" t="s">
        <v>4502</v>
      </c>
      <c r="D1550" t="str">
        <f>INDEX(StudentTable[#Data],MATCH(Table_Faculty.accdb[[#This Row],[Student ID]],StudentTable[Student ID],0),1)</f>
        <v>White</v>
      </c>
      <c r="E1550" t="str">
        <f>INDEX(StudentTable[#Data],MATCH(Table_Faculty.accdb[[#This Row],[Student ID]],StudentTable[Student ID],0),2)</f>
        <v>Maggie</v>
      </c>
    </row>
    <row r="1551" spans="1:5" x14ac:dyDescent="0.25">
      <c r="A1551">
        <v>1565</v>
      </c>
      <c r="B1551" s="5" t="s">
        <v>2895</v>
      </c>
      <c r="C1551" s="4" t="s">
        <v>4502</v>
      </c>
      <c r="D1551" t="str">
        <f>INDEX(StudentTable[#Data],MATCH(Table_Faculty.accdb[[#This Row],[Student ID]],StudentTable[Student ID],0),1)</f>
        <v>Tylor</v>
      </c>
      <c r="E1551" t="str">
        <f>INDEX(StudentTable[#Data],MATCH(Table_Faculty.accdb[[#This Row],[Student ID]],StudentTable[Student ID],0),2)</f>
        <v>Terry</v>
      </c>
    </row>
    <row r="1552" spans="1:5" x14ac:dyDescent="0.25">
      <c r="A1552">
        <v>1566</v>
      </c>
      <c r="B1552" s="5" t="s">
        <v>3935</v>
      </c>
      <c r="C1552" s="4" t="s">
        <v>4502</v>
      </c>
      <c r="D1552" t="str">
        <f>INDEX(StudentTable[#Data],MATCH(Table_Faculty.accdb[[#This Row],[Student ID]],StudentTable[Student ID],0),1)</f>
        <v>Ferrell</v>
      </c>
      <c r="E1552" t="str">
        <f>INDEX(StudentTable[#Data],MATCH(Table_Faculty.accdb[[#This Row],[Student ID]],StudentTable[Student ID],0),2)</f>
        <v>Nadine</v>
      </c>
    </row>
    <row r="1553" spans="1:5" x14ac:dyDescent="0.25">
      <c r="A1553">
        <v>1567</v>
      </c>
      <c r="B1553" s="5" t="s">
        <v>906</v>
      </c>
      <c r="C1553" s="4" t="s">
        <v>4502</v>
      </c>
      <c r="D1553" t="str">
        <f>INDEX(StudentTable[#Data],MATCH(Table_Faculty.accdb[[#This Row],[Student ID]],StudentTable[Student ID],0),1)</f>
        <v>Wilder</v>
      </c>
      <c r="E1553" t="str">
        <f>INDEX(StudentTable[#Data],MATCH(Table_Faculty.accdb[[#This Row],[Student ID]],StudentTable[Student ID],0),2)</f>
        <v>Matthew</v>
      </c>
    </row>
    <row r="1554" spans="1:5" x14ac:dyDescent="0.25">
      <c r="A1554">
        <v>1568</v>
      </c>
      <c r="B1554" s="5" t="s">
        <v>1743</v>
      </c>
      <c r="C1554" s="4" t="s">
        <v>4502</v>
      </c>
      <c r="D1554" t="str">
        <f>INDEX(StudentTable[#Data],MATCH(Table_Faculty.accdb[[#This Row],[Student ID]],StudentTable[Student ID],0),1)</f>
        <v>Maddox</v>
      </c>
      <c r="E1554" t="str">
        <f>INDEX(StudentTable[#Data],MATCH(Table_Faculty.accdb[[#This Row],[Student ID]],StudentTable[Student ID],0),2)</f>
        <v>Alex</v>
      </c>
    </row>
    <row r="1555" spans="1:5" x14ac:dyDescent="0.25">
      <c r="A1555">
        <v>1569</v>
      </c>
      <c r="B1555" s="5" t="s">
        <v>2233</v>
      </c>
      <c r="C1555" s="4" t="s">
        <v>4502</v>
      </c>
      <c r="D1555" t="str">
        <f>INDEX(StudentTable[#Data],MATCH(Table_Faculty.accdb[[#This Row],[Student ID]],StudentTable[Student ID],0),1)</f>
        <v>Neff</v>
      </c>
      <c r="E1555" t="str">
        <f>INDEX(StudentTable[#Data],MATCH(Table_Faculty.accdb[[#This Row],[Student ID]],StudentTable[Student ID],0),2)</f>
        <v>Christina</v>
      </c>
    </row>
    <row r="1556" spans="1:5" x14ac:dyDescent="0.25">
      <c r="A1556">
        <v>1570</v>
      </c>
      <c r="B1556" s="5" t="s">
        <v>1133</v>
      </c>
      <c r="C1556" s="4" t="s">
        <v>4502</v>
      </c>
      <c r="D1556" t="str">
        <f>INDEX(StudentTable[#Data],MATCH(Table_Faculty.accdb[[#This Row],[Student ID]],StudentTable[Student ID],0),1)</f>
        <v>Taylor</v>
      </c>
      <c r="E1556" t="str">
        <f>INDEX(StudentTable[#Data],MATCH(Table_Faculty.accdb[[#This Row],[Student ID]],StudentTable[Student ID],0),2)</f>
        <v>Carolyn</v>
      </c>
    </row>
    <row r="1557" spans="1:5" x14ac:dyDescent="0.25">
      <c r="A1557">
        <v>1571</v>
      </c>
      <c r="B1557" s="5" t="s">
        <v>2174</v>
      </c>
      <c r="C1557" s="4" t="s">
        <v>4502</v>
      </c>
      <c r="D1557" t="str">
        <f>INDEX(StudentTable[#Data],MATCH(Table_Faculty.accdb[[#This Row],[Student ID]],StudentTable[Student ID],0),1)</f>
        <v>Newton</v>
      </c>
      <c r="E1557" t="str">
        <f>INDEX(StudentTable[#Data],MATCH(Table_Faculty.accdb[[#This Row],[Student ID]],StudentTable[Student ID],0),2)</f>
        <v>Jenifer</v>
      </c>
    </row>
    <row r="1558" spans="1:5" x14ac:dyDescent="0.25">
      <c r="A1558">
        <v>1572</v>
      </c>
      <c r="B1558" s="5" t="s">
        <v>2378</v>
      </c>
      <c r="C1558" s="4" t="s">
        <v>4502</v>
      </c>
      <c r="D1558" t="str">
        <f>INDEX(StudentTable[#Data],MATCH(Table_Faculty.accdb[[#This Row],[Student ID]],StudentTable[Student ID],0),1)</f>
        <v>Ingram</v>
      </c>
      <c r="E1558" t="str">
        <f>INDEX(StudentTable[#Data],MATCH(Table_Faculty.accdb[[#This Row],[Student ID]],StudentTable[Student ID],0),2)</f>
        <v>Jose</v>
      </c>
    </row>
    <row r="1559" spans="1:5" x14ac:dyDescent="0.25">
      <c r="A1559">
        <v>1573</v>
      </c>
      <c r="B1559" s="5" t="s">
        <v>579</v>
      </c>
      <c r="C1559" s="4" t="s">
        <v>4502</v>
      </c>
      <c r="D1559" t="str">
        <f>INDEX(StudentTable[#Data],MATCH(Table_Faculty.accdb[[#This Row],[Student ID]],StudentTable[Student ID],0),1)</f>
        <v>Tsai</v>
      </c>
      <c r="E1559" t="str">
        <f>INDEX(StudentTable[#Data],MATCH(Table_Faculty.accdb[[#This Row],[Student ID]],StudentTable[Student ID],0),2)</f>
        <v>Scott</v>
      </c>
    </row>
    <row r="1560" spans="1:5" x14ac:dyDescent="0.25">
      <c r="A1560">
        <v>1574</v>
      </c>
      <c r="B1560" s="5" t="s">
        <v>3722</v>
      </c>
      <c r="C1560" s="4" t="s">
        <v>4502</v>
      </c>
      <c r="D1560" t="str">
        <f>INDEX(StudentTable[#Data],MATCH(Table_Faculty.accdb[[#This Row],[Student ID]],StudentTable[Student ID],0),1)</f>
        <v>Perkins</v>
      </c>
      <c r="E1560" t="str">
        <f>INDEX(StudentTable[#Data],MATCH(Table_Faculty.accdb[[#This Row],[Student ID]],StudentTable[Student ID],0),2)</f>
        <v>Norman</v>
      </c>
    </row>
    <row r="1561" spans="1:5" x14ac:dyDescent="0.25">
      <c r="A1561">
        <v>1575</v>
      </c>
      <c r="B1561" s="5" t="s">
        <v>2121</v>
      </c>
      <c r="C1561" s="4" t="s">
        <v>4502</v>
      </c>
      <c r="D1561" t="str">
        <f>INDEX(StudentTable[#Data],MATCH(Table_Faculty.accdb[[#This Row],[Student ID]],StudentTable[Student ID],0),1)</f>
        <v>Sharp</v>
      </c>
      <c r="E1561" t="str">
        <f>INDEX(StudentTable[#Data],MATCH(Table_Faculty.accdb[[#This Row],[Student ID]],StudentTable[Student ID],0),2)</f>
        <v>Roland</v>
      </c>
    </row>
    <row r="1562" spans="1:5" x14ac:dyDescent="0.25">
      <c r="A1562">
        <v>1576</v>
      </c>
      <c r="B1562" s="5" t="s">
        <v>4425</v>
      </c>
      <c r="C1562" s="4" t="s">
        <v>4502</v>
      </c>
      <c r="D1562" t="str">
        <f>INDEX(StudentTable[#Data],MATCH(Table_Faculty.accdb[[#This Row],[Student ID]],StudentTable[Student ID],0),1)</f>
        <v>Davis</v>
      </c>
      <c r="E1562" t="str">
        <f>INDEX(StudentTable[#Data],MATCH(Table_Faculty.accdb[[#This Row],[Student ID]],StudentTable[Student ID],0),2)</f>
        <v>Barbara</v>
      </c>
    </row>
    <row r="1563" spans="1:5" x14ac:dyDescent="0.25">
      <c r="A1563">
        <v>1577</v>
      </c>
      <c r="B1563" s="5" t="s">
        <v>568</v>
      </c>
      <c r="C1563" s="4" t="s">
        <v>4502</v>
      </c>
      <c r="D1563" t="str">
        <f>INDEX(StudentTable[#Data],MATCH(Table_Faculty.accdb[[#This Row],[Student ID]],StudentTable[Student ID],0),1)</f>
        <v>Robichaux</v>
      </c>
      <c r="E1563" t="str">
        <f>INDEX(StudentTable[#Data],MATCH(Table_Faculty.accdb[[#This Row],[Student ID]],StudentTable[Student ID],0),2)</f>
        <v>Carlos</v>
      </c>
    </row>
    <row r="1564" spans="1:5" x14ac:dyDescent="0.25">
      <c r="A1564">
        <v>1578</v>
      </c>
      <c r="B1564" s="5" t="s">
        <v>3660</v>
      </c>
      <c r="C1564" s="4" t="s">
        <v>4502</v>
      </c>
      <c r="D1564" t="str">
        <f>INDEX(StudentTable[#Data],MATCH(Table_Faculty.accdb[[#This Row],[Student ID]],StudentTable[Student ID],0),1)</f>
        <v>Dyer</v>
      </c>
      <c r="E1564" t="str">
        <f>INDEX(StudentTable[#Data],MATCH(Table_Faculty.accdb[[#This Row],[Student ID]],StudentTable[Student ID],0),2)</f>
        <v>Todd</v>
      </c>
    </row>
    <row r="1565" spans="1:5" x14ac:dyDescent="0.25">
      <c r="A1565">
        <v>1579</v>
      </c>
      <c r="B1565" s="5" t="s">
        <v>3429</v>
      </c>
      <c r="C1565" s="4" t="s">
        <v>4502</v>
      </c>
      <c r="D1565" t="str">
        <f>INDEX(StudentTable[#Data],MATCH(Table_Faculty.accdb[[#This Row],[Student ID]],StudentTable[Student ID],0),1)</f>
        <v>Swanson</v>
      </c>
      <c r="E1565" t="str">
        <f>INDEX(StudentTable[#Data],MATCH(Table_Faculty.accdb[[#This Row],[Student ID]],StudentTable[Student ID],0),2)</f>
        <v>Steven</v>
      </c>
    </row>
    <row r="1566" spans="1:5" x14ac:dyDescent="0.25">
      <c r="A1566">
        <v>1580</v>
      </c>
      <c r="B1566" s="5" t="s">
        <v>2250</v>
      </c>
      <c r="C1566" s="4" t="s">
        <v>4502</v>
      </c>
      <c r="D1566" t="str">
        <f>INDEX(StudentTable[#Data],MATCH(Table_Faculty.accdb[[#This Row],[Student ID]],StudentTable[Student ID],0),1)</f>
        <v>Roundtree</v>
      </c>
      <c r="E1566" t="str">
        <f>INDEX(StudentTable[#Data],MATCH(Table_Faculty.accdb[[#This Row],[Student ID]],StudentTable[Student ID],0),2)</f>
        <v>Nena</v>
      </c>
    </row>
    <row r="1567" spans="1:5" x14ac:dyDescent="0.25">
      <c r="A1567">
        <v>1581</v>
      </c>
      <c r="B1567" s="5" t="s">
        <v>940</v>
      </c>
      <c r="C1567" s="4" t="s">
        <v>4502</v>
      </c>
      <c r="D1567" t="str">
        <f>INDEX(StudentTable[#Data],MATCH(Table_Faculty.accdb[[#This Row],[Student ID]],StudentTable[Student ID],0),1)</f>
        <v>Castro</v>
      </c>
      <c r="E1567" t="str">
        <f>INDEX(StudentTable[#Data],MATCH(Table_Faculty.accdb[[#This Row],[Student ID]],StudentTable[Student ID],0),2)</f>
        <v>Rafael</v>
      </c>
    </row>
    <row r="1568" spans="1:5" x14ac:dyDescent="0.25">
      <c r="A1568">
        <v>1582</v>
      </c>
      <c r="B1568" s="5" t="s">
        <v>3594</v>
      </c>
      <c r="C1568" s="4" t="s">
        <v>4502</v>
      </c>
      <c r="D1568" t="str">
        <f>INDEX(StudentTable[#Data],MATCH(Table_Faculty.accdb[[#This Row],[Student ID]],StudentTable[Student ID],0),1)</f>
        <v>Miler</v>
      </c>
      <c r="E1568" t="str">
        <f>INDEX(StudentTable[#Data],MATCH(Table_Faculty.accdb[[#This Row],[Student ID]],StudentTable[Student ID],0),2)</f>
        <v>Joyce</v>
      </c>
    </row>
    <row r="1569" spans="1:5" x14ac:dyDescent="0.25">
      <c r="A1569">
        <v>1583</v>
      </c>
      <c r="B1569" s="5" t="s">
        <v>2580</v>
      </c>
      <c r="C1569" s="4" t="s">
        <v>4502</v>
      </c>
      <c r="D1569" t="str">
        <f>INDEX(StudentTable[#Data],MATCH(Table_Faculty.accdb[[#This Row],[Student ID]],StudentTable[Student ID],0),1)</f>
        <v>Woodberry</v>
      </c>
      <c r="E1569" t="str">
        <f>INDEX(StudentTable[#Data],MATCH(Table_Faculty.accdb[[#This Row],[Student ID]],StudentTable[Student ID],0),2)</f>
        <v>Jessica</v>
      </c>
    </row>
    <row r="1570" spans="1:5" x14ac:dyDescent="0.25">
      <c r="A1570">
        <v>1584</v>
      </c>
      <c r="B1570" s="5" t="s">
        <v>3573</v>
      </c>
      <c r="C1570" s="4" t="s">
        <v>4502</v>
      </c>
      <c r="D1570" t="str">
        <f>INDEX(StudentTable[#Data],MATCH(Table_Faculty.accdb[[#This Row],[Student ID]],StudentTable[Student ID],0),1)</f>
        <v>Person</v>
      </c>
      <c r="E1570" t="str">
        <f>INDEX(StudentTable[#Data],MATCH(Table_Faculty.accdb[[#This Row],[Student ID]],StudentTable[Student ID],0),2)</f>
        <v>Kenneth</v>
      </c>
    </row>
    <row r="1571" spans="1:5" x14ac:dyDescent="0.25">
      <c r="A1571">
        <v>1585</v>
      </c>
      <c r="B1571" s="5" t="s">
        <v>2201</v>
      </c>
      <c r="C1571" s="4" t="s">
        <v>4502</v>
      </c>
      <c r="D1571" t="str">
        <f>INDEX(StudentTable[#Data],MATCH(Table_Faculty.accdb[[#This Row],[Student ID]],StudentTable[Student ID],0),1)</f>
        <v>Brinkman</v>
      </c>
      <c r="E1571" t="str">
        <f>INDEX(StudentTable[#Data],MATCH(Table_Faculty.accdb[[#This Row],[Student ID]],StudentTable[Student ID],0),2)</f>
        <v>Beverly</v>
      </c>
    </row>
    <row r="1572" spans="1:5" x14ac:dyDescent="0.25">
      <c r="A1572">
        <v>1586</v>
      </c>
      <c r="B1572" s="5" t="s">
        <v>3919</v>
      </c>
      <c r="C1572" s="4" t="s">
        <v>4502</v>
      </c>
      <c r="D1572" t="str">
        <f>INDEX(StudentTable[#Data],MATCH(Table_Faculty.accdb[[#This Row],[Student ID]],StudentTable[Student ID],0),1)</f>
        <v>Lackey</v>
      </c>
      <c r="E1572" t="str">
        <f>INDEX(StudentTable[#Data],MATCH(Table_Faculty.accdb[[#This Row],[Student ID]],StudentTable[Student ID],0),2)</f>
        <v>Mary</v>
      </c>
    </row>
    <row r="1573" spans="1:5" x14ac:dyDescent="0.25">
      <c r="A1573">
        <v>1587</v>
      </c>
      <c r="B1573" s="5" t="s">
        <v>3567</v>
      </c>
      <c r="C1573" s="4" t="s">
        <v>4502</v>
      </c>
      <c r="D1573" t="str">
        <f>INDEX(StudentTable[#Data],MATCH(Table_Faculty.accdb[[#This Row],[Student ID]],StudentTable[Student ID],0),1)</f>
        <v>Armstrong</v>
      </c>
      <c r="E1573" t="str">
        <f>INDEX(StudentTable[#Data],MATCH(Table_Faculty.accdb[[#This Row],[Student ID]],StudentTable[Student ID],0),2)</f>
        <v>Joan</v>
      </c>
    </row>
    <row r="1574" spans="1:5" x14ac:dyDescent="0.25">
      <c r="A1574">
        <v>1588</v>
      </c>
      <c r="B1574" s="5" t="s">
        <v>3619</v>
      </c>
      <c r="C1574" s="4" t="s">
        <v>4502</v>
      </c>
      <c r="D1574" t="str">
        <f>INDEX(StudentTable[#Data],MATCH(Table_Faculty.accdb[[#This Row],[Student ID]],StudentTable[Student ID],0),1)</f>
        <v>Felder</v>
      </c>
      <c r="E1574" t="str">
        <f>INDEX(StudentTable[#Data],MATCH(Table_Faculty.accdb[[#This Row],[Student ID]],StudentTable[Student ID],0),2)</f>
        <v>Patricia</v>
      </c>
    </row>
    <row r="1575" spans="1:5" x14ac:dyDescent="0.25">
      <c r="A1575">
        <v>1589</v>
      </c>
      <c r="B1575" s="5" t="s">
        <v>3185</v>
      </c>
      <c r="C1575" s="4" t="s">
        <v>4502</v>
      </c>
      <c r="D1575" t="str">
        <f>INDEX(StudentTable[#Data],MATCH(Table_Faculty.accdb[[#This Row],[Student ID]],StudentTable[Student ID],0),1)</f>
        <v>Foust</v>
      </c>
      <c r="E1575" t="str">
        <f>INDEX(StudentTable[#Data],MATCH(Table_Faculty.accdb[[#This Row],[Student ID]],StudentTable[Student ID],0),2)</f>
        <v>Linda</v>
      </c>
    </row>
    <row r="1576" spans="1:5" x14ac:dyDescent="0.25">
      <c r="A1576">
        <v>1590</v>
      </c>
      <c r="B1576" s="5" t="s">
        <v>1924</v>
      </c>
      <c r="C1576" s="4" t="s">
        <v>4502</v>
      </c>
      <c r="D1576" t="str">
        <f>INDEX(StudentTable[#Data],MATCH(Table_Faculty.accdb[[#This Row],[Student ID]],StudentTable[Student ID],0),1)</f>
        <v>Nesbit</v>
      </c>
      <c r="E1576" t="str">
        <f>INDEX(StudentTable[#Data],MATCH(Table_Faculty.accdb[[#This Row],[Student ID]],StudentTable[Student ID],0),2)</f>
        <v>Steven</v>
      </c>
    </row>
    <row r="1577" spans="1:5" x14ac:dyDescent="0.25">
      <c r="A1577">
        <v>1591</v>
      </c>
      <c r="B1577" s="5" t="s">
        <v>2068</v>
      </c>
      <c r="C1577" s="4" t="s">
        <v>4502</v>
      </c>
      <c r="D1577" t="str">
        <f>INDEX(StudentTable[#Data],MATCH(Table_Faculty.accdb[[#This Row],[Student ID]],StudentTable[Student ID],0),1)</f>
        <v>Boles</v>
      </c>
      <c r="E1577" t="str">
        <f>INDEX(StudentTable[#Data],MATCH(Table_Faculty.accdb[[#This Row],[Student ID]],StudentTable[Student ID],0),2)</f>
        <v>Elmer</v>
      </c>
    </row>
    <row r="1578" spans="1:5" x14ac:dyDescent="0.25">
      <c r="A1578">
        <v>1592</v>
      </c>
      <c r="B1578" s="5" t="s">
        <v>2937</v>
      </c>
      <c r="C1578" s="4" t="s">
        <v>4502</v>
      </c>
      <c r="D1578" t="str">
        <f>INDEX(StudentTable[#Data],MATCH(Table_Faculty.accdb[[#This Row],[Student ID]],StudentTable[Student ID],0),1)</f>
        <v>Orellana</v>
      </c>
      <c r="E1578" t="str">
        <f>INDEX(StudentTable[#Data],MATCH(Table_Faculty.accdb[[#This Row],[Student ID]],StudentTable[Student ID],0),2)</f>
        <v>Grace</v>
      </c>
    </row>
    <row r="1579" spans="1:5" x14ac:dyDescent="0.25">
      <c r="A1579">
        <v>1593</v>
      </c>
      <c r="B1579" s="5" t="s">
        <v>3910</v>
      </c>
      <c r="C1579" s="4" t="s">
        <v>4502</v>
      </c>
      <c r="D1579" t="str">
        <f>INDEX(StudentTable[#Data],MATCH(Table_Faculty.accdb[[#This Row],[Student ID]],StudentTable[Student ID],0),1)</f>
        <v>Broadwater</v>
      </c>
      <c r="E1579" t="str">
        <f>INDEX(StudentTable[#Data],MATCH(Table_Faculty.accdb[[#This Row],[Student ID]],StudentTable[Student ID],0),2)</f>
        <v>Brett</v>
      </c>
    </row>
    <row r="1580" spans="1:5" x14ac:dyDescent="0.25">
      <c r="A1580">
        <v>1594</v>
      </c>
      <c r="B1580" s="5" t="s">
        <v>3755</v>
      </c>
      <c r="C1580" s="4" t="s">
        <v>4502</v>
      </c>
      <c r="D1580" t="str">
        <f>INDEX(StudentTable[#Data],MATCH(Table_Faculty.accdb[[#This Row],[Student ID]],StudentTable[Student ID],0),1)</f>
        <v>Jacobs</v>
      </c>
      <c r="E1580" t="str">
        <f>INDEX(StudentTable[#Data],MATCH(Table_Faculty.accdb[[#This Row],[Student ID]],StudentTable[Student ID],0),2)</f>
        <v>Alonzo</v>
      </c>
    </row>
    <row r="1581" spans="1:5" x14ac:dyDescent="0.25">
      <c r="A1581">
        <v>1595</v>
      </c>
      <c r="B1581" s="5" t="s">
        <v>1271</v>
      </c>
      <c r="C1581" s="4" t="s">
        <v>4502</v>
      </c>
      <c r="D1581" t="str">
        <f>INDEX(StudentTable[#Data],MATCH(Table_Faculty.accdb[[#This Row],[Student ID]],StudentTable[Student ID],0),1)</f>
        <v>Duncan</v>
      </c>
      <c r="E1581" t="str">
        <f>INDEX(StudentTable[#Data],MATCH(Table_Faculty.accdb[[#This Row],[Student ID]],StudentTable[Student ID],0),2)</f>
        <v>Herman</v>
      </c>
    </row>
    <row r="1582" spans="1:5" x14ac:dyDescent="0.25">
      <c r="A1582">
        <v>1596</v>
      </c>
      <c r="B1582" s="5" t="s">
        <v>4395</v>
      </c>
      <c r="C1582" s="4" t="s">
        <v>4502</v>
      </c>
      <c r="D1582" t="str">
        <f>INDEX(StudentTable[#Data],MATCH(Table_Faculty.accdb[[#This Row],[Student ID]],StudentTable[Student ID],0),1)</f>
        <v>Roach</v>
      </c>
      <c r="E1582" t="str">
        <f>INDEX(StudentTable[#Data],MATCH(Table_Faculty.accdb[[#This Row],[Student ID]],StudentTable[Student ID],0),2)</f>
        <v>Julie</v>
      </c>
    </row>
    <row r="1583" spans="1:5" x14ac:dyDescent="0.25">
      <c r="A1583">
        <v>1597</v>
      </c>
      <c r="B1583" s="5" t="s">
        <v>2542</v>
      </c>
      <c r="C1583" s="4" t="s">
        <v>4502</v>
      </c>
      <c r="D1583" t="str">
        <f>INDEX(StudentTable[#Data],MATCH(Table_Faculty.accdb[[#This Row],[Student ID]],StudentTable[Student ID],0),1)</f>
        <v>Metzger</v>
      </c>
      <c r="E1583" t="str">
        <f>INDEX(StudentTable[#Data],MATCH(Table_Faculty.accdb[[#This Row],[Student ID]],StudentTable[Student ID],0),2)</f>
        <v>Edmund</v>
      </c>
    </row>
    <row r="1584" spans="1:5" x14ac:dyDescent="0.25">
      <c r="A1584">
        <v>1598</v>
      </c>
      <c r="B1584" s="5" t="s">
        <v>2503</v>
      </c>
      <c r="C1584" s="4" t="s">
        <v>4481</v>
      </c>
      <c r="D1584" t="str">
        <f>INDEX(StudentTable[#Data],MATCH(Table_Faculty.accdb[[#This Row],[Student ID]],StudentTable[Student ID],0),1)</f>
        <v>Johnson</v>
      </c>
      <c r="E1584" t="str">
        <f>INDEX(StudentTable[#Data],MATCH(Table_Faculty.accdb[[#This Row],[Student ID]],StudentTable[Student ID],0),2)</f>
        <v>Robert</v>
      </c>
    </row>
    <row r="1585" spans="1:5" x14ac:dyDescent="0.25">
      <c r="A1585">
        <v>1599</v>
      </c>
      <c r="B1585" s="5" t="s">
        <v>4326</v>
      </c>
      <c r="C1585" s="4" t="s">
        <v>4481</v>
      </c>
      <c r="D1585" t="str">
        <f>INDEX(StudentTable[#Data],MATCH(Table_Faculty.accdb[[#This Row],[Student ID]],StudentTable[Student ID],0),1)</f>
        <v>Lopez</v>
      </c>
      <c r="E1585" t="str">
        <f>INDEX(StudentTable[#Data],MATCH(Table_Faculty.accdb[[#This Row],[Student ID]],StudentTable[Student ID],0),2)</f>
        <v>Troy</v>
      </c>
    </row>
    <row r="1586" spans="1:5" x14ac:dyDescent="0.25">
      <c r="A1586">
        <v>1600</v>
      </c>
      <c r="B1586" s="5" t="s">
        <v>1676</v>
      </c>
      <c r="C1586" s="4" t="s">
        <v>4481</v>
      </c>
      <c r="D1586" t="str">
        <f>INDEX(StudentTable[#Data],MATCH(Table_Faculty.accdb[[#This Row],[Student ID]],StudentTable[Student ID],0),1)</f>
        <v>Hall</v>
      </c>
      <c r="E1586" t="str">
        <f>INDEX(StudentTable[#Data],MATCH(Table_Faculty.accdb[[#This Row],[Student ID]],StudentTable[Student ID],0),2)</f>
        <v>Angela</v>
      </c>
    </row>
    <row r="1587" spans="1:5" x14ac:dyDescent="0.25">
      <c r="A1587">
        <v>1601</v>
      </c>
      <c r="B1587" s="5" t="s">
        <v>725</v>
      </c>
      <c r="C1587" s="4" t="s">
        <v>4481</v>
      </c>
      <c r="D1587" t="str">
        <f>INDEX(StudentTable[#Data],MATCH(Table_Faculty.accdb[[#This Row],[Student ID]],StudentTable[Student ID],0),1)</f>
        <v>Savage</v>
      </c>
      <c r="E1587" t="str">
        <f>INDEX(StudentTable[#Data],MATCH(Table_Faculty.accdb[[#This Row],[Student ID]],StudentTable[Student ID],0),2)</f>
        <v>Anthony</v>
      </c>
    </row>
    <row r="1588" spans="1:5" x14ac:dyDescent="0.25">
      <c r="A1588">
        <v>1602</v>
      </c>
      <c r="B1588" s="5" t="s">
        <v>1973</v>
      </c>
      <c r="C1588" s="4" t="s">
        <v>4481</v>
      </c>
      <c r="D1588" t="str">
        <f>INDEX(StudentTable[#Data],MATCH(Table_Faculty.accdb[[#This Row],[Student ID]],StudentTable[Student ID],0),1)</f>
        <v>Frazier</v>
      </c>
      <c r="E1588" t="str">
        <f>INDEX(StudentTable[#Data],MATCH(Table_Faculty.accdb[[#This Row],[Student ID]],StudentTable[Student ID],0),2)</f>
        <v>Lynn</v>
      </c>
    </row>
    <row r="1589" spans="1:5" x14ac:dyDescent="0.25">
      <c r="A1589">
        <v>1603</v>
      </c>
      <c r="B1589" s="5" t="s">
        <v>1841</v>
      </c>
      <c r="C1589" s="4" t="s">
        <v>4481</v>
      </c>
      <c r="D1589" t="str">
        <f>INDEX(StudentTable[#Data],MATCH(Table_Faculty.accdb[[#This Row],[Student ID]],StudentTable[Student ID],0),1)</f>
        <v>Bloom</v>
      </c>
      <c r="E1589" t="str">
        <f>INDEX(StudentTable[#Data],MATCH(Table_Faculty.accdb[[#This Row],[Student ID]],StudentTable[Student ID],0),2)</f>
        <v>Genevieve</v>
      </c>
    </row>
    <row r="1590" spans="1:5" x14ac:dyDescent="0.25">
      <c r="A1590">
        <v>1604</v>
      </c>
      <c r="B1590" s="5" t="s">
        <v>1338</v>
      </c>
      <c r="C1590" s="4" t="s">
        <v>4481</v>
      </c>
      <c r="D1590" t="str">
        <f>INDEX(StudentTable[#Data],MATCH(Table_Faculty.accdb[[#This Row],[Student ID]],StudentTable[Student ID],0),1)</f>
        <v>Smith</v>
      </c>
      <c r="E1590" t="str">
        <f>INDEX(StudentTable[#Data],MATCH(Table_Faculty.accdb[[#This Row],[Student ID]],StudentTable[Student ID],0),2)</f>
        <v>Eunice</v>
      </c>
    </row>
    <row r="1591" spans="1:5" x14ac:dyDescent="0.25">
      <c r="A1591">
        <v>1605</v>
      </c>
      <c r="B1591" s="5" t="s">
        <v>3400</v>
      </c>
      <c r="C1591" s="4" t="s">
        <v>4481</v>
      </c>
      <c r="D1591" t="str">
        <f>INDEX(StudentTable[#Data],MATCH(Table_Faculty.accdb[[#This Row],[Student ID]],StudentTable[Student ID],0),1)</f>
        <v>Wood</v>
      </c>
      <c r="E1591" t="str">
        <f>INDEX(StudentTable[#Data],MATCH(Table_Faculty.accdb[[#This Row],[Student ID]],StudentTable[Student ID],0),2)</f>
        <v>William</v>
      </c>
    </row>
    <row r="1592" spans="1:5" x14ac:dyDescent="0.25">
      <c r="A1592">
        <v>1606</v>
      </c>
      <c r="B1592" s="5" t="s">
        <v>4310</v>
      </c>
      <c r="C1592" s="4" t="s">
        <v>4481</v>
      </c>
      <c r="D1592" t="str">
        <f>INDEX(StudentTable[#Data],MATCH(Table_Faculty.accdb[[#This Row],[Student ID]],StudentTable[Student ID],0),1)</f>
        <v>Cavanaugh</v>
      </c>
      <c r="E1592" t="str">
        <f>INDEX(StudentTable[#Data],MATCH(Table_Faculty.accdb[[#This Row],[Student ID]],StudentTable[Student ID],0),2)</f>
        <v>James</v>
      </c>
    </row>
    <row r="1593" spans="1:5" x14ac:dyDescent="0.25">
      <c r="A1593">
        <v>1607</v>
      </c>
      <c r="B1593" s="5" t="s">
        <v>616</v>
      </c>
      <c r="C1593" s="4" t="s">
        <v>4481</v>
      </c>
      <c r="D1593" t="str">
        <f>INDEX(StudentTable[#Data],MATCH(Table_Faculty.accdb[[#This Row],[Student ID]],StudentTable[Student ID],0),1)</f>
        <v>Kelleher</v>
      </c>
      <c r="E1593" t="str">
        <f>INDEX(StudentTable[#Data],MATCH(Table_Faculty.accdb[[#This Row],[Student ID]],StudentTable[Student ID],0),2)</f>
        <v>Brian</v>
      </c>
    </row>
    <row r="1594" spans="1:5" x14ac:dyDescent="0.25">
      <c r="A1594">
        <v>1608</v>
      </c>
      <c r="B1594" s="5" t="s">
        <v>969</v>
      </c>
      <c r="C1594" s="4" t="s">
        <v>4481</v>
      </c>
      <c r="D1594" t="str">
        <f>INDEX(StudentTable[#Data],MATCH(Table_Faculty.accdb[[#This Row],[Student ID]],StudentTable[Student ID],0),1)</f>
        <v>Fernandez</v>
      </c>
      <c r="E1594" t="str">
        <f>INDEX(StudentTable[#Data],MATCH(Table_Faculty.accdb[[#This Row],[Student ID]],StudentTable[Student ID],0),2)</f>
        <v>John</v>
      </c>
    </row>
    <row r="1595" spans="1:5" x14ac:dyDescent="0.25">
      <c r="A1595">
        <v>1609</v>
      </c>
      <c r="B1595" s="5" t="s">
        <v>1249</v>
      </c>
      <c r="C1595" s="4" t="s">
        <v>4481</v>
      </c>
      <c r="D1595" t="str">
        <f>INDEX(StudentTable[#Data],MATCH(Table_Faculty.accdb[[#This Row],[Student ID]],StudentTable[Student ID],0),1)</f>
        <v>Arrington</v>
      </c>
      <c r="E1595" t="str">
        <f>INDEX(StudentTable[#Data],MATCH(Table_Faculty.accdb[[#This Row],[Student ID]],StudentTable[Student ID],0),2)</f>
        <v>Elizabeth</v>
      </c>
    </row>
    <row r="1596" spans="1:5" x14ac:dyDescent="0.25">
      <c r="A1596">
        <v>1610</v>
      </c>
      <c r="B1596" s="5" t="s">
        <v>2325</v>
      </c>
      <c r="C1596" s="4" t="s">
        <v>4481</v>
      </c>
      <c r="D1596" t="str">
        <f>INDEX(StudentTable[#Data],MATCH(Table_Faculty.accdb[[#This Row],[Student ID]],StudentTable[Student ID],0),1)</f>
        <v>Mclean</v>
      </c>
      <c r="E1596" t="str">
        <f>INDEX(StudentTable[#Data],MATCH(Table_Faculty.accdb[[#This Row],[Student ID]],StudentTable[Student ID],0),2)</f>
        <v>Carolyn</v>
      </c>
    </row>
    <row r="1597" spans="1:5" x14ac:dyDescent="0.25">
      <c r="A1597">
        <v>1611</v>
      </c>
      <c r="B1597" s="5" t="s">
        <v>3681</v>
      </c>
      <c r="C1597" s="4" t="s">
        <v>4481</v>
      </c>
      <c r="D1597" t="str">
        <f>INDEX(StudentTable[#Data],MATCH(Table_Faculty.accdb[[#This Row],[Student ID]],StudentTable[Student ID],0),1)</f>
        <v>Harless</v>
      </c>
      <c r="E1597" t="str">
        <f>INDEX(StudentTable[#Data],MATCH(Table_Faculty.accdb[[#This Row],[Student ID]],StudentTable[Student ID],0),2)</f>
        <v>Richard</v>
      </c>
    </row>
    <row r="1598" spans="1:5" x14ac:dyDescent="0.25">
      <c r="A1598">
        <v>1612</v>
      </c>
      <c r="B1598" s="5" t="s">
        <v>2565</v>
      </c>
      <c r="C1598" s="4" t="s">
        <v>4481</v>
      </c>
      <c r="D1598" t="str">
        <f>INDEX(StudentTable[#Data],MATCH(Table_Faculty.accdb[[#This Row],[Student ID]],StudentTable[Student ID],0),1)</f>
        <v>Williams</v>
      </c>
      <c r="E1598" t="str">
        <f>INDEX(StudentTable[#Data],MATCH(Table_Faculty.accdb[[#This Row],[Student ID]],StudentTable[Student ID],0),2)</f>
        <v>James</v>
      </c>
    </row>
    <row r="1599" spans="1:5" x14ac:dyDescent="0.25">
      <c r="A1599">
        <v>1613</v>
      </c>
      <c r="B1599" s="5" t="s">
        <v>4351</v>
      </c>
      <c r="C1599" s="4" t="s">
        <v>4481</v>
      </c>
      <c r="D1599" t="str">
        <f>INDEX(StudentTable[#Data],MATCH(Table_Faculty.accdb[[#This Row],[Student ID]],StudentTable[Student ID],0),1)</f>
        <v>Torres</v>
      </c>
      <c r="E1599" t="str">
        <f>INDEX(StudentTable[#Data],MATCH(Table_Faculty.accdb[[#This Row],[Student ID]],StudentTable[Student ID],0),2)</f>
        <v>Walter</v>
      </c>
    </row>
    <row r="1600" spans="1:5" x14ac:dyDescent="0.25">
      <c r="A1600">
        <v>1614</v>
      </c>
      <c r="B1600" s="5" t="s">
        <v>1296</v>
      </c>
      <c r="C1600" s="4" t="s">
        <v>4481</v>
      </c>
      <c r="D1600" t="str">
        <f>INDEX(StudentTable[#Data],MATCH(Table_Faculty.accdb[[#This Row],[Student ID]],StudentTable[Student ID],0),1)</f>
        <v>Perkins</v>
      </c>
      <c r="E1600" t="str">
        <f>INDEX(StudentTable[#Data],MATCH(Table_Faculty.accdb[[#This Row],[Student ID]],StudentTable[Student ID],0),2)</f>
        <v>Jeffery</v>
      </c>
    </row>
    <row r="1601" spans="1:5" x14ac:dyDescent="0.25">
      <c r="A1601">
        <v>1615</v>
      </c>
      <c r="B1601" s="5" t="s">
        <v>3709</v>
      </c>
      <c r="C1601" s="4" t="s">
        <v>4481</v>
      </c>
      <c r="D1601" t="str">
        <f>INDEX(StudentTable[#Data],MATCH(Table_Faculty.accdb[[#This Row],[Student ID]],StudentTable[Student ID],0),1)</f>
        <v>Snapp</v>
      </c>
      <c r="E1601" t="str">
        <f>INDEX(StudentTable[#Data],MATCH(Table_Faculty.accdb[[#This Row],[Student ID]],StudentTable[Student ID],0),2)</f>
        <v>Lee</v>
      </c>
    </row>
    <row r="1602" spans="1:5" x14ac:dyDescent="0.25">
      <c r="A1602">
        <v>1616</v>
      </c>
      <c r="B1602" s="5" t="s">
        <v>4031</v>
      </c>
      <c r="C1602" s="4" t="s">
        <v>4481</v>
      </c>
      <c r="D1602" t="str">
        <f>INDEX(StudentTable[#Data],MATCH(Table_Faculty.accdb[[#This Row],[Student ID]],StudentTable[Student ID],0),1)</f>
        <v>Robinson</v>
      </c>
      <c r="E1602" t="str">
        <f>INDEX(StudentTable[#Data],MATCH(Table_Faculty.accdb[[#This Row],[Student ID]],StudentTable[Student ID],0),2)</f>
        <v>Arlen</v>
      </c>
    </row>
    <row r="1603" spans="1:5" x14ac:dyDescent="0.25">
      <c r="A1603">
        <v>1617</v>
      </c>
      <c r="B1603" s="5" t="s">
        <v>2922</v>
      </c>
      <c r="C1603" s="4" t="s">
        <v>4481</v>
      </c>
      <c r="D1603" t="str">
        <f>INDEX(StudentTable[#Data],MATCH(Table_Faculty.accdb[[#This Row],[Student ID]],StudentTable[Student ID],0),1)</f>
        <v>Avelar</v>
      </c>
      <c r="E1603" t="str">
        <f>INDEX(StudentTable[#Data],MATCH(Table_Faculty.accdb[[#This Row],[Student ID]],StudentTable[Student ID],0),2)</f>
        <v>Cynthia</v>
      </c>
    </row>
    <row r="1604" spans="1:5" x14ac:dyDescent="0.25">
      <c r="A1604">
        <v>1618</v>
      </c>
      <c r="B1604" s="5" t="s">
        <v>3586</v>
      </c>
      <c r="C1604" s="4" t="s">
        <v>4481</v>
      </c>
      <c r="D1604" t="str">
        <f>INDEX(StudentTable[#Data],MATCH(Table_Faculty.accdb[[#This Row],[Student ID]],StudentTable[Student ID],0),1)</f>
        <v>Wood</v>
      </c>
      <c r="E1604" t="str">
        <f>INDEX(StudentTable[#Data],MATCH(Table_Faculty.accdb[[#This Row],[Student ID]],StudentTable[Student ID],0),2)</f>
        <v>Cody</v>
      </c>
    </row>
    <row r="1605" spans="1:5" x14ac:dyDescent="0.25">
      <c r="A1605">
        <v>1619</v>
      </c>
      <c r="B1605" s="5" t="s">
        <v>1693</v>
      </c>
      <c r="C1605" s="4" t="s">
        <v>4481</v>
      </c>
      <c r="D1605" t="str">
        <f>INDEX(StudentTable[#Data],MATCH(Table_Faculty.accdb[[#This Row],[Student ID]],StudentTable[Student ID],0),1)</f>
        <v>Bunker</v>
      </c>
      <c r="E1605" t="str">
        <f>INDEX(StudentTable[#Data],MATCH(Table_Faculty.accdb[[#This Row],[Student ID]],StudentTable[Student ID],0),2)</f>
        <v>John</v>
      </c>
    </row>
    <row r="1606" spans="1:5" x14ac:dyDescent="0.25">
      <c r="A1606">
        <v>1620</v>
      </c>
      <c r="B1606" s="5" t="s">
        <v>951</v>
      </c>
      <c r="C1606" s="4" t="s">
        <v>4481</v>
      </c>
      <c r="D1606" t="str">
        <f>INDEX(StudentTable[#Data],MATCH(Table_Faculty.accdb[[#This Row],[Student ID]],StudentTable[Student ID],0),1)</f>
        <v>Poplar</v>
      </c>
      <c r="E1606" t="str">
        <f>INDEX(StudentTable[#Data],MATCH(Table_Faculty.accdb[[#This Row],[Student ID]],StudentTable[Student ID],0),2)</f>
        <v>Betty</v>
      </c>
    </row>
    <row r="1607" spans="1:5" x14ac:dyDescent="0.25">
      <c r="A1607">
        <v>1621</v>
      </c>
      <c r="B1607" s="5" t="s">
        <v>1051</v>
      </c>
      <c r="C1607" s="4" t="s">
        <v>4481</v>
      </c>
      <c r="D1607" t="str">
        <f>INDEX(StudentTable[#Data],MATCH(Table_Faculty.accdb[[#This Row],[Student ID]],StudentTable[Student ID],0),1)</f>
        <v>Campbell</v>
      </c>
      <c r="E1607" t="str">
        <f>INDEX(StudentTable[#Data],MATCH(Table_Faculty.accdb[[#This Row],[Student ID]],StudentTable[Student ID],0),2)</f>
        <v>Carol</v>
      </c>
    </row>
    <row r="1608" spans="1:5" x14ac:dyDescent="0.25">
      <c r="A1608">
        <v>1622</v>
      </c>
      <c r="B1608" s="5" t="s">
        <v>3030</v>
      </c>
      <c r="C1608" s="4" t="s">
        <v>4481</v>
      </c>
      <c r="D1608" t="str">
        <f>INDEX(StudentTable[#Data],MATCH(Table_Faculty.accdb[[#This Row],[Student ID]],StudentTable[Student ID],0),1)</f>
        <v>Keifer</v>
      </c>
      <c r="E1608" t="str">
        <f>INDEX(StudentTable[#Data],MATCH(Table_Faculty.accdb[[#This Row],[Student ID]],StudentTable[Student ID],0),2)</f>
        <v>Nena</v>
      </c>
    </row>
    <row r="1609" spans="1:5" x14ac:dyDescent="0.25">
      <c r="A1609">
        <v>1623</v>
      </c>
      <c r="B1609" s="5" t="s">
        <v>3247</v>
      </c>
      <c r="C1609" s="4" t="s">
        <v>4481</v>
      </c>
      <c r="D1609" t="str">
        <f>INDEX(StudentTable[#Data],MATCH(Table_Faculty.accdb[[#This Row],[Student ID]],StudentTable[Student ID],0),1)</f>
        <v>Means</v>
      </c>
      <c r="E1609" t="str">
        <f>INDEX(StudentTable[#Data],MATCH(Table_Faculty.accdb[[#This Row],[Student ID]],StudentTable[Student ID],0),2)</f>
        <v>Gregory</v>
      </c>
    </row>
    <row r="1610" spans="1:5" x14ac:dyDescent="0.25">
      <c r="A1610">
        <v>1624</v>
      </c>
      <c r="B1610" s="5" t="s">
        <v>1073</v>
      </c>
      <c r="C1610" s="4" t="s">
        <v>4481</v>
      </c>
      <c r="D1610" t="str">
        <f>INDEX(StudentTable[#Data],MATCH(Table_Faculty.accdb[[#This Row],[Student ID]],StudentTable[Student ID],0),1)</f>
        <v>Arnold</v>
      </c>
      <c r="E1610" t="str">
        <f>INDEX(StudentTable[#Data],MATCH(Table_Faculty.accdb[[#This Row],[Student ID]],StudentTable[Student ID],0),2)</f>
        <v>Virginia</v>
      </c>
    </row>
    <row r="1611" spans="1:5" x14ac:dyDescent="0.25">
      <c r="A1611">
        <v>1625</v>
      </c>
      <c r="B1611" s="5" t="s">
        <v>1402</v>
      </c>
      <c r="C1611" s="4" t="s">
        <v>4481</v>
      </c>
      <c r="D1611" t="str">
        <f>INDEX(StudentTable[#Data],MATCH(Table_Faculty.accdb[[#This Row],[Student ID]],StudentTable[Student ID],0),1)</f>
        <v>Borden</v>
      </c>
      <c r="E1611" t="str">
        <f>INDEX(StudentTable[#Data],MATCH(Table_Faculty.accdb[[#This Row],[Student ID]],StudentTable[Student ID],0),2)</f>
        <v>Kathleen</v>
      </c>
    </row>
    <row r="1612" spans="1:5" x14ac:dyDescent="0.25">
      <c r="A1612">
        <v>1626</v>
      </c>
      <c r="B1612" s="5" t="s">
        <v>1098</v>
      </c>
      <c r="C1612" s="4" t="s">
        <v>4481</v>
      </c>
      <c r="D1612" t="str">
        <f>INDEX(StudentTable[#Data],MATCH(Table_Faculty.accdb[[#This Row],[Student ID]],StudentTable[Student ID],0),1)</f>
        <v>Reyes</v>
      </c>
      <c r="E1612" t="str">
        <f>INDEX(StudentTable[#Data],MATCH(Table_Faculty.accdb[[#This Row],[Student ID]],StudentTable[Student ID],0),2)</f>
        <v>Randy</v>
      </c>
    </row>
    <row r="1613" spans="1:5" x14ac:dyDescent="0.25">
      <c r="A1613">
        <v>1627</v>
      </c>
      <c r="B1613" s="5" t="s">
        <v>414</v>
      </c>
      <c r="C1613" s="4" t="s">
        <v>4481</v>
      </c>
      <c r="D1613" t="str">
        <f>INDEX(StudentTable[#Data],MATCH(Table_Faculty.accdb[[#This Row],[Student ID]],StudentTable[Student ID],0),1)</f>
        <v>Delvalle</v>
      </c>
      <c r="E1613" t="str">
        <f>INDEX(StudentTable[#Data],MATCH(Table_Faculty.accdb[[#This Row],[Student ID]],StudentTable[Student ID],0),2)</f>
        <v>Mona</v>
      </c>
    </row>
    <row r="1614" spans="1:5" x14ac:dyDescent="0.25">
      <c r="A1614">
        <v>1628</v>
      </c>
      <c r="B1614" s="5" t="s">
        <v>1855</v>
      </c>
      <c r="C1614" s="4" t="s">
        <v>4481</v>
      </c>
      <c r="D1614" t="str">
        <f>INDEX(StudentTable[#Data],MATCH(Table_Faculty.accdb[[#This Row],[Student ID]],StudentTable[Student ID],0),1)</f>
        <v>Aiello</v>
      </c>
      <c r="E1614" t="str">
        <f>INDEX(StudentTable[#Data],MATCH(Table_Faculty.accdb[[#This Row],[Student ID]],StudentTable[Student ID],0),2)</f>
        <v>Laurence</v>
      </c>
    </row>
    <row r="1615" spans="1:5" x14ac:dyDescent="0.25">
      <c r="A1615">
        <v>1629</v>
      </c>
      <c r="B1615" s="5" t="s">
        <v>3730</v>
      </c>
      <c r="C1615" s="4" t="s">
        <v>4481</v>
      </c>
      <c r="D1615" t="str">
        <f>INDEX(StudentTable[#Data],MATCH(Table_Faculty.accdb[[#This Row],[Student ID]],StudentTable[Student ID],0),1)</f>
        <v>Ranck</v>
      </c>
      <c r="E1615" t="str">
        <f>INDEX(StudentTable[#Data],MATCH(Table_Faculty.accdb[[#This Row],[Student ID]],StudentTable[Student ID],0),2)</f>
        <v>Rebeca</v>
      </c>
    </row>
    <row r="1616" spans="1:5" x14ac:dyDescent="0.25">
      <c r="A1616">
        <v>1630</v>
      </c>
      <c r="B1616" s="5" t="s">
        <v>2570</v>
      </c>
      <c r="C1616" s="4" t="s">
        <v>4481</v>
      </c>
      <c r="D1616" t="str">
        <f>INDEX(StudentTable[#Data],MATCH(Table_Faculty.accdb[[#This Row],[Student ID]],StudentTable[Student ID],0),1)</f>
        <v>Christiansen</v>
      </c>
      <c r="E1616" t="str">
        <f>INDEX(StudentTable[#Data],MATCH(Table_Faculty.accdb[[#This Row],[Student ID]],StudentTable[Student ID],0),2)</f>
        <v>Donna</v>
      </c>
    </row>
    <row r="1617" spans="1:5" x14ac:dyDescent="0.25">
      <c r="A1617">
        <v>1631</v>
      </c>
      <c r="B1617" s="5" t="s">
        <v>3750</v>
      </c>
      <c r="C1617" s="4" t="s">
        <v>4481</v>
      </c>
      <c r="D1617" t="str">
        <f>INDEX(StudentTable[#Data],MATCH(Table_Faculty.accdb[[#This Row],[Student ID]],StudentTable[Student ID],0),1)</f>
        <v>Meyer</v>
      </c>
      <c r="E1617" t="str">
        <f>INDEX(StudentTable[#Data],MATCH(Table_Faculty.accdb[[#This Row],[Student ID]],StudentTable[Student ID],0),2)</f>
        <v>Katie</v>
      </c>
    </row>
    <row r="1618" spans="1:5" x14ac:dyDescent="0.25">
      <c r="A1618">
        <v>1632</v>
      </c>
      <c r="B1618" s="5" t="s">
        <v>3307</v>
      </c>
      <c r="C1618" s="4" t="s">
        <v>4481</v>
      </c>
      <c r="D1618" t="str">
        <f>INDEX(StudentTable[#Data],MATCH(Table_Faculty.accdb[[#This Row],[Student ID]],StudentTable[Student ID],0),1)</f>
        <v>Sheats</v>
      </c>
      <c r="E1618" t="str">
        <f>INDEX(StudentTable[#Data],MATCH(Table_Faculty.accdb[[#This Row],[Student ID]],StudentTable[Student ID],0),2)</f>
        <v>Victor</v>
      </c>
    </row>
    <row r="1619" spans="1:5" x14ac:dyDescent="0.25">
      <c r="A1619">
        <v>1633</v>
      </c>
      <c r="B1619" s="5" t="s">
        <v>1240</v>
      </c>
      <c r="C1619" s="4" t="s">
        <v>4481</v>
      </c>
      <c r="D1619" t="str">
        <f>INDEX(StudentTable[#Data],MATCH(Table_Faculty.accdb[[#This Row],[Student ID]],StudentTable[Student ID],0),1)</f>
        <v>Walker</v>
      </c>
      <c r="E1619" t="str">
        <f>INDEX(StudentTable[#Data],MATCH(Table_Faculty.accdb[[#This Row],[Student ID]],StudentTable[Student ID],0),2)</f>
        <v>Dave</v>
      </c>
    </row>
    <row r="1620" spans="1:5" x14ac:dyDescent="0.25">
      <c r="A1620">
        <v>1634</v>
      </c>
      <c r="B1620" s="5" t="s">
        <v>1127</v>
      </c>
      <c r="C1620" s="4" t="s">
        <v>4481</v>
      </c>
      <c r="D1620" t="str">
        <f>INDEX(StudentTable[#Data],MATCH(Table_Faculty.accdb[[#This Row],[Student ID]],StudentTable[Student ID],0),1)</f>
        <v>Hatch</v>
      </c>
      <c r="E1620" t="str">
        <f>INDEX(StudentTable[#Data],MATCH(Table_Faculty.accdb[[#This Row],[Student ID]],StudentTable[Student ID],0),2)</f>
        <v>Austin</v>
      </c>
    </row>
    <row r="1621" spans="1:5" x14ac:dyDescent="0.25">
      <c r="A1621">
        <v>1635</v>
      </c>
      <c r="B1621" s="5" t="s">
        <v>3267</v>
      </c>
      <c r="C1621" s="4" t="s">
        <v>4481</v>
      </c>
      <c r="D1621" t="str">
        <f>INDEX(StudentTable[#Data],MATCH(Table_Faculty.accdb[[#This Row],[Student ID]],StudentTable[Student ID],0),1)</f>
        <v>Davis</v>
      </c>
      <c r="E1621" t="str">
        <f>INDEX(StudentTable[#Data],MATCH(Table_Faculty.accdb[[#This Row],[Student ID]],StudentTable[Student ID],0),2)</f>
        <v>Velma</v>
      </c>
    </row>
    <row r="1622" spans="1:5" x14ac:dyDescent="0.25">
      <c r="A1622">
        <v>1636</v>
      </c>
      <c r="B1622" s="5" t="s">
        <v>1648</v>
      </c>
      <c r="C1622" s="4" t="s">
        <v>4481</v>
      </c>
      <c r="D1622" t="str">
        <f>INDEX(StudentTable[#Data],MATCH(Table_Faculty.accdb[[#This Row],[Student ID]],StudentTable[Student ID],0),1)</f>
        <v>Bono</v>
      </c>
      <c r="E1622" t="str">
        <f>INDEX(StudentTable[#Data],MATCH(Table_Faculty.accdb[[#This Row],[Student ID]],StudentTable[Student ID],0),2)</f>
        <v>Heather</v>
      </c>
    </row>
    <row r="1623" spans="1:5" x14ac:dyDescent="0.25">
      <c r="A1623">
        <v>1637</v>
      </c>
      <c r="B1623" s="5" t="s">
        <v>3678</v>
      </c>
      <c r="C1623" s="4" t="s">
        <v>4481</v>
      </c>
      <c r="D1623" t="str">
        <f>INDEX(StudentTable[#Data],MATCH(Table_Faculty.accdb[[#This Row],[Student ID]],StudentTable[Student ID],0),1)</f>
        <v>Mendoza</v>
      </c>
      <c r="E1623" t="str">
        <f>INDEX(StudentTable[#Data],MATCH(Table_Faculty.accdb[[#This Row],[Student ID]],StudentTable[Student ID],0),2)</f>
        <v>Silvia</v>
      </c>
    </row>
    <row r="1624" spans="1:5" x14ac:dyDescent="0.25">
      <c r="A1624">
        <v>1638</v>
      </c>
      <c r="B1624" s="5" t="s">
        <v>562</v>
      </c>
      <c r="C1624" s="4" t="s">
        <v>4481</v>
      </c>
      <c r="D1624" t="str">
        <f>INDEX(StudentTable[#Data],MATCH(Table_Faculty.accdb[[#This Row],[Student ID]],StudentTable[Student ID],0),1)</f>
        <v>Dunn</v>
      </c>
      <c r="E1624" t="str">
        <f>INDEX(StudentTable[#Data],MATCH(Table_Faculty.accdb[[#This Row],[Student ID]],StudentTable[Student ID],0),2)</f>
        <v>David</v>
      </c>
    </row>
    <row r="1625" spans="1:5" x14ac:dyDescent="0.25">
      <c r="A1625">
        <v>1639</v>
      </c>
      <c r="B1625" s="5" t="s">
        <v>2417</v>
      </c>
      <c r="C1625" s="4" t="s">
        <v>4481</v>
      </c>
      <c r="D1625" t="str">
        <f>INDEX(StudentTable[#Data],MATCH(Table_Faculty.accdb[[#This Row],[Student ID]],StudentTable[Student ID],0),1)</f>
        <v>Kerr</v>
      </c>
      <c r="E1625" t="str">
        <f>INDEX(StudentTable[#Data],MATCH(Table_Faculty.accdb[[#This Row],[Student ID]],StudentTable[Student ID],0),2)</f>
        <v>Cindy</v>
      </c>
    </row>
    <row r="1626" spans="1:5" x14ac:dyDescent="0.25">
      <c r="A1626">
        <v>1640</v>
      </c>
      <c r="B1626" s="5" t="s">
        <v>1881</v>
      </c>
      <c r="C1626" s="4" t="s">
        <v>4481</v>
      </c>
      <c r="D1626" t="str">
        <f>INDEX(StudentTable[#Data],MATCH(Table_Faculty.accdb[[#This Row],[Student ID]],StudentTable[Student ID],0),1)</f>
        <v>Anderson</v>
      </c>
      <c r="E1626" t="str">
        <f>INDEX(StudentTable[#Data],MATCH(Table_Faculty.accdb[[#This Row],[Student ID]],StudentTable[Student ID],0),2)</f>
        <v>Sergio</v>
      </c>
    </row>
    <row r="1627" spans="1:5" x14ac:dyDescent="0.25">
      <c r="A1627">
        <v>1641</v>
      </c>
      <c r="B1627" s="5" t="s">
        <v>1000</v>
      </c>
      <c r="C1627" s="4" t="s">
        <v>4481</v>
      </c>
      <c r="D1627" t="str">
        <f>INDEX(StudentTable[#Data],MATCH(Table_Faculty.accdb[[#This Row],[Student ID]],StudentTable[Student ID],0),1)</f>
        <v>Spain</v>
      </c>
      <c r="E1627" t="str">
        <f>INDEX(StudentTable[#Data],MATCH(Table_Faculty.accdb[[#This Row],[Student ID]],StudentTable[Student ID],0),2)</f>
        <v>Sharon</v>
      </c>
    </row>
    <row r="1628" spans="1:5" x14ac:dyDescent="0.25">
      <c r="A1628">
        <v>1642</v>
      </c>
      <c r="B1628" s="5" t="s">
        <v>2433</v>
      </c>
      <c r="C1628" s="4" t="s">
        <v>4481</v>
      </c>
      <c r="D1628" t="str">
        <f>INDEX(StudentTable[#Data],MATCH(Table_Faculty.accdb[[#This Row],[Student ID]],StudentTable[Student ID],0),1)</f>
        <v>Dean</v>
      </c>
      <c r="E1628" t="str">
        <f>INDEX(StudentTable[#Data],MATCH(Table_Faculty.accdb[[#This Row],[Student ID]],StudentTable[Student ID],0),2)</f>
        <v>Sterling</v>
      </c>
    </row>
    <row r="1629" spans="1:5" x14ac:dyDescent="0.25">
      <c r="A1629">
        <v>1643</v>
      </c>
      <c r="B1629" s="5" t="s">
        <v>3635</v>
      </c>
      <c r="C1629" s="4" t="s">
        <v>4481</v>
      </c>
      <c r="D1629" t="str">
        <f>INDEX(StudentTable[#Data],MATCH(Table_Faculty.accdb[[#This Row],[Student ID]],StudentTable[Student ID],0),1)</f>
        <v>Willis</v>
      </c>
      <c r="E1629" t="str">
        <f>INDEX(StudentTable[#Data],MATCH(Table_Faculty.accdb[[#This Row],[Student ID]],StudentTable[Student ID],0),2)</f>
        <v>Nancy</v>
      </c>
    </row>
    <row r="1630" spans="1:5" x14ac:dyDescent="0.25">
      <c r="A1630">
        <v>1644</v>
      </c>
      <c r="B1630" s="5" t="s">
        <v>250</v>
      </c>
      <c r="C1630" s="4" t="s">
        <v>4481</v>
      </c>
      <c r="D1630" t="str">
        <f>INDEX(StudentTable[#Data],MATCH(Table_Faculty.accdb[[#This Row],[Student ID]],StudentTable[Student ID],0),1)</f>
        <v>Beaudry</v>
      </c>
      <c r="E1630" t="str">
        <f>INDEX(StudentTable[#Data],MATCH(Table_Faculty.accdb[[#This Row],[Student ID]],StudentTable[Student ID],0),2)</f>
        <v>Marjorie</v>
      </c>
    </row>
    <row r="1631" spans="1:5" x14ac:dyDescent="0.25">
      <c r="A1631">
        <v>1645</v>
      </c>
      <c r="B1631" s="5" t="s">
        <v>4087</v>
      </c>
      <c r="C1631" s="4" t="s">
        <v>4481</v>
      </c>
      <c r="D1631" t="str">
        <f>INDEX(StudentTable[#Data],MATCH(Table_Faculty.accdb[[#This Row],[Student ID]],StudentTable[Student ID],0),1)</f>
        <v>Sheller</v>
      </c>
      <c r="E1631" t="str">
        <f>INDEX(StudentTable[#Data],MATCH(Table_Faculty.accdb[[#This Row],[Student ID]],StudentTable[Student ID],0),2)</f>
        <v>Ruth</v>
      </c>
    </row>
    <row r="1632" spans="1:5" x14ac:dyDescent="0.25">
      <c r="A1632">
        <v>1646</v>
      </c>
      <c r="B1632" s="5" t="s">
        <v>902</v>
      </c>
      <c r="C1632" s="4" t="s">
        <v>4481</v>
      </c>
      <c r="D1632" t="str">
        <f>INDEX(StudentTable[#Data],MATCH(Table_Faculty.accdb[[#This Row],[Student ID]],StudentTable[Student ID],0),1)</f>
        <v>Jackson</v>
      </c>
      <c r="E1632" t="str">
        <f>INDEX(StudentTable[#Data],MATCH(Table_Faculty.accdb[[#This Row],[Student ID]],StudentTable[Student ID],0),2)</f>
        <v>Rex</v>
      </c>
    </row>
    <row r="1633" spans="1:5" x14ac:dyDescent="0.25">
      <c r="A1633">
        <v>1647</v>
      </c>
      <c r="B1633" s="5" t="s">
        <v>529</v>
      </c>
      <c r="C1633" s="4" t="s">
        <v>4481</v>
      </c>
      <c r="D1633" t="str">
        <f>INDEX(StudentTable[#Data],MATCH(Table_Faculty.accdb[[#This Row],[Student ID]],StudentTable[Student ID],0),1)</f>
        <v>Prater</v>
      </c>
      <c r="E1633" t="str">
        <f>INDEX(StudentTable[#Data],MATCH(Table_Faculty.accdb[[#This Row],[Student ID]],StudentTable[Student ID],0),2)</f>
        <v>Lena</v>
      </c>
    </row>
    <row r="1634" spans="1:5" x14ac:dyDescent="0.25">
      <c r="A1634">
        <v>1648</v>
      </c>
      <c r="B1634" s="5" t="s">
        <v>3144</v>
      </c>
      <c r="C1634" s="4" t="s">
        <v>4481</v>
      </c>
      <c r="D1634" t="str">
        <f>INDEX(StudentTable[#Data],MATCH(Table_Faculty.accdb[[#This Row],[Student ID]],StudentTable[Student ID],0),1)</f>
        <v>Varner</v>
      </c>
      <c r="E1634" t="str">
        <f>INDEX(StudentTable[#Data],MATCH(Table_Faculty.accdb[[#This Row],[Student ID]],StudentTable[Student ID],0),2)</f>
        <v>John</v>
      </c>
    </row>
    <row r="1635" spans="1:5" x14ac:dyDescent="0.25">
      <c r="A1635">
        <v>1649</v>
      </c>
      <c r="B1635" s="5" t="s">
        <v>2705</v>
      </c>
      <c r="C1635" s="4" t="s">
        <v>4481</v>
      </c>
      <c r="D1635" t="str">
        <f>INDEX(StudentTable[#Data],MATCH(Table_Faculty.accdb[[#This Row],[Student ID]],StudentTable[Student ID],0),1)</f>
        <v>Edwards</v>
      </c>
      <c r="E1635" t="str">
        <f>INDEX(StudentTable[#Data],MATCH(Table_Faculty.accdb[[#This Row],[Student ID]],StudentTable[Student ID],0),2)</f>
        <v>Alma</v>
      </c>
    </row>
    <row r="1636" spans="1:5" x14ac:dyDescent="0.25">
      <c r="A1636">
        <v>1650</v>
      </c>
      <c r="B1636" s="5" t="s">
        <v>2672</v>
      </c>
      <c r="C1636" s="4" t="s">
        <v>4524</v>
      </c>
      <c r="D1636" t="str">
        <f>INDEX(StudentTable[#Data],MATCH(Table_Faculty.accdb[[#This Row],[Student ID]],StudentTable[Student ID],0),1)</f>
        <v>Ortiz</v>
      </c>
      <c r="E1636" t="str">
        <f>INDEX(StudentTable[#Data],MATCH(Table_Faculty.accdb[[#This Row],[Student ID]],StudentTable[Student ID],0),2)</f>
        <v>Jonathan</v>
      </c>
    </row>
    <row r="1637" spans="1:5" x14ac:dyDescent="0.25">
      <c r="A1637">
        <v>1651</v>
      </c>
      <c r="B1637" s="5" t="s">
        <v>2508</v>
      </c>
      <c r="C1637" s="4" t="s">
        <v>4524</v>
      </c>
      <c r="D1637" t="str">
        <f>INDEX(StudentTable[#Data],MATCH(Table_Faculty.accdb[[#This Row],[Student ID]],StudentTable[Student ID],0),1)</f>
        <v>Snyder</v>
      </c>
      <c r="E1637" t="str">
        <f>INDEX(StudentTable[#Data],MATCH(Table_Faculty.accdb[[#This Row],[Student ID]],StudentTable[Student ID],0),2)</f>
        <v>Nancy</v>
      </c>
    </row>
    <row r="1638" spans="1:5" x14ac:dyDescent="0.25">
      <c r="A1638">
        <v>1652</v>
      </c>
      <c r="B1638" s="5" t="s">
        <v>2863</v>
      </c>
      <c r="C1638" s="4" t="s">
        <v>4524</v>
      </c>
      <c r="D1638" t="str">
        <f>INDEX(StudentTable[#Data],MATCH(Table_Faculty.accdb[[#This Row],[Student ID]],StudentTable[Student ID],0),1)</f>
        <v>Douglas</v>
      </c>
      <c r="E1638" t="str">
        <f>INDEX(StudentTable[#Data],MATCH(Table_Faculty.accdb[[#This Row],[Student ID]],StudentTable[Student ID],0),2)</f>
        <v>Harold</v>
      </c>
    </row>
    <row r="1639" spans="1:5" x14ac:dyDescent="0.25">
      <c r="A1639">
        <v>1653</v>
      </c>
      <c r="B1639" s="5" t="s">
        <v>2445</v>
      </c>
      <c r="C1639" s="4" t="s">
        <v>4524</v>
      </c>
      <c r="D1639" t="str">
        <f>INDEX(StudentTable[#Data],MATCH(Table_Faculty.accdb[[#This Row],[Student ID]],StudentTable[Student ID],0),1)</f>
        <v>Hardiman</v>
      </c>
      <c r="E1639" t="str">
        <f>INDEX(StudentTable[#Data],MATCH(Table_Faculty.accdb[[#This Row],[Student ID]],StudentTable[Student ID],0),2)</f>
        <v>Robert</v>
      </c>
    </row>
    <row r="1640" spans="1:5" x14ac:dyDescent="0.25">
      <c r="A1640">
        <v>1654</v>
      </c>
      <c r="B1640" s="5" t="s">
        <v>153</v>
      </c>
      <c r="C1640" s="4" t="s">
        <v>4524</v>
      </c>
      <c r="D1640" t="str">
        <f>INDEX(StudentTable[#Data],MATCH(Table_Faculty.accdb[[#This Row],[Student ID]],StudentTable[Student ID],0),1)</f>
        <v>Walter</v>
      </c>
      <c r="E1640" t="str">
        <f>INDEX(StudentTable[#Data],MATCH(Table_Faculty.accdb[[#This Row],[Student ID]],StudentTable[Student ID],0),2)</f>
        <v>Travis</v>
      </c>
    </row>
    <row r="1641" spans="1:5" x14ac:dyDescent="0.25">
      <c r="A1641">
        <v>1655</v>
      </c>
      <c r="B1641" s="5" t="s">
        <v>3071</v>
      </c>
      <c r="C1641" s="4" t="s">
        <v>4524</v>
      </c>
      <c r="D1641" t="str">
        <f>INDEX(StudentTable[#Data],MATCH(Table_Faculty.accdb[[#This Row],[Student ID]],StudentTable[Student ID],0),1)</f>
        <v>Armas</v>
      </c>
      <c r="E1641" t="str">
        <f>INDEX(StudentTable[#Data],MATCH(Table_Faculty.accdb[[#This Row],[Student ID]],StudentTable[Student ID],0),2)</f>
        <v>Willard</v>
      </c>
    </row>
    <row r="1642" spans="1:5" x14ac:dyDescent="0.25">
      <c r="A1642">
        <v>1656</v>
      </c>
      <c r="B1642" s="5" t="s">
        <v>3520</v>
      </c>
      <c r="C1642" s="4" t="s">
        <v>4524</v>
      </c>
      <c r="D1642" t="str">
        <f>INDEX(StudentTable[#Data],MATCH(Table_Faculty.accdb[[#This Row],[Student ID]],StudentTable[Student ID],0),1)</f>
        <v>Enriquez</v>
      </c>
      <c r="E1642" t="str">
        <f>INDEX(StudentTable[#Data],MATCH(Table_Faculty.accdb[[#This Row],[Student ID]],StudentTable[Student ID],0),2)</f>
        <v>Edward</v>
      </c>
    </row>
    <row r="1643" spans="1:5" x14ac:dyDescent="0.25">
      <c r="A1643">
        <v>1657</v>
      </c>
      <c r="B1643" s="5" t="s">
        <v>2726</v>
      </c>
      <c r="C1643" s="4" t="s">
        <v>4524</v>
      </c>
      <c r="D1643" t="str">
        <f>INDEX(StudentTable[#Data],MATCH(Table_Faculty.accdb[[#This Row],[Student ID]],StudentTable[Student ID],0),1)</f>
        <v>Ellis</v>
      </c>
      <c r="E1643" t="str">
        <f>INDEX(StudentTable[#Data],MATCH(Table_Faculty.accdb[[#This Row],[Student ID]],StudentTable[Student ID],0),2)</f>
        <v>Rebecca</v>
      </c>
    </row>
    <row r="1644" spans="1:5" x14ac:dyDescent="0.25">
      <c r="A1644">
        <v>1658</v>
      </c>
      <c r="B1644" s="5" t="s">
        <v>2143</v>
      </c>
      <c r="C1644" s="4" t="s">
        <v>4524</v>
      </c>
      <c r="D1644" t="str">
        <f>INDEX(StudentTable[#Data],MATCH(Table_Faculty.accdb[[#This Row],[Student ID]],StudentTable[Student ID],0),1)</f>
        <v>Mason</v>
      </c>
      <c r="E1644" t="str">
        <f>INDEX(StudentTable[#Data],MATCH(Table_Faculty.accdb[[#This Row],[Student ID]],StudentTable[Student ID],0),2)</f>
        <v>Margaret</v>
      </c>
    </row>
    <row r="1645" spans="1:5" x14ac:dyDescent="0.25">
      <c r="A1645">
        <v>1659</v>
      </c>
      <c r="B1645" s="5" t="s">
        <v>2834</v>
      </c>
      <c r="C1645" s="4" t="s">
        <v>4524</v>
      </c>
      <c r="D1645" t="str">
        <f>INDEX(StudentTable[#Data],MATCH(Table_Faculty.accdb[[#This Row],[Student ID]],StudentTable[Student ID],0),1)</f>
        <v>Eisner</v>
      </c>
      <c r="E1645" t="str">
        <f>INDEX(StudentTable[#Data],MATCH(Table_Faculty.accdb[[#This Row],[Student ID]],StudentTable[Student ID],0),2)</f>
        <v>Joshua</v>
      </c>
    </row>
    <row r="1646" spans="1:5" x14ac:dyDescent="0.25">
      <c r="A1646">
        <v>1660</v>
      </c>
      <c r="B1646" s="5" t="s">
        <v>1024</v>
      </c>
      <c r="C1646" s="4" t="s">
        <v>4524</v>
      </c>
      <c r="D1646" t="str">
        <f>INDEX(StudentTable[#Data],MATCH(Table_Faculty.accdb[[#This Row],[Student ID]],StudentTable[Student ID],0),1)</f>
        <v>Lemon</v>
      </c>
      <c r="E1646" t="str">
        <f>INDEX(StudentTable[#Data],MATCH(Table_Faculty.accdb[[#This Row],[Student ID]],StudentTable[Student ID],0),2)</f>
        <v>Paul</v>
      </c>
    </row>
    <row r="1647" spans="1:5" x14ac:dyDescent="0.25">
      <c r="A1647">
        <v>1661</v>
      </c>
      <c r="B1647" s="5" t="s">
        <v>3340</v>
      </c>
      <c r="C1647" s="4" t="s">
        <v>4524</v>
      </c>
      <c r="D1647" t="str">
        <f>INDEX(StudentTable[#Data],MATCH(Table_Faculty.accdb[[#This Row],[Student ID]],StudentTable[Student ID],0),1)</f>
        <v>Cox</v>
      </c>
      <c r="E1647" t="str">
        <f>INDEX(StudentTable[#Data],MATCH(Table_Faculty.accdb[[#This Row],[Student ID]],StudentTable[Student ID],0),2)</f>
        <v>Sharon</v>
      </c>
    </row>
    <row r="1648" spans="1:5" x14ac:dyDescent="0.25">
      <c r="A1648">
        <v>1662</v>
      </c>
      <c r="B1648" s="5" t="s">
        <v>1977</v>
      </c>
      <c r="C1648" s="4" t="s">
        <v>4524</v>
      </c>
      <c r="D1648" t="str">
        <f>INDEX(StudentTable[#Data],MATCH(Table_Faculty.accdb[[#This Row],[Student ID]],StudentTable[Student ID],0),1)</f>
        <v>Hudkins</v>
      </c>
      <c r="E1648" t="str">
        <f>INDEX(StudentTable[#Data],MATCH(Table_Faculty.accdb[[#This Row],[Student ID]],StudentTable[Student ID],0),2)</f>
        <v>Jeremiah</v>
      </c>
    </row>
    <row r="1649" spans="1:5" x14ac:dyDescent="0.25">
      <c r="A1649">
        <v>1663</v>
      </c>
      <c r="B1649" s="5" t="s">
        <v>3962</v>
      </c>
      <c r="C1649" s="4" t="s">
        <v>4524</v>
      </c>
      <c r="D1649" t="str">
        <f>INDEX(StudentTable[#Data],MATCH(Table_Faculty.accdb[[#This Row],[Student ID]],StudentTable[Student ID],0),1)</f>
        <v>Mukai</v>
      </c>
      <c r="E1649" t="str">
        <f>INDEX(StudentTable[#Data],MATCH(Table_Faculty.accdb[[#This Row],[Student ID]],StudentTable[Student ID],0),2)</f>
        <v>Amelia</v>
      </c>
    </row>
    <row r="1650" spans="1:5" x14ac:dyDescent="0.25">
      <c r="A1650">
        <v>1664</v>
      </c>
      <c r="B1650" s="5" t="s">
        <v>1643</v>
      </c>
      <c r="C1650" s="4" t="s">
        <v>4524</v>
      </c>
      <c r="D1650" t="str">
        <f>INDEX(StudentTable[#Data],MATCH(Table_Faculty.accdb[[#This Row],[Student ID]],StudentTable[Student ID],0),1)</f>
        <v>Terry</v>
      </c>
      <c r="E1650" t="str">
        <f>INDEX(StudentTable[#Data],MATCH(Table_Faculty.accdb[[#This Row],[Student ID]],StudentTable[Student ID],0),2)</f>
        <v>Robert</v>
      </c>
    </row>
    <row r="1651" spans="1:5" x14ac:dyDescent="0.25">
      <c r="A1651">
        <v>1665</v>
      </c>
      <c r="B1651" s="5" t="s">
        <v>1726</v>
      </c>
      <c r="C1651" s="4" t="s">
        <v>4524</v>
      </c>
      <c r="D1651" t="str">
        <f>INDEX(StudentTable[#Data],MATCH(Table_Faculty.accdb[[#This Row],[Student ID]],StudentTable[Student ID],0),1)</f>
        <v>Nuckolls</v>
      </c>
      <c r="E1651" t="str">
        <f>INDEX(StudentTable[#Data],MATCH(Table_Faculty.accdb[[#This Row],[Student ID]],StudentTable[Student ID],0),2)</f>
        <v>Alexander</v>
      </c>
    </row>
    <row r="1652" spans="1:5" x14ac:dyDescent="0.25">
      <c r="A1652">
        <v>1666</v>
      </c>
      <c r="B1652" s="5" t="s">
        <v>2997</v>
      </c>
      <c r="C1652" s="4" t="s">
        <v>4524</v>
      </c>
      <c r="D1652" t="str">
        <f>INDEX(StudentTable[#Data],MATCH(Table_Faculty.accdb[[#This Row],[Student ID]],StudentTable[Student ID],0),1)</f>
        <v>Redmond</v>
      </c>
      <c r="E1652" t="str">
        <f>INDEX(StudentTable[#Data],MATCH(Table_Faculty.accdb[[#This Row],[Student ID]],StudentTable[Student ID],0),2)</f>
        <v>John</v>
      </c>
    </row>
    <row r="1653" spans="1:5" x14ac:dyDescent="0.25">
      <c r="A1653">
        <v>1667</v>
      </c>
      <c r="B1653" s="5" t="s">
        <v>2821</v>
      </c>
      <c r="C1653" s="4" t="s">
        <v>4524</v>
      </c>
      <c r="D1653" t="str">
        <f>INDEX(StudentTable[#Data],MATCH(Table_Faculty.accdb[[#This Row],[Student ID]],StudentTable[Student ID],0),1)</f>
        <v>Marquez</v>
      </c>
      <c r="E1653" t="str">
        <f>INDEX(StudentTable[#Data],MATCH(Table_Faculty.accdb[[#This Row],[Student ID]],StudentTable[Student ID],0),2)</f>
        <v>Roger</v>
      </c>
    </row>
    <row r="1654" spans="1:5" x14ac:dyDescent="0.25">
      <c r="A1654">
        <v>1668</v>
      </c>
      <c r="B1654" s="5" t="s">
        <v>3179</v>
      </c>
      <c r="C1654" s="4" t="s">
        <v>4524</v>
      </c>
      <c r="D1654" t="str">
        <f>INDEX(StudentTable[#Data],MATCH(Table_Faculty.accdb[[#This Row],[Student ID]],StudentTable[Student ID],0),1)</f>
        <v>Roberts</v>
      </c>
      <c r="E1654" t="str">
        <f>INDEX(StudentTable[#Data],MATCH(Table_Faculty.accdb[[#This Row],[Student ID]],StudentTable[Student ID],0),2)</f>
        <v>Marcia</v>
      </c>
    </row>
    <row r="1655" spans="1:5" x14ac:dyDescent="0.25">
      <c r="A1655">
        <v>1669</v>
      </c>
      <c r="B1655" s="5" t="s">
        <v>1333</v>
      </c>
      <c r="C1655" s="4" t="s">
        <v>4524</v>
      </c>
      <c r="D1655" t="str">
        <f>INDEX(StudentTable[#Data],MATCH(Table_Faculty.accdb[[#This Row],[Student ID]],StudentTable[Student ID],0),1)</f>
        <v>Burns</v>
      </c>
      <c r="E1655" t="str">
        <f>INDEX(StudentTable[#Data],MATCH(Table_Faculty.accdb[[#This Row],[Student ID]],StudentTable[Student ID],0),2)</f>
        <v>Allen</v>
      </c>
    </row>
    <row r="1656" spans="1:5" x14ac:dyDescent="0.25">
      <c r="A1656">
        <v>1670</v>
      </c>
      <c r="B1656" s="5" t="s">
        <v>934</v>
      </c>
      <c r="C1656" s="4" t="s">
        <v>4524</v>
      </c>
      <c r="D1656" t="str">
        <f>INDEX(StudentTable[#Data],MATCH(Table_Faculty.accdb[[#This Row],[Student ID]],StudentTable[Student ID],0),1)</f>
        <v>Claussen</v>
      </c>
      <c r="E1656" t="str">
        <f>INDEX(StudentTable[#Data],MATCH(Table_Faculty.accdb[[#This Row],[Student ID]],StudentTable[Student ID],0),2)</f>
        <v>David</v>
      </c>
    </row>
    <row r="1657" spans="1:5" x14ac:dyDescent="0.25">
      <c r="A1657">
        <v>1671</v>
      </c>
      <c r="B1657" s="5" t="s">
        <v>3899</v>
      </c>
      <c r="C1657" s="4" t="s">
        <v>4524</v>
      </c>
      <c r="D1657" t="str">
        <f>INDEX(StudentTable[#Data],MATCH(Table_Faculty.accdb[[#This Row],[Student ID]],StudentTable[Student ID],0),1)</f>
        <v>Acosta</v>
      </c>
      <c r="E1657" t="str">
        <f>INDEX(StudentTable[#Data],MATCH(Table_Faculty.accdb[[#This Row],[Student ID]],StudentTable[Student ID],0),2)</f>
        <v>Jason</v>
      </c>
    </row>
    <row r="1658" spans="1:5" x14ac:dyDescent="0.25">
      <c r="A1658">
        <v>1672</v>
      </c>
      <c r="B1658" s="5" t="s">
        <v>3533</v>
      </c>
      <c r="C1658" s="4" t="s">
        <v>4524</v>
      </c>
      <c r="D1658" t="str">
        <f>INDEX(StudentTable[#Data],MATCH(Table_Faculty.accdb[[#This Row],[Student ID]],StudentTable[Student ID],0),1)</f>
        <v>Rogers</v>
      </c>
      <c r="E1658" t="str">
        <f>INDEX(StudentTable[#Data],MATCH(Table_Faculty.accdb[[#This Row],[Student ID]],StudentTable[Student ID],0),2)</f>
        <v>Christine</v>
      </c>
    </row>
    <row r="1659" spans="1:5" x14ac:dyDescent="0.25">
      <c r="A1659">
        <v>1673</v>
      </c>
      <c r="B1659" s="5" t="s">
        <v>1275</v>
      </c>
      <c r="C1659" s="4" t="s">
        <v>4524</v>
      </c>
      <c r="D1659" t="str">
        <f>INDEX(StudentTable[#Data],MATCH(Table_Faculty.accdb[[#This Row],[Student ID]],StudentTable[Student ID],0),1)</f>
        <v>Whitaker</v>
      </c>
      <c r="E1659" t="str">
        <f>INDEX(StudentTable[#Data],MATCH(Table_Faculty.accdb[[#This Row],[Student ID]],StudentTable[Student ID],0),2)</f>
        <v>Jessica</v>
      </c>
    </row>
    <row r="1660" spans="1:5" x14ac:dyDescent="0.25">
      <c r="A1660">
        <v>1674</v>
      </c>
      <c r="B1660" s="5" t="s">
        <v>2040</v>
      </c>
      <c r="C1660" s="4" t="s">
        <v>4524</v>
      </c>
      <c r="D1660" t="str">
        <f>INDEX(StudentTable[#Data],MATCH(Table_Faculty.accdb[[#This Row],[Student ID]],StudentTable[Student ID],0),1)</f>
        <v>Richardson</v>
      </c>
      <c r="E1660" t="str">
        <f>INDEX(StudentTable[#Data],MATCH(Table_Faculty.accdb[[#This Row],[Student ID]],StudentTable[Student ID],0),2)</f>
        <v>Faith</v>
      </c>
    </row>
    <row r="1661" spans="1:5" x14ac:dyDescent="0.25">
      <c r="A1661">
        <v>1675</v>
      </c>
      <c r="B1661" s="5" t="s">
        <v>1314</v>
      </c>
      <c r="C1661" s="4" t="s">
        <v>4524</v>
      </c>
      <c r="D1661" t="str">
        <f>INDEX(StudentTable[#Data],MATCH(Table_Faculty.accdb[[#This Row],[Student ID]],StudentTable[Student ID],0),1)</f>
        <v>Beerman</v>
      </c>
      <c r="E1661" t="str">
        <f>INDEX(StudentTable[#Data],MATCH(Table_Faculty.accdb[[#This Row],[Student ID]],StudentTable[Student ID],0),2)</f>
        <v>Salvador</v>
      </c>
    </row>
    <row r="1662" spans="1:5" x14ac:dyDescent="0.25">
      <c r="A1662">
        <v>1676</v>
      </c>
      <c r="B1662" s="5" t="s">
        <v>1149</v>
      </c>
      <c r="C1662" s="4" t="s">
        <v>4524</v>
      </c>
      <c r="D1662" t="str">
        <f>INDEX(StudentTable[#Data],MATCH(Table_Faculty.accdb[[#This Row],[Student ID]],StudentTable[Student ID],0),1)</f>
        <v>Wilson</v>
      </c>
      <c r="E1662" t="str">
        <f>INDEX(StudentTable[#Data],MATCH(Table_Faculty.accdb[[#This Row],[Student ID]],StudentTable[Student ID],0),2)</f>
        <v>Margaret</v>
      </c>
    </row>
    <row r="1663" spans="1:5" x14ac:dyDescent="0.25">
      <c r="A1663">
        <v>1677</v>
      </c>
      <c r="B1663" s="5" t="s">
        <v>3762</v>
      </c>
      <c r="C1663" s="4" t="s">
        <v>4524</v>
      </c>
      <c r="D1663" t="str">
        <f>INDEX(StudentTable[#Data],MATCH(Table_Faculty.accdb[[#This Row],[Student ID]],StudentTable[Student ID],0),1)</f>
        <v>Kyle</v>
      </c>
      <c r="E1663" t="str">
        <f>INDEX(StudentTable[#Data],MATCH(Table_Faculty.accdb[[#This Row],[Student ID]],StudentTable[Student ID],0),2)</f>
        <v>Bonnie</v>
      </c>
    </row>
    <row r="1664" spans="1:5" x14ac:dyDescent="0.25">
      <c r="A1664">
        <v>1678</v>
      </c>
      <c r="B1664" s="5" t="s">
        <v>4010</v>
      </c>
      <c r="C1664" s="4" t="s">
        <v>4524</v>
      </c>
      <c r="D1664" t="str">
        <f>INDEX(StudentTable[#Data],MATCH(Table_Faculty.accdb[[#This Row],[Student ID]],StudentTable[Student ID],0),1)</f>
        <v>Clark</v>
      </c>
      <c r="E1664" t="str">
        <f>INDEX(StudentTable[#Data],MATCH(Table_Faculty.accdb[[#This Row],[Student ID]],StudentTable[Student ID],0),2)</f>
        <v>Stacy</v>
      </c>
    </row>
    <row r="1665" spans="1:5" x14ac:dyDescent="0.25">
      <c r="A1665">
        <v>1679</v>
      </c>
      <c r="B1665" s="5" t="s">
        <v>4147</v>
      </c>
      <c r="C1665" s="4" t="s">
        <v>4524</v>
      </c>
      <c r="D1665" t="str">
        <f>INDEX(StudentTable[#Data],MATCH(Table_Faculty.accdb[[#This Row],[Student ID]],StudentTable[Student ID],0),1)</f>
        <v>Saavedra</v>
      </c>
      <c r="E1665" t="str">
        <f>INDEX(StudentTable[#Data],MATCH(Table_Faculty.accdb[[#This Row],[Student ID]],StudentTable[Student ID],0),2)</f>
        <v>Daniel</v>
      </c>
    </row>
    <row r="1666" spans="1:5" x14ac:dyDescent="0.25">
      <c r="A1666">
        <v>1680</v>
      </c>
      <c r="B1666" s="5" t="s">
        <v>3075</v>
      </c>
      <c r="C1666" s="4" t="s">
        <v>4524</v>
      </c>
      <c r="D1666" t="str">
        <f>INDEX(StudentTable[#Data],MATCH(Table_Faculty.accdb[[#This Row],[Student ID]],StudentTable[Student ID],0),1)</f>
        <v>Davis</v>
      </c>
      <c r="E1666" t="str">
        <f>INDEX(StudentTable[#Data],MATCH(Table_Faculty.accdb[[#This Row],[Student ID]],StudentTable[Student ID],0),2)</f>
        <v>Lynn</v>
      </c>
    </row>
    <row r="1667" spans="1:5" x14ac:dyDescent="0.25">
      <c r="A1667">
        <v>1681</v>
      </c>
      <c r="B1667" s="5" t="s">
        <v>3420</v>
      </c>
      <c r="C1667" s="4" t="s">
        <v>4524</v>
      </c>
      <c r="D1667" t="str">
        <f>INDEX(StudentTable[#Data],MATCH(Table_Faculty.accdb[[#This Row],[Student ID]],StudentTable[Student ID],0),1)</f>
        <v>Bayliss</v>
      </c>
      <c r="E1667" t="str">
        <f>INDEX(StudentTable[#Data],MATCH(Table_Faculty.accdb[[#This Row],[Student ID]],StudentTable[Student ID],0),2)</f>
        <v>Beau</v>
      </c>
    </row>
    <row r="1668" spans="1:5" x14ac:dyDescent="0.25">
      <c r="A1668">
        <v>1682</v>
      </c>
      <c r="B1668" s="5" t="s">
        <v>3861</v>
      </c>
      <c r="C1668" s="4" t="s">
        <v>4524</v>
      </c>
      <c r="D1668" t="str">
        <f>INDEX(StudentTable[#Data],MATCH(Table_Faculty.accdb[[#This Row],[Student ID]],StudentTable[Student ID],0),1)</f>
        <v>Fields</v>
      </c>
      <c r="E1668" t="str">
        <f>INDEX(StudentTable[#Data],MATCH(Table_Faculty.accdb[[#This Row],[Student ID]],StudentTable[Student ID],0),2)</f>
        <v>Terry</v>
      </c>
    </row>
    <row r="1669" spans="1:5" x14ac:dyDescent="0.25">
      <c r="A1669">
        <v>1683</v>
      </c>
      <c r="B1669" s="5" t="s">
        <v>4100</v>
      </c>
      <c r="C1669" s="4" t="s">
        <v>4524</v>
      </c>
      <c r="D1669" t="str">
        <f>INDEX(StudentTable[#Data],MATCH(Table_Faculty.accdb[[#This Row],[Student ID]],StudentTable[Student ID],0),1)</f>
        <v>Menchaca</v>
      </c>
      <c r="E1669" t="str">
        <f>INDEX(StudentTable[#Data],MATCH(Table_Faculty.accdb[[#This Row],[Student ID]],StudentTable[Student ID],0),2)</f>
        <v>David</v>
      </c>
    </row>
    <row r="1670" spans="1:5" x14ac:dyDescent="0.25">
      <c r="A1670">
        <v>1684</v>
      </c>
      <c r="B1670" s="5" t="s">
        <v>3510</v>
      </c>
      <c r="C1670" s="4" t="s">
        <v>4524</v>
      </c>
      <c r="D1670" t="str">
        <f>INDEX(StudentTable[#Data],MATCH(Table_Faculty.accdb[[#This Row],[Student ID]],StudentTable[Student ID],0),1)</f>
        <v>Morey</v>
      </c>
      <c r="E1670" t="str">
        <f>INDEX(StudentTable[#Data],MATCH(Table_Faculty.accdb[[#This Row],[Student ID]],StudentTable[Student ID],0),2)</f>
        <v>Raymond</v>
      </c>
    </row>
    <row r="1671" spans="1:5" x14ac:dyDescent="0.25">
      <c r="A1671">
        <v>1685</v>
      </c>
      <c r="B1671" s="5" t="s">
        <v>3274</v>
      </c>
      <c r="C1671" s="4" t="s">
        <v>4524</v>
      </c>
      <c r="D1671" t="str">
        <f>INDEX(StudentTable[#Data],MATCH(Table_Faculty.accdb[[#This Row],[Student ID]],StudentTable[Student ID],0),1)</f>
        <v>Thompson</v>
      </c>
      <c r="E1671" t="str">
        <f>INDEX(StudentTable[#Data],MATCH(Table_Faculty.accdb[[#This Row],[Student ID]],StudentTable[Student ID],0),2)</f>
        <v>Doyle</v>
      </c>
    </row>
    <row r="1672" spans="1:5" x14ac:dyDescent="0.25">
      <c r="A1672">
        <v>1686</v>
      </c>
      <c r="B1672" s="5" t="s">
        <v>1391</v>
      </c>
      <c r="C1672" s="4" t="s">
        <v>4524</v>
      </c>
      <c r="D1672" t="str">
        <f>INDEX(StudentTable[#Data],MATCH(Table_Faculty.accdb[[#This Row],[Student ID]],StudentTable[Student ID],0),1)</f>
        <v>Miller</v>
      </c>
      <c r="E1672" t="str">
        <f>INDEX(StudentTable[#Data],MATCH(Table_Faculty.accdb[[#This Row],[Student ID]],StudentTable[Student ID],0),2)</f>
        <v>Gregory</v>
      </c>
    </row>
    <row r="1673" spans="1:5" x14ac:dyDescent="0.25">
      <c r="A1673">
        <v>1687</v>
      </c>
      <c r="B1673" s="5" t="s">
        <v>461</v>
      </c>
      <c r="C1673" s="4" t="s">
        <v>4524</v>
      </c>
      <c r="D1673" t="str">
        <f>INDEX(StudentTable[#Data],MATCH(Table_Faculty.accdb[[#This Row],[Student ID]],StudentTable[Student ID],0),1)</f>
        <v>Rasheed</v>
      </c>
      <c r="E1673" t="str">
        <f>INDEX(StudentTable[#Data],MATCH(Table_Faculty.accdb[[#This Row],[Student ID]],StudentTable[Student ID],0),2)</f>
        <v>Jackie</v>
      </c>
    </row>
    <row r="1674" spans="1:5" x14ac:dyDescent="0.25">
      <c r="A1674">
        <v>1688</v>
      </c>
      <c r="B1674" s="5" t="s">
        <v>584</v>
      </c>
      <c r="C1674" s="4" t="s">
        <v>4524</v>
      </c>
      <c r="D1674" t="str">
        <f>INDEX(StudentTable[#Data],MATCH(Table_Faculty.accdb[[#This Row],[Student ID]],StudentTable[Student ID],0),1)</f>
        <v>Rowe</v>
      </c>
      <c r="E1674" t="str">
        <f>INDEX(StudentTable[#Data],MATCH(Table_Faculty.accdb[[#This Row],[Student ID]],StudentTable[Student ID],0),2)</f>
        <v>Henry</v>
      </c>
    </row>
    <row r="1675" spans="1:5" x14ac:dyDescent="0.25">
      <c r="A1675">
        <v>1689</v>
      </c>
      <c r="B1675" s="5" t="s">
        <v>444</v>
      </c>
      <c r="C1675" s="4" t="s">
        <v>4524</v>
      </c>
      <c r="D1675" t="str">
        <f>INDEX(StudentTable[#Data],MATCH(Table_Faculty.accdb[[#This Row],[Student ID]],StudentTable[Student ID],0),1)</f>
        <v>Jones</v>
      </c>
      <c r="E1675" t="str">
        <f>INDEX(StudentTable[#Data],MATCH(Table_Faculty.accdb[[#This Row],[Student ID]],StudentTable[Student ID],0),2)</f>
        <v>Stephen</v>
      </c>
    </row>
    <row r="1676" spans="1:5" x14ac:dyDescent="0.25">
      <c r="A1676">
        <v>1690</v>
      </c>
      <c r="B1676" s="5" t="s">
        <v>1543</v>
      </c>
      <c r="C1676" s="4" t="s">
        <v>4524</v>
      </c>
      <c r="D1676" t="str">
        <f>INDEX(StudentTable[#Data],MATCH(Table_Faculty.accdb[[#This Row],[Student ID]],StudentTable[Student ID],0),1)</f>
        <v>Kinder</v>
      </c>
      <c r="E1676" t="str">
        <f>INDEX(StudentTable[#Data],MATCH(Table_Faculty.accdb[[#This Row],[Student ID]],StudentTable[Student ID],0),2)</f>
        <v>Charles</v>
      </c>
    </row>
    <row r="1677" spans="1:5" x14ac:dyDescent="0.25">
      <c r="A1677">
        <v>1691</v>
      </c>
      <c r="B1677" s="5" t="s">
        <v>3888</v>
      </c>
      <c r="C1677" s="4" t="s">
        <v>4524</v>
      </c>
      <c r="D1677" t="str">
        <f>INDEX(StudentTable[#Data],MATCH(Table_Faculty.accdb[[#This Row],[Student ID]],StudentTable[Student ID],0),1)</f>
        <v>Floyd</v>
      </c>
      <c r="E1677" t="str">
        <f>INDEX(StudentTable[#Data],MATCH(Table_Faculty.accdb[[#This Row],[Student ID]],StudentTable[Student ID],0),2)</f>
        <v>Andrew</v>
      </c>
    </row>
    <row r="1678" spans="1:5" x14ac:dyDescent="0.25">
      <c r="A1678">
        <v>1692</v>
      </c>
      <c r="B1678" s="5" t="s">
        <v>2464</v>
      </c>
      <c r="C1678" s="4" t="s">
        <v>4524</v>
      </c>
      <c r="D1678" t="str">
        <f>INDEX(StudentTable[#Data],MATCH(Table_Faculty.accdb[[#This Row],[Student ID]],StudentTable[Student ID],0),1)</f>
        <v>Ford</v>
      </c>
      <c r="E1678" t="str">
        <f>INDEX(StudentTable[#Data],MATCH(Table_Faculty.accdb[[#This Row],[Student ID]],StudentTable[Student ID],0),2)</f>
        <v>Maurice</v>
      </c>
    </row>
    <row r="1679" spans="1:5" x14ac:dyDescent="0.25">
      <c r="A1679">
        <v>1693</v>
      </c>
      <c r="B1679" s="5" t="s">
        <v>2256</v>
      </c>
      <c r="C1679" s="4" t="s">
        <v>4524</v>
      </c>
      <c r="D1679" t="str">
        <f>INDEX(StudentTable[#Data],MATCH(Table_Faculty.accdb[[#This Row],[Student ID]],StudentTable[Student ID],0),1)</f>
        <v>Betts</v>
      </c>
      <c r="E1679" t="str">
        <f>INDEX(StudentTable[#Data],MATCH(Table_Faculty.accdb[[#This Row],[Student ID]],StudentTable[Student ID],0),2)</f>
        <v>Christine</v>
      </c>
    </row>
    <row r="1680" spans="1:5" x14ac:dyDescent="0.25">
      <c r="A1680">
        <v>1694</v>
      </c>
      <c r="B1680" s="5" t="s">
        <v>4361</v>
      </c>
      <c r="C1680" s="4" t="s">
        <v>4524</v>
      </c>
      <c r="D1680" t="str">
        <f>INDEX(StudentTable[#Data],MATCH(Table_Faculty.accdb[[#This Row],[Student ID]],StudentTable[Student ID],0),1)</f>
        <v>Leon</v>
      </c>
      <c r="E1680" t="str">
        <f>INDEX(StudentTable[#Data],MATCH(Table_Faculty.accdb[[#This Row],[Student ID]],StudentTable[Student ID],0),2)</f>
        <v>Gordon</v>
      </c>
    </row>
    <row r="1681" spans="1:5" x14ac:dyDescent="0.25">
      <c r="A1681">
        <v>1695</v>
      </c>
      <c r="B1681" s="5" t="s">
        <v>56</v>
      </c>
      <c r="C1681" s="4" t="s">
        <v>4524</v>
      </c>
      <c r="D1681" t="str">
        <f>INDEX(StudentTable[#Data],MATCH(Table_Faculty.accdb[[#This Row],[Student ID]],StudentTable[Student ID],0),1)</f>
        <v>Mckinney</v>
      </c>
      <c r="E1681" t="str">
        <f>INDEX(StudentTable[#Data],MATCH(Table_Faculty.accdb[[#This Row],[Student ID]],StudentTable[Student ID],0),2)</f>
        <v>Stephen</v>
      </c>
    </row>
    <row r="1682" spans="1:5" x14ac:dyDescent="0.25">
      <c r="A1682">
        <v>1696</v>
      </c>
      <c r="B1682" s="5" t="s">
        <v>13</v>
      </c>
      <c r="C1682" s="4" t="s">
        <v>4524</v>
      </c>
      <c r="D1682" t="str">
        <f>INDEX(StudentTable[#Data],MATCH(Table_Faculty.accdb[[#This Row],[Student ID]],StudentTable[Student ID],0),1)</f>
        <v>Kuhl</v>
      </c>
      <c r="E1682" t="str">
        <f>INDEX(StudentTable[#Data],MATCH(Table_Faculty.accdb[[#This Row],[Student ID]],StudentTable[Student ID],0),2)</f>
        <v>Bradley</v>
      </c>
    </row>
    <row r="1683" spans="1:5" x14ac:dyDescent="0.25">
      <c r="A1683">
        <v>1697</v>
      </c>
      <c r="B1683" s="5" t="s">
        <v>244</v>
      </c>
      <c r="C1683" s="4" t="s">
        <v>4524</v>
      </c>
      <c r="D1683" t="str">
        <f>INDEX(StudentTable[#Data],MATCH(Table_Faculty.accdb[[#This Row],[Student ID]],StudentTable[Student ID],0),1)</f>
        <v>Young</v>
      </c>
      <c r="E1683" t="str">
        <f>INDEX(StudentTable[#Data],MATCH(Table_Faculty.accdb[[#This Row],[Student ID]],StudentTable[Student ID],0),2)</f>
        <v>Lisa</v>
      </c>
    </row>
    <row r="1684" spans="1:5" x14ac:dyDescent="0.25">
      <c r="A1684">
        <v>1698</v>
      </c>
      <c r="B1684" s="5" t="s">
        <v>648</v>
      </c>
      <c r="C1684" s="4" t="s">
        <v>4524</v>
      </c>
      <c r="D1684" t="str">
        <f>INDEX(StudentTable[#Data],MATCH(Table_Faculty.accdb[[#This Row],[Student ID]],StudentTable[Student ID],0),1)</f>
        <v>Talbott</v>
      </c>
      <c r="E1684" t="str">
        <f>INDEX(StudentTable[#Data],MATCH(Table_Faculty.accdb[[#This Row],[Student ID]],StudentTable[Student ID],0),2)</f>
        <v>Deanna</v>
      </c>
    </row>
    <row r="1685" spans="1:5" x14ac:dyDescent="0.25">
      <c r="A1685">
        <v>1699</v>
      </c>
      <c r="B1685" s="5" t="s">
        <v>2755</v>
      </c>
      <c r="C1685" s="4" t="s">
        <v>4502</v>
      </c>
      <c r="D1685" t="str">
        <f>INDEX(StudentTable[#Data],MATCH(Table_Faculty.accdb[[#This Row],[Student ID]],StudentTable[Student ID],0),1)</f>
        <v>Miller</v>
      </c>
      <c r="E1685" t="str">
        <f>INDEX(StudentTable[#Data],MATCH(Table_Faculty.accdb[[#This Row],[Student ID]],StudentTable[Student ID],0),2)</f>
        <v>Ronald</v>
      </c>
    </row>
    <row r="1686" spans="1:5" x14ac:dyDescent="0.25">
      <c r="A1686">
        <v>1700</v>
      </c>
      <c r="B1686" s="5" t="s">
        <v>3230</v>
      </c>
      <c r="C1686" s="4" t="s">
        <v>4502</v>
      </c>
      <c r="D1686" t="str">
        <f>INDEX(StudentTable[#Data],MATCH(Table_Faculty.accdb[[#This Row],[Student ID]],StudentTable[Student ID],0),1)</f>
        <v>Johnson</v>
      </c>
      <c r="E1686" t="str">
        <f>INDEX(StudentTable[#Data],MATCH(Table_Faculty.accdb[[#This Row],[Student ID]],StudentTable[Student ID],0),2)</f>
        <v>Sandra</v>
      </c>
    </row>
    <row r="1687" spans="1:5" x14ac:dyDescent="0.25">
      <c r="A1687">
        <v>1701</v>
      </c>
      <c r="B1687" s="5" t="s">
        <v>883</v>
      </c>
      <c r="C1687" s="4" t="s">
        <v>4502</v>
      </c>
      <c r="D1687" t="str">
        <f>INDEX(StudentTable[#Data],MATCH(Table_Faculty.accdb[[#This Row],[Student ID]],StudentTable[Student ID],0),1)</f>
        <v>Stevens</v>
      </c>
      <c r="E1687" t="str">
        <f>INDEX(StudentTable[#Data],MATCH(Table_Faculty.accdb[[#This Row],[Student ID]],StudentTable[Student ID],0),2)</f>
        <v>Jacqueline</v>
      </c>
    </row>
    <row r="1688" spans="1:5" x14ac:dyDescent="0.25">
      <c r="A1688">
        <v>1702</v>
      </c>
      <c r="B1688" s="5" t="s">
        <v>4280</v>
      </c>
      <c r="C1688" s="4" t="s">
        <v>4502</v>
      </c>
      <c r="D1688" t="str">
        <f>INDEX(StudentTable[#Data],MATCH(Table_Faculty.accdb[[#This Row],[Student ID]],StudentTable[Student ID],0),1)</f>
        <v>Owens</v>
      </c>
      <c r="E1688" t="str">
        <f>INDEX(StudentTable[#Data],MATCH(Table_Faculty.accdb[[#This Row],[Student ID]],StudentTable[Student ID],0),2)</f>
        <v>Nicholas</v>
      </c>
    </row>
    <row r="1689" spans="1:5" x14ac:dyDescent="0.25">
      <c r="A1689">
        <v>1703</v>
      </c>
      <c r="B1689" s="5" t="s">
        <v>1046</v>
      </c>
      <c r="C1689" s="4" t="s">
        <v>4502</v>
      </c>
      <c r="D1689" t="str">
        <f>INDEX(StudentTable[#Data],MATCH(Table_Faculty.accdb[[#This Row],[Student ID]],StudentTable[Student ID],0),1)</f>
        <v>Carrillo</v>
      </c>
      <c r="E1689" t="str">
        <f>INDEX(StudentTable[#Data],MATCH(Table_Faculty.accdb[[#This Row],[Student ID]],StudentTable[Student ID],0),2)</f>
        <v>Randy</v>
      </c>
    </row>
    <row r="1690" spans="1:5" x14ac:dyDescent="0.25">
      <c r="A1690">
        <v>1704</v>
      </c>
      <c r="B1690" s="5" t="s">
        <v>1426</v>
      </c>
      <c r="C1690" s="4" t="s">
        <v>4502</v>
      </c>
      <c r="D1690" t="str">
        <f>INDEX(StudentTable[#Data],MATCH(Table_Faculty.accdb[[#This Row],[Student ID]],StudentTable[Student ID],0),1)</f>
        <v>Wagoner</v>
      </c>
      <c r="E1690" t="str">
        <f>INDEX(StudentTable[#Data],MATCH(Table_Faculty.accdb[[#This Row],[Student ID]],StudentTable[Student ID],0),2)</f>
        <v>Sharon</v>
      </c>
    </row>
    <row r="1691" spans="1:5" x14ac:dyDescent="0.25">
      <c r="A1691">
        <v>1705</v>
      </c>
      <c r="B1691" s="5" t="s">
        <v>4443</v>
      </c>
      <c r="C1691" s="4" t="s">
        <v>4502</v>
      </c>
      <c r="D1691" t="str">
        <f>INDEX(StudentTable[#Data],MATCH(Table_Faculty.accdb[[#This Row],[Student ID]],StudentTable[Student ID],0),1)</f>
        <v>Tickle</v>
      </c>
      <c r="E1691" t="str">
        <f>INDEX(StudentTable[#Data],MATCH(Table_Faculty.accdb[[#This Row],[Student ID]],StudentTable[Student ID],0),2)</f>
        <v>Florence</v>
      </c>
    </row>
    <row r="1692" spans="1:5" x14ac:dyDescent="0.25">
      <c r="A1692">
        <v>1706</v>
      </c>
      <c r="B1692" s="5" t="s">
        <v>3603</v>
      </c>
      <c r="C1692" s="4" t="s">
        <v>4502</v>
      </c>
      <c r="D1692" t="str">
        <f>INDEX(StudentTable[#Data],MATCH(Table_Faculty.accdb[[#This Row],[Student ID]],StudentTable[Student ID],0),1)</f>
        <v>Stratton</v>
      </c>
      <c r="E1692" t="str">
        <f>INDEX(StudentTable[#Data],MATCH(Table_Faculty.accdb[[#This Row],[Student ID]],StudentTable[Student ID],0),2)</f>
        <v>Mathew</v>
      </c>
    </row>
    <row r="1693" spans="1:5" x14ac:dyDescent="0.25">
      <c r="A1693">
        <v>1707</v>
      </c>
      <c r="B1693" s="5" t="s">
        <v>484</v>
      </c>
      <c r="C1693" s="4" t="s">
        <v>4502</v>
      </c>
      <c r="D1693" t="str">
        <f>INDEX(StudentTable[#Data],MATCH(Table_Faculty.accdb[[#This Row],[Student ID]],StudentTable[Student ID],0),1)</f>
        <v>Neeley</v>
      </c>
      <c r="E1693" t="str">
        <f>INDEX(StudentTable[#Data],MATCH(Table_Faculty.accdb[[#This Row],[Student ID]],StudentTable[Student ID],0),2)</f>
        <v>Herbert</v>
      </c>
    </row>
    <row r="1694" spans="1:5" x14ac:dyDescent="0.25">
      <c r="A1694">
        <v>1708</v>
      </c>
      <c r="B1694" s="5" t="s">
        <v>2365</v>
      </c>
      <c r="C1694" s="4" t="s">
        <v>4502</v>
      </c>
      <c r="D1694" t="str">
        <f>INDEX(StudentTable[#Data],MATCH(Table_Faculty.accdb[[#This Row],[Student ID]],StudentTable[Student ID],0),1)</f>
        <v>Badgley</v>
      </c>
      <c r="E1694" t="str">
        <f>INDEX(StudentTable[#Data],MATCH(Table_Faculty.accdb[[#This Row],[Student ID]],StudentTable[Student ID],0),2)</f>
        <v>Francine</v>
      </c>
    </row>
    <row r="1695" spans="1:5" x14ac:dyDescent="0.25">
      <c r="A1695">
        <v>1709</v>
      </c>
      <c r="B1695" s="5" t="s">
        <v>3447</v>
      </c>
      <c r="C1695" s="4" t="s">
        <v>4502</v>
      </c>
      <c r="D1695" t="str">
        <f>INDEX(StudentTable[#Data],MATCH(Table_Faculty.accdb[[#This Row],[Student ID]],StudentTable[Student ID],0),1)</f>
        <v>Bowden</v>
      </c>
      <c r="E1695" t="str">
        <f>INDEX(StudentTable[#Data],MATCH(Table_Faculty.accdb[[#This Row],[Student ID]],StudentTable[Student ID],0),2)</f>
        <v>Emilia</v>
      </c>
    </row>
    <row r="1696" spans="1:5" x14ac:dyDescent="0.25">
      <c r="A1696">
        <v>1710</v>
      </c>
      <c r="B1696" s="5" t="s">
        <v>3458</v>
      </c>
      <c r="C1696" s="4" t="s">
        <v>4502</v>
      </c>
      <c r="D1696" t="str">
        <f>INDEX(StudentTable[#Data],MATCH(Table_Faculty.accdb[[#This Row],[Student ID]],StudentTable[Student ID],0),1)</f>
        <v>Ton</v>
      </c>
      <c r="E1696" t="str">
        <f>INDEX(StudentTable[#Data],MATCH(Table_Faculty.accdb[[#This Row],[Student ID]],StudentTable[Student ID],0),2)</f>
        <v>Lydia</v>
      </c>
    </row>
    <row r="1697" spans="1:5" x14ac:dyDescent="0.25">
      <c r="A1697">
        <v>1711</v>
      </c>
      <c r="B1697" s="5" t="s">
        <v>291</v>
      </c>
      <c r="C1697" s="4" t="s">
        <v>4502</v>
      </c>
      <c r="D1697" t="str">
        <f>INDEX(StudentTable[#Data],MATCH(Table_Faculty.accdb[[#This Row],[Student ID]],StudentTable[Student ID],0),1)</f>
        <v>White</v>
      </c>
      <c r="E1697" t="str">
        <f>INDEX(StudentTable[#Data],MATCH(Table_Faculty.accdb[[#This Row],[Student ID]],StudentTable[Student ID],0),2)</f>
        <v>Viola</v>
      </c>
    </row>
    <row r="1698" spans="1:5" x14ac:dyDescent="0.25">
      <c r="A1698">
        <v>1712</v>
      </c>
      <c r="B1698" s="5" t="s">
        <v>1985</v>
      </c>
      <c r="C1698" s="4" t="s">
        <v>4502</v>
      </c>
      <c r="D1698" t="str">
        <f>INDEX(StudentTable[#Data],MATCH(Table_Faculty.accdb[[#This Row],[Student ID]],StudentTable[Student ID],0),1)</f>
        <v>Brown</v>
      </c>
      <c r="E1698" t="str">
        <f>INDEX(StudentTable[#Data],MATCH(Table_Faculty.accdb[[#This Row],[Student ID]],StudentTable[Student ID],0),2)</f>
        <v>Benjamin</v>
      </c>
    </row>
    <row r="1699" spans="1:5" x14ac:dyDescent="0.25">
      <c r="A1699">
        <v>1713</v>
      </c>
      <c r="B1699" s="5" t="s">
        <v>816</v>
      </c>
      <c r="C1699" s="4" t="s">
        <v>4502</v>
      </c>
      <c r="D1699" t="str">
        <f>INDEX(StudentTable[#Data],MATCH(Table_Faculty.accdb[[#This Row],[Student ID]],StudentTable[Student ID],0),1)</f>
        <v>Knox</v>
      </c>
      <c r="E1699" t="str">
        <f>INDEX(StudentTable[#Data],MATCH(Table_Faculty.accdb[[#This Row],[Student ID]],StudentTable[Student ID],0),2)</f>
        <v>Lavern</v>
      </c>
    </row>
    <row r="1700" spans="1:5" x14ac:dyDescent="0.25">
      <c r="A1700">
        <v>1714</v>
      </c>
      <c r="B1700" s="5" t="s">
        <v>1533</v>
      </c>
      <c r="C1700" s="4" t="s">
        <v>4502</v>
      </c>
      <c r="D1700" t="str">
        <f>INDEX(StudentTable[#Data],MATCH(Table_Faculty.accdb[[#This Row],[Student ID]],StudentTable[Student ID],0),1)</f>
        <v>Jackson</v>
      </c>
      <c r="E1700" t="str">
        <f>INDEX(StudentTable[#Data],MATCH(Table_Faculty.accdb[[#This Row],[Student ID]],StudentTable[Student ID],0),2)</f>
        <v>Terry</v>
      </c>
    </row>
    <row r="1701" spans="1:5" x14ac:dyDescent="0.25">
      <c r="A1701">
        <v>1715</v>
      </c>
      <c r="B1701" s="5" t="s">
        <v>1592</v>
      </c>
      <c r="C1701" s="4" t="s">
        <v>4502</v>
      </c>
      <c r="D1701" t="str">
        <f>INDEX(StudentTable[#Data],MATCH(Table_Faculty.accdb[[#This Row],[Student ID]],StudentTable[Student ID],0),1)</f>
        <v>Miller</v>
      </c>
      <c r="E1701" t="str">
        <f>INDEX(StudentTable[#Data],MATCH(Table_Faculty.accdb[[#This Row],[Student ID]],StudentTable[Student ID],0),2)</f>
        <v>Larry</v>
      </c>
    </row>
    <row r="1702" spans="1:5" x14ac:dyDescent="0.25">
      <c r="A1702">
        <v>1716</v>
      </c>
      <c r="B1702" s="5" t="s">
        <v>4262</v>
      </c>
      <c r="C1702" s="4" t="s">
        <v>4502</v>
      </c>
      <c r="D1702" t="str">
        <f>INDEX(StudentTable[#Data],MATCH(Table_Faculty.accdb[[#This Row],[Student ID]],StudentTable[Student ID],0),1)</f>
        <v>Cummings</v>
      </c>
      <c r="E1702" t="str">
        <f>INDEX(StudentTable[#Data],MATCH(Table_Faculty.accdb[[#This Row],[Student ID]],StudentTable[Student ID],0),2)</f>
        <v>Kristine</v>
      </c>
    </row>
    <row r="1703" spans="1:5" x14ac:dyDescent="0.25">
      <c r="A1703">
        <v>1717</v>
      </c>
      <c r="B1703" s="5" t="s">
        <v>3327</v>
      </c>
      <c r="C1703" s="4" t="s">
        <v>4502</v>
      </c>
      <c r="D1703" t="str">
        <f>INDEX(StudentTable[#Data],MATCH(Table_Faculty.accdb[[#This Row],[Student ID]],StudentTable[Student ID],0),1)</f>
        <v>Dangerfield</v>
      </c>
      <c r="E1703" t="str">
        <f>INDEX(StudentTable[#Data],MATCH(Table_Faculty.accdb[[#This Row],[Student ID]],StudentTable[Student ID],0),2)</f>
        <v>James</v>
      </c>
    </row>
    <row r="1704" spans="1:5" x14ac:dyDescent="0.25">
      <c r="A1704">
        <v>1718</v>
      </c>
      <c r="B1704" s="5" t="s">
        <v>2470</v>
      </c>
      <c r="C1704" s="4" t="s">
        <v>4502</v>
      </c>
      <c r="D1704" t="str">
        <f>INDEX(StudentTable[#Data],MATCH(Table_Faculty.accdb[[#This Row],[Student ID]],StudentTable[Student ID],0),1)</f>
        <v>Lineberger</v>
      </c>
      <c r="E1704" t="str">
        <f>INDEX(StudentTable[#Data],MATCH(Table_Faculty.accdb[[#This Row],[Student ID]],StudentTable[Student ID],0),2)</f>
        <v>Christine</v>
      </c>
    </row>
    <row r="1705" spans="1:5" x14ac:dyDescent="0.25">
      <c r="A1705">
        <v>1719</v>
      </c>
      <c r="B1705" s="5" t="s">
        <v>4134</v>
      </c>
      <c r="C1705" s="4" t="s">
        <v>4502</v>
      </c>
      <c r="D1705" t="str">
        <f>INDEX(StudentTable[#Data],MATCH(Table_Faculty.accdb[[#This Row],[Student ID]],StudentTable[Student ID],0),1)</f>
        <v>Searles</v>
      </c>
      <c r="E1705" t="str">
        <f>INDEX(StudentTable[#Data],MATCH(Table_Faculty.accdb[[#This Row],[Student ID]],StudentTable[Student ID],0),2)</f>
        <v>Marilyn</v>
      </c>
    </row>
    <row r="1706" spans="1:5" x14ac:dyDescent="0.25">
      <c r="A1706">
        <v>1720</v>
      </c>
      <c r="B1706" s="5" t="s">
        <v>3122</v>
      </c>
      <c r="C1706" s="4" t="s">
        <v>4502</v>
      </c>
      <c r="D1706" t="str">
        <f>INDEX(StudentTable[#Data],MATCH(Table_Faculty.accdb[[#This Row],[Student ID]],StudentTable[Student ID],0),1)</f>
        <v>Bounds</v>
      </c>
      <c r="E1706" t="str">
        <f>INDEX(StudentTable[#Data],MATCH(Table_Faculty.accdb[[#This Row],[Student ID]],StudentTable[Student ID],0),2)</f>
        <v>Victoria</v>
      </c>
    </row>
    <row r="1707" spans="1:5" x14ac:dyDescent="0.25">
      <c r="A1707">
        <v>1721</v>
      </c>
      <c r="B1707" s="5" t="s">
        <v>692</v>
      </c>
      <c r="C1707" s="4" t="s">
        <v>4502</v>
      </c>
      <c r="D1707" t="str">
        <f>INDEX(StudentTable[#Data],MATCH(Table_Faculty.accdb[[#This Row],[Student ID]],StudentTable[Student ID],0),1)</f>
        <v>Kimbrough</v>
      </c>
      <c r="E1707" t="str">
        <f>INDEX(StudentTable[#Data],MATCH(Table_Faculty.accdb[[#This Row],[Student ID]],StudentTable[Student ID],0),2)</f>
        <v>Allie</v>
      </c>
    </row>
    <row r="1708" spans="1:5" x14ac:dyDescent="0.25">
      <c r="A1708">
        <v>1722</v>
      </c>
      <c r="B1708" s="5" t="s">
        <v>1845</v>
      </c>
      <c r="C1708" s="4" t="s">
        <v>4502</v>
      </c>
      <c r="D1708" t="str">
        <f>INDEX(StudentTable[#Data],MATCH(Table_Faculty.accdb[[#This Row],[Student ID]],StudentTable[Student ID],0),1)</f>
        <v>Su</v>
      </c>
      <c r="E1708" t="str">
        <f>INDEX(StudentTable[#Data],MATCH(Table_Faculty.accdb[[#This Row],[Student ID]],StudentTable[Student ID],0),2)</f>
        <v>Santa</v>
      </c>
    </row>
    <row r="1709" spans="1:5" x14ac:dyDescent="0.25">
      <c r="A1709">
        <v>1723</v>
      </c>
      <c r="B1709" s="5" t="s">
        <v>1835</v>
      </c>
      <c r="C1709" s="4" t="s">
        <v>4502</v>
      </c>
      <c r="D1709" t="str">
        <f>INDEX(StudentTable[#Data],MATCH(Table_Faculty.accdb[[#This Row],[Student ID]],StudentTable[Student ID],0),1)</f>
        <v>Smith</v>
      </c>
      <c r="E1709" t="str">
        <f>INDEX(StudentTable[#Data],MATCH(Table_Faculty.accdb[[#This Row],[Student ID]],StudentTable[Student ID],0),2)</f>
        <v>Keith</v>
      </c>
    </row>
    <row r="1710" spans="1:5" x14ac:dyDescent="0.25">
      <c r="A1710">
        <v>1724</v>
      </c>
      <c r="B1710" s="5" t="s">
        <v>3577</v>
      </c>
      <c r="C1710" s="4" t="s">
        <v>4502</v>
      </c>
      <c r="D1710" t="str">
        <f>INDEX(StudentTable[#Data],MATCH(Table_Faculty.accdb[[#This Row],[Student ID]],StudentTable[Student ID],0),1)</f>
        <v>Johnson</v>
      </c>
      <c r="E1710" t="str">
        <f>INDEX(StudentTable[#Data],MATCH(Table_Faculty.accdb[[#This Row],[Student ID]],StudentTable[Student ID],0),2)</f>
        <v>Robert</v>
      </c>
    </row>
    <row r="1711" spans="1:5" x14ac:dyDescent="0.25">
      <c r="A1711">
        <v>1725</v>
      </c>
      <c r="B1711" s="5" t="s">
        <v>1932</v>
      </c>
      <c r="C1711" s="4" t="s">
        <v>4502</v>
      </c>
      <c r="D1711" t="str">
        <f>INDEX(StudentTable[#Data],MATCH(Table_Faculty.accdb[[#This Row],[Student ID]],StudentTable[Student ID],0),1)</f>
        <v>Frankel</v>
      </c>
      <c r="E1711" t="str">
        <f>INDEX(StudentTable[#Data],MATCH(Table_Faculty.accdb[[#This Row],[Student ID]],StudentTable[Student ID],0),2)</f>
        <v>Debbie</v>
      </c>
    </row>
    <row r="1712" spans="1:5" x14ac:dyDescent="0.25">
      <c r="A1712">
        <v>1726</v>
      </c>
      <c r="B1712" s="5" t="s">
        <v>2806</v>
      </c>
      <c r="C1712" s="4" t="s">
        <v>4502</v>
      </c>
      <c r="D1712" t="str">
        <f>INDEX(StudentTable[#Data],MATCH(Table_Faculty.accdb[[#This Row],[Student ID]],StudentTable[Student ID],0),1)</f>
        <v>Ramos</v>
      </c>
      <c r="E1712" t="str">
        <f>INDEX(StudentTable[#Data],MATCH(Table_Faculty.accdb[[#This Row],[Student ID]],StudentTable[Student ID],0),2)</f>
        <v>Judy</v>
      </c>
    </row>
    <row r="1713" spans="1:5" x14ac:dyDescent="0.25">
      <c r="A1713">
        <v>1727</v>
      </c>
      <c r="B1713" s="5" t="s">
        <v>3786</v>
      </c>
      <c r="C1713" s="4" t="s">
        <v>4502</v>
      </c>
      <c r="D1713" t="str">
        <f>INDEX(StudentTable[#Data],MATCH(Table_Faculty.accdb[[#This Row],[Student ID]],StudentTable[Student ID],0),1)</f>
        <v>Foster</v>
      </c>
      <c r="E1713" t="str">
        <f>INDEX(StudentTable[#Data],MATCH(Table_Faculty.accdb[[#This Row],[Student ID]],StudentTable[Student ID],0),2)</f>
        <v>Erica</v>
      </c>
    </row>
    <row r="1714" spans="1:5" x14ac:dyDescent="0.25">
      <c r="A1714">
        <v>1728</v>
      </c>
      <c r="B1714" s="5" t="s">
        <v>1432</v>
      </c>
      <c r="C1714" s="4" t="s">
        <v>4502</v>
      </c>
      <c r="D1714" t="str">
        <f>INDEX(StudentTable[#Data],MATCH(Table_Faculty.accdb[[#This Row],[Student ID]],StudentTable[Student ID],0),1)</f>
        <v>Case</v>
      </c>
      <c r="E1714" t="str">
        <f>INDEX(StudentTable[#Data],MATCH(Table_Faculty.accdb[[#This Row],[Student ID]],StudentTable[Student ID],0),2)</f>
        <v>Owen</v>
      </c>
    </row>
    <row r="1715" spans="1:5" x14ac:dyDescent="0.25">
      <c r="A1715">
        <v>1729</v>
      </c>
      <c r="B1715" s="5" t="s">
        <v>4213</v>
      </c>
      <c r="C1715" s="4" t="s">
        <v>4502</v>
      </c>
      <c r="D1715" t="str">
        <f>INDEX(StudentTable[#Data],MATCH(Table_Faculty.accdb[[#This Row],[Student ID]],StudentTable[Student ID],0),1)</f>
        <v>Nunley</v>
      </c>
      <c r="E1715" t="str">
        <f>INDEX(StudentTable[#Data],MATCH(Table_Faculty.accdb[[#This Row],[Student ID]],StudentTable[Student ID],0),2)</f>
        <v>Grant</v>
      </c>
    </row>
    <row r="1716" spans="1:5" x14ac:dyDescent="0.25">
      <c r="A1716">
        <v>1730</v>
      </c>
      <c r="B1716" s="5" t="s">
        <v>1153</v>
      </c>
      <c r="C1716" s="4" t="s">
        <v>4502</v>
      </c>
      <c r="D1716" t="str">
        <f>INDEX(StudentTable[#Data],MATCH(Table_Faculty.accdb[[#This Row],[Student ID]],StudentTable[Student ID],0),1)</f>
        <v>Smith</v>
      </c>
      <c r="E1716" t="str">
        <f>INDEX(StudentTable[#Data],MATCH(Table_Faculty.accdb[[#This Row],[Student ID]],StudentTable[Student ID],0),2)</f>
        <v>Gerard</v>
      </c>
    </row>
    <row r="1717" spans="1:5" x14ac:dyDescent="0.25">
      <c r="A1717">
        <v>1731</v>
      </c>
      <c r="B1717" s="5" t="s">
        <v>3947</v>
      </c>
      <c r="C1717" s="4" t="s">
        <v>4502</v>
      </c>
      <c r="D1717" t="str">
        <f>INDEX(StudentTable[#Data],MATCH(Table_Faculty.accdb[[#This Row],[Student ID]],StudentTable[Student ID],0),1)</f>
        <v>Stephens</v>
      </c>
      <c r="E1717" t="str">
        <f>INDEX(StudentTable[#Data],MATCH(Table_Faculty.accdb[[#This Row],[Student ID]],StudentTable[Student ID],0),2)</f>
        <v>Devin</v>
      </c>
    </row>
    <row r="1718" spans="1:5" x14ac:dyDescent="0.25">
      <c r="A1718">
        <v>1732</v>
      </c>
      <c r="B1718" s="5" t="s">
        <v>3803</v>
      </c>
      <c r="C1718" s="4" t="s">
        <v>4502</v>
      </c>
      <c r="D1718" t="str">
        <f>INDEX(StudentTable[#Data],MATCH(Table_Faculty.accdb[[#This Row],[Student ID]],StudentTable[Student ID],0),1)</f>
        <v>Farrar</v>
      </c>
      <c r="E1718" t="str">
        <f>INDEX(StudentTable[#Data],MATCH(Table_Faculty.accdb[[#This Row],[Student ID]],StudentTable[Student ID],0),2)</f>
        <v>Brian</v>
      </c>
    </row>
    <row r="1719" spans="1:5" x14ac:dyDescent="0.25">
      <c r="A1719">
        <v>1733</v>
      </c>
      <c r="B1719" s="5" t="s">
        <v>4232</v>
      </c>
      <c r="C1719" s="4" t="s">
        <v>4502</v>
      </c>
      <c r="D1719" t="str">
        <f>INDEX(StudentTable[#Data],MATCH(Table_Faculty.accdb[[#This Row],[Student ID]],StudentTable[Student ID],0),1)</f>
        <v>Viveiros</v>
      </c>
      <c r="E1719" t="str">
        <f>INDEX(StudentTable[#Data],MATCH(Table_Faculty.accdb[[#This Row],[Student ID]],StudentTable[Student ID],0),2)</f>
        <v>Lori</v>
      </c>
    </row>
    <row r="1720" spans="1:5" x14ac:dyDescent="0.25">
      <c r="A1720">
        <v>1734</v>
      </c>
      <c r="B1720" s="5" t="s">
        <v>3515</v>
      </c>
      <c r="C1720" s="4" t="s">
        <v>4502</v>
      </c>
      <c r="D1720" t="str">
        <f>INDEX(StudentTable[#Data],MATCH(Table_Faculty.accdb[[#This Row],[Student ID]],StudentTable[Student ID],0),1)</f>
        <v>Mayfield</v>
      </c>
      <c r="E1720" t="str">
        <f>INDEX(StudentTable[#Data],MATCH(Table_Faculty.accdb[[#This Row],[Student ID]],StudentTable[Student ID],0),2)</f>
        <v>Charles</v>
      </c>
    </row>
    <row r="1721" spans="1:5" x14ac:dyDescent="0.25">
      <c r="A1721">
        <v>1735</v>
      </c>
      <c r="B1721" s="5" t="s">
        <v>2192</v>
      </c>
      <c r="C1721" s="4" t="s">
        <v>4502</v>
      </c>
      <c r="D1721" t="str">
        <f>INDEX(StudentTable[#Data],MATCH(Table_Faculty.accdb[[#This Row],[Student ID]],StudentTable[Student ID],0),1)</f>
        <v>Lanning</v>
      </c>
      <c r="E1721" t="str">
        <f>INDEX(StudentTable[#Data],MATCH(Table_Faculty.accdb[[#This Row],[Student ID]],StudentTable[Student ID],0),2)</f>
        <v>Michael</v>
      </c>
    </row>
    <row r="1722" spans="1:5" x14ac:dyDescent="0.25">
      <c r="A1722">
        <v>1736</v>
      </c>
      <c r="B1722" s="5" t="s">
        <v>991</v>
      </c>
      <c r="C1722" s="4" t="s">
        <v>4502</v>
      </c>
      <c r="D1722" t="str">
        <f>INDEX(StudentTable[#Data],MATCH(Table_Faculty.accdb[[#This Row],[Student ID]],StudentTable[Student ID],0),1)</f>
        <v>Lopez</v>
      </c>
      <c r="E1722" t="str">
        <f>INDEX(StudentTable[#Data],MATCH(Table_Faculty.accdb[[#This Row],[Student ID]],StudentTable[Student ID],0),2)</f>
        <v>Rodger</v>
      </c>
    </row>
    <row r="1723" spans="1:5" x14ac:dyDescent="0.25">
      <c r="A1723">
        <v>1737</v>
      </c>
      <c r="B1723" s="5" t="s">
        <v>1788</v>
      </c>
      <c r="C1723" s="4" t="s">
        <v>4502</v>
      </c>
      <c r="D1723" t="str">
        <f>INDEX(StudentTable[#Data],MATCH(Table_Faculty.accdb[[#This Row],[Student ID]],StudentTable[Student ID],0),1)</f>
        <v>Mahood</v>
      </c>
      <c r="E1723" t="str">
        <f>INDEX(StudentTable[#Data],MATCH(Table_Faculty.accdb[[#This Row],[Student ID]],StudentTable[Student ID],0),2)</f>
        <v>Roger</v>
      </c>
    </row>
    <row r="1724" spans="1:5" x14ac:dyDescent="0.25">
      <c r="A1724">
        <v>1738</v>
      </c>
      <c r="B1724" s="5" t="s">
        <v>660</v>
      </c>
      <c r="C1724" s="4" t="s">
        <v>4502</v>
      </c>
      <c r="D1724" t="str">
        <f>INDEX(StudentTable[#Data],MATCH(Table_Faculty.accdb[[#This Row],[Student ID]],StudentTable[Student ID],0),1)</f>
        <v>Greco</v>
      </c>
      <c r="E1724" t="str">
        <f>INDEX(StudentTable[#Data],MATCH(Table_Faculty.accdb[[#This Row],[Student ID]],StudentTable[Student ID],0),2)</f>
        <v>Gerald</v>
      </c>
    </row>
    <row r="1725" spans="1:5" x14ac:dyDescent="0.25">
      <c r="A1725">
        <v>1739</v>
      </c>
      <c r="B1725" s="5" t="s">
        <v>4272</v>
      </c>
      <c r="C1725" s="4" t="s">
        <v>4502</v>
      </c>
      <c r="D1725" t="str">
        <f>INDEX(StudentTable[#Data],MATCH(Table_Faculty.accdb[[#This Row],[Student ID]],StudentTable[Student ID],0),1)</f>
        <v>Leonard</v>
      </c>
      <c r="E1725" t="str">
        <f>INDEX(StudentTable[#Data],MATCH(Table_Faculty.accdb[[#This Row],[Student ID]],StudentTable[Student ID],0),2)</f>
        <v>Mary</v>
      </c>
    </row>
    <row r="1726" spans="1:5" x14ac:dyDescent="0.25">
      <c r="A1726">
        <v>1740</v>
      </c>
      <c r="B1726" s="5" t="s">
        <v>1666</v>
      </c>
      <c r="C1726" s="4" t="s">
        <v>4502</v>
      </c>
      <c r="D1726" t="str">
        <f>INDEX(StudentTable[#Data],MATCH(Table_Faculty.accdb[[#This Row],[Student ID]],StudentTable[Student ID],0),1)</f>
        <v>Reed</v>
      </c>
      <c r="E1726" t="str">
        <f>INDEX(StudentTable[#Data],MATCH(Table_Faculty.accdb[[#This Row],[Student ID]],StudentTable[Student ID],0),2)</f>
        <v>Bea</v>
      </c>
    </row>
    <row r="1727" spans="1:5" x14ac:dyDescent="0.25">
      <c r="A1727">
        <v>1741</v>
      </c>
      <c r="B1727" s="5" t="s">
        <v>4014</v>
      </c>
      <c r="C1727" s="4" t="s">
        <v>4486</v>
      </c>
      <c r="D1727" t="str">
        <f>INDEX(StudentTable[#Data],MATCH(Table_Faculty.accdb[[#This Row],[Student ID]],StudentTable[Student ID],0),1)</f>
        <v>Fontenot</v>
      </c>
      <c r="E1727" t="str">
        <f>INDEX(StudentTable[#Data],MATCH(Table_Faculty.accdb[[#This Row],[Student ID]],StudentTable[Student ID],0),2)</f>
        <v>John</v>
      </c>
    </row>
    <row r="1728" spans="1:5" x14ac:dyDescent="0.25">
      <c r="A1728">
        <v>1742</v>
      </c>
      <c r="B1728" s="5" t="s">
        <v>2480</v>
      </c>
      <c r="C1728" s="4" t="s">
        <v>4486</v>
      </c>
      <c r="D1728" t="str">
        <f>INDEX(StudentTable[#Data],MATCH(Table_Faculty.accdb[[#This Row],[Student ID]],StudentTable[Student ID],0),1)</f>
        <v>Greenstein</v>
      </c>
      <c r="E1728" t="str">
        <f>INDEX(StudentTable[#Data],MATCH(Table_Faculty.accdb[[#This Row],[Student ID]],StudentTable[Student ID],0),2)</f>
        <v>Clayton</v>
      </c>
    </row>
    <row r="1729" spans="1:5" x14ac:dyDescent="0.25">
      <c r="A1729">
        <v>1743</v>
      </c>
      <c r="B1729" s="5" t="s">
        <v>627</v>
      </c>
      <c r="C1729" s="4" t="s">
        <v>4486</v>
      </c>
      <c r="D1729" t="str">
        <f>INDEX(StudentTable[#Data],MATCH(Table_Faculty.accdb[[#This Row],[Student ID]],StudentTable[Student ID],0),1)</f>
        <v>Ferebee</v>
      </c>
      <c r="E1729" t="str">
        <f>INDEX(StudentTable[#Data],MATCH(Table_Faculty.accdb[[#This Row],[Student ID]],StudentTable[Student ID],0),2)</f>
        <v>Mary</v>
      </c>
    </row>
    <row r="1730" spans="1:5" x14ac:dyDescent="0.25">
      <c r="A1730">
        <v>1744</v>
      </c>
      <c r="B1730" s="5" t="s">
        <v>3322</v>
      </c>
      <c r="C1730" s="4" t="s">
        <v>4486</v>
      </c>
      <c r="D1730" t="str">
        <f>INDEX(StudentTable[#Data],MATCH(Table_Faculty.accdb[[#This Row],[Student ID]],StudentTable[Student ID],0),1)</f>
        <v>Mello</v>
      </c>
      <c r="E1730" t="str">
        <f>INDEX(StudentTable[#Data],MATCH(Table_Faculty.accdb[[#This Row],[Student ID]],StudentTable[Student ID],0),2)</f>
        <v>Steven</v>
      </c>
    </row>
    <row r="1731" spans="1:5" x14ac:dyDescent="0.25">
      <c r="A1731">
        <v>1745</v>
      </c>
      <c r="B1731" s="5" t="s">
        <v>3096</v>
      </c>
      <c r="C1731" s="4" t="s">
        <v>4486</v>
      </c>
      <c r="D1731" t="str">
        <f>INDEX(StudentTable[#Data],MATCH(Table_Faculty.accdb[[#This Row],[Student ID]],StudentTable[Student ID],0),1)</f>
        <v>White</v>
      </c>
      <c r="E1731" t="str">
        <f>INDEX(StudentTable[#Data],MATCH(Table_Faculty.accdb[[#This Row],[Student ID]],StudentTable[Student ID],0),2)</f>
        <v>Heather</v>
      </c>
    </row>
    <row r="1732" spans="1:5" x14ac:dyDescent="0.25">
      <c r="A1732">
        <v>1746</v>
      </c>
      <c r="B1732" s="5" t="s">
        <v>3977</v>
      </c>
      <c r="C1732" s="4" t="s">
        <v>4486</v>
      </c>
      <c r="D1732" t="str">
        <f>INDEX(StudentTable[#Data],MATCH(Table_Faculty.accdb[[#This Row],[Student ID]],StudentTable[Student ID],0),1)</f>
        <v>Davis</v>
      </c>
      <c r="E1732" t="str">
        <f>INDEX(StudentTable[#Data],MATCH(Table_Faculty.accdb[[#This Row],[Student ID]],StudentTable[Student ID],0),2)</f>
        <v>Ronald</v>
      </c>
    </row>
    <row r="1733" spans="1:5" x14ac:dyDescent="0.25">
      <c r="A1733">
        <v>1747</v>
      </c>
      <c r="B1733" s="5" t="s">
        <v>2615</v>
      </c>
      <c r="C1733" s="4" t="s">
        <v>4486</v>
      </c>
      <c r="D1733" t="str">
        <f>INDEX(StudentTable[#Data],MATCH(Table_Faculty.accdb[[#This Row],[Student ID]],StudentTable[Student ID],0),1)</f>
        <v>Robinson</v>
      </c>
      <c r="E1733" t="str">
        <f>INDEX(StudentTable[#Data],MATCH(Table_Faculty.accdb[[#This Row],[Student ID]],StudentTable[Student ID],0),2)</f>
        <v>Michael</v>
      </c>
    </row>
    <row r="1734" spans="1:5" x14ac:dyDescent="0.25">
      <c r="A1734">
        <v>1748</v>
      </c>
      <c r="B1734" s="5" t="s">
        <v>2051</v>
      </c>
      <c r="C1734" s="4" t="s">
        <v>4486</v>
      </c>
      <c r="D1734" t="str">
        <f>INDEX(StudentTable[#Data],MATCH(Table_Faculty.accdb[[#This Row],[Student ID]],StudentTable[Student ID],0),1)</f>
        <v>Reeves</v>
      </c>
      <c r="E1734" t="str">
        <f>INDEX(StudentTable[#Data],MATCH(Table_Faculty.accdb[[#This Row],[Student ID]],StudentTable[Student ID],0),2)</f>
        <v>Diana</v>
      </c>
    </row>
    <row r="1735" spans="1:5" x14ac:dyDescent="0.25">
      <c r="A1735">
        <v>1749</v>
      </c>
      <c r="B1735" s="5" t="s">
        <v>2695</v>
      </c>
      <c r="C1735" s="4" t="s">
        <v>4486</v>
      </c>
      <c r="D1735" t="str">
        <f>INDEX(StudentTable[#Data],MATCH(Table_Faculty.accdb[[#This Row],[Student ID]],StudentTable[Student ID],0),1)</f>
        <v>Arnold</v>
      </c>
      <c r="E1735" t="str">
        <f>INDEX(StudentTable[#Data],MATCH(Table_Faculty.accdb[[#This Row],[Student ID]],StudentTable[Student ID],0),2)</f>
        <v>Pamela</v>
      </c>
    </row>
    <row r="1736" spans="1:5" x14ac:dyDescent="0.25">
      <c r="A1736">
        <v>1750</v>
      </c>
      <c r="B1736" s="5" t="s">
        <v>4162</v>
      </c>
      <c r="C1736" s="4" t="s">
        <v>4486</v>
      </c>
      <c r="D1736" t="str">
        <f>INDEX(StudentTable[#Data],MATCH(Table_Faculty.accdb[[#This Row],[Student ID]],StudentTable[Student ID],0),1)</f>
        <v>Coleman</v>
      </c>
      <c r="E1736" t="str">
        <f>INDEX(StudentTable[#Data],MATCH(Table_Faculty.accdb[[#This Row],[Student ID]],StudentTable[Student ID],0),2)</f>
        <v>Kristina</v>
      </c>
    </row>
    <row r="1737" spans="1:5" x14ac:dyDescent="0.25">
      <c r="A1737">
        <v>1751</v>
      </c>
      <c r="B1737" s="5" t="s">
        <v>557</v>
      </c>
      <c r="C1737" s="4" t="s">
        <v>4486</v>
      </c>
      <c r="D1737" t="str">
        <f>INDEX(StudentTable[#Data],MATCH(Table_Faculty.accdb[[#This Row],[Student ID]],StudentTable[Student ID],0),1)</f>
        <v>Nussbaum</v>
      </c>
      <c r="E1737" t="str">
        <f>INDEX(StudentTable[#Data],MATCH(Table_Faculty.accdb[[#This Row],[Student ID]],StudentTable[Student ID],0),2)</f>
        <v>Tony</v>
      </c>
    </row>
    <row r="1738" spans="1:5" x14ac:dyDescent="0.25">
      <c r="A1738">
        <v>1752</v>
      </c>
      <c r="B1738" s="5" t="s">
        <v>730</v>
      </c>
      <c r="C1738" s="4" t="s">
        <v>4486</v>
      </c>
      <c r="D1738" t="str">
        <f>INDEX(StudentTable[#Data],MATCH(Table_Faculty.accdb[[#This Row],[Student ID]],StudentTable[Student ID],0),1)</f>
        <v>Carr</v>
      </c>
      <c r="E1738" t="str">
        <f>INDEX(StudentTable[#Data],MATCH(Table_Faculty.accdb[[#This Row],[Student ID]],StudentTable[Student ID],0),2)</f>
        <v>Joseph</v>
      </c>
    </row>
    <row r="1739" spans="1:5" x14ac:dyDescent="0.25">
      <c r="A1739">
        <v>1753</v>
      </c>
      <c r="B1739" s="5" t="s">
        <v>4391</v>
      </c>
      <c r="C1739" s="4" t="s">
        <v>4486</v>
      </c>
      <c r="D1739" t="str">
        <f>INDEX(StudentTable[#Data],MATCH(Table_Faculty.accdb[[#This Row],[Student ID]],StudentTable[Student ID],0),1)</f>
        <v>Henry</v>
      </c>
      <c r="E1739" t="str">
        <f>INDEX(StudentTable[#Data],MATCH(Table_Faculty.accdb[[#This Row],[Student ID]],StudentTable[Student ID],0),2)</f>
        <v>Edith</v>
      </c>
    </row>
    <row r="1740" spans="1:5" x14ac:dyDescent="0.25">
      <c r="A1740">
        <v>1754</v>
      </c>
      <c r="B1740" s="5" t="s">
        <v>923</v>
      </c>
      <c r="C1740" s="4" t="s">
        <v>4486</v>
      </c>
      <c r="D1740" t="str">
        <f>INDEX(StudentTable[#Data],MATCH(Table_Faculty.accdb[[#This Row],[Student ID]],StudentTable[Student ID],0),1)</f>
        <v>Robinson</v>
      </c>
      <c r="E1740" t="str">
        <f>INDEX(StudentTable[#Data],MATCH(Table_Faculty.accdb[[#This Row],[Student ID]],StudentTable[Student ID],0),2)</f>
        <v>Brenda</v>
      </c>
    </row>
    <row r="1741" spans="1:5" x14ac:dyDescent="0.25">
      <c r="A1741">
        <v>1755</v>
      </c>
      <c r="B1741" s="5" t="s">
        <v>4065</v>
      </c>
      <c r="C1741" s="4" t="s">
        <v>4486</v>
      </c>
      <c r="D1741" t="str">
        <f>INDEX(StudentTable[#Data],MATCH(Table_Faculty.accdb[[#This Row],[Student ID]],StudentTable[Student ID],0),1)</f>
        <v>Trantham</v>
      </c>
      <c r="E1741" t="str">
        <f>INDEX(StudentTable[#Data],MATCH(Table_Faculty.accdb[[#This Row],[Student ID]],StudentTable[Student ID],0),2)</f>
        <v>Debbie</v>
      </c>
    </row>
    <row r="1742" spans="1:5" x14ac:dyDescent="0.25">
      <c r="A1742">
        <v>1756</v>
      </c>
      <c r="B1742" s="5" t="s">
        <v>1559</v>
      </c>
      <c r="C1742" s="4" t="s">
        <v>4486</v>
      </c>
      <c r="D1742" t="str">
        <f>INDEX(StudentTable[#Data],MATCH(Table_Faculty.accdb[[#This Row],[Student ID]],StudentTable[Student ID],0),1)</f>
        <v>Curtis</v>
      </c>
      <c r="E1742" t="str">
        <f>INDEX(StudentTable[#Data],MATCH(Table_Faculty.accdb[[#This Row],[Student ID]],StudentTable[Student ID],0),2)</f>
        <v>Jason</v>
      </c>
    </row>
    <row r="1743" spans="1:5" x14ac:dyDescent="0.25">
      <c r="A1743">
        <v>1757</v>
      </c>
      <c r="B1743" s="5" t="s">
        <v>3416</v>
      </c>
      <c r="C1743" s="4" t="s">
        <v>4486</v>
      </c>
      <c r="D1743" t="str">
        <f>INDEX(StudentTable[#Data],MATCH(Table_Faculty.accdb[[#This Row],[Student ID]],StudentTable[Student ID],0),1)</f>
        <v>Delacruz</v>
      </c>
      <c r="E1743" t="str">
        <f>INDEX(StudentTable[#Data],MATCH(Table_Faculty.accdb[[#This Row],[Student ID]],StudentTable[Student ID],0),2)</f>
        <v>Mark</v>
      </c>
    </row>
    <row r="1744" spans="1:5" x14ac:dyDescent="0.25">
      <c r="A1744">
        <v>1758</v>
      </c>
      <c r="B1744" s="5" t="s">
        <v>507</v>
      </c>
      <c r="C1744" s="4" t="s">
        <v>4486</v>
      </c>
      <c r="D1744" t="str">
        <f>INDEX(StudentTable[#Data],MATCH(Table_Faculty.accdb[[#This Row],[Student ID]],StudentTable[Student ID],0),1)</f>
        <v>Engelman</v>
      </c>
      <c r="E1744" t="str">
        <f>INDEX(StudentTable[#Data],MATCH(Table_Faculty.accdb[[#This Row],[Student ID]],StudentTable[Student ID],0),2)</f>
        <v>Kevin</v>
      </c>
    </row>
    <row r="1745" spans="1:5" x14ac:dyDescent="0.25">
      <c r="A1745">
        <v>1759</v>
      </c>
      <c r="B1745" s="5" t="s">
        <v>1684</v>
      </c>
      <c r="C1745" s="4" t="s">
        <v>4486</v>
      </c>
      <c r="D1745" t="str">
        <f>INDEX(StudentTable[#Data],MATCH(Table_Faculty.accdb[[#This Row],[Student ID]],StudentTable[Student ID],0),1)</f>
        <v>Williams</v>
      </c>
      <c r="E1745" t="str">
        <f>INDEX(StudentTable[#Data],MATCH(Table_Faculty.accdb[[#This Row],[Student ID]],StudentTable[Student ID],0),2)</f>
        <v>Mary</v>
      </c>
    </row>
    <row r="1746" spans="1:5" x14ac:dyDescent="0.25">
      <c r="A1746">
        <v>1760</v>
      </c>
      <c r="B1746" s="5" t="s">
        <v>1568</v>
      </c>
      <c r="C1746" s="4" t="s">
        <v>4486</v>
      </c>
      <c r="D1746" t="str">
        <f>INDEX(StudentTable[#Data],MATCH(Table_Faculty.accdb[[#This Row],[Student ID]],StudentTable[Student ID],0),1)</f>
        <v>Albers</v>
      </c>
      <c r="E1746" t="str">
        <f>INDEX(StudentTable[#Data],MATCH(Table_Faculty.accdb[[#This Row],[Student ID]],StudentTable[Student ID],0),2)</f>
        <v>Frances</v>
      </c>
    </row>
    <row r="1747" spans="1:5" x14ac:dyDescent="0.25">
      <c r="A1747">
        <v>1761</v>
      </c>
      <c r="B1747" s="5" t="s">
        <v>3018</v>
      </c>
      <c r="C1747" s="4" t="s">
        <v>4486</v>
      </c>
      <c r="D1747" t="str">
        <f>INDEX(StudentTable[#Data],MATCH(Table_Faculty.accdb[[#This Row],[Student ID]],StudentTable[Student ID],0),1)</f>
        <v>Irvin</v>
      </c>
      <c r="E1747" t="str">
        <f>INDEX(StudentTable[#Data],MATCH(Table_Faculty.accdb[[#This Row],[Student ID]],StudentTable[Student ID],0),2)</f>
        <v>Jacquline</v>
      </c>
    </row>
    <row r="1748" spans="1:5" x14ac:dyDescent="0.25">
      <c r="A1748">
        <v>1762</v>
      </c>
      <c r="B1748" s="5" t="s">
        <v>35</v>
      </c>
      <c r="C1748" s="4" t="s">
        <v>4486</v>
      </c>
      <c r="D1748" t="str">
        <f>INDEX(StudentTable[#Data],MATCH(Table_Faculty.accdb[[#This Row],[Student ID]],StudentTable[Student ID],0),1)</f>
        <v>Necaise</v>
      </c>
      <c r="E1748" t="str">
        <f>INDEX(StudentTable[#Data],MATCH(Table_Faculty.accdb[[#This Row],[Student ID]],StudentTable[Student ID],0),2)</f>
        <v>Dionne</v>
      </c>
    </row>
    <row r="1749" spans="1:5" x14ac:dyDescent="0.25">
      <c r="A1749">
        <v>1763</v>
      </c>
      <c r="B1749" s="5" t="s">
        <v>3646</v>
      </c>
      <c r="C1749" s="4" t="s">
        <v>4486</v>
      </c>
      <c r="D1749" t="str">
        <f>INDEX(StudentTable[#Data],MATCH(Table_Faculty.accdb[[#This Row],[Student ID]],StudentTable[Student ID],0),1)</f>
        <v>Lewis</v>
      </c>
      <c r="E1749" t="str">
        <f>INDEX(StudentTable[#Data],MATCH(Table_Faculty.accdb[[#This Row],[Student ID]],StudentTable[Student ID],0),2)</f>
        <v>Donald</v>
      </c>
    </row>
    <row r="1750" spans="1:5" x14ac:dyDescent="0.25">
      <c r="A1750">
        <v>1764</v>
      </c>
      <c r="B1750" s="5" t="s">
        <v>4337</v>
      </c>
      <c r="C1750" s="4" t="s">
        <v>4486</v>
      </c>
      <c r="D1750" t="str">
        <f>INDEX(StudentTable[#Data],MATCH(Table_Faculty.accdb[[#This Row],[Student ID]],StudentTable[Student ID],0),1)</f>
        <v>Kimsey</v>
      </c>
      <c r="E1750" t="str">
        <f>INDEX(StudentTable[#Data],MATCH(Table_Faculty.accdb[[#This Row],[Student ID]],StudentTable[Student ID],0),2)</f>
        <v>Daniel</v>
      </c>
    </row>
    <row r="1751" spans="1:5" x14ac:dyDescent="0.25">
      <c r="A1751">
        <v>1765</v>
      </c>
      <c r="B1751" s="5" t="s">
        <v>4287</v>
      </c>
      <c r="C1751" s="4" t="s">
        <v>4486</v>
      </c>
      <c r="D1751" t="str">
        <f>INDEX(StudentTable[#Data],MATCH(Table_Faculty.accdb[[#This Row],[Student ID]],StudentTable[Student ID],0),1)</f>
        <v>Jones</v>
      </c>
      <c r="E1751" t="str">
        <f>INDEX(StudentTable[#Data],MATCH(Table_Faculty.accdb[[#This Row],[Student ID]],StudentTable[Student ID],0),2)</f>
        <v>Denise</v>
      </c>
    </row>
    <row r="1752" spans="1:5" x14ac:dyDescent="0.25">
      <c r="A1752">
        <v>1766</v>
      </c>
      <c r="B1752" s="5" t="s">
        <v>1629</v>
      </c>
      <c r="C1752" s="4" t="s">
        <v>4486</v>
      </c>
      <c r="D1752" t="str">
        <f>INDEX(StudentTable[#Data],MATCH(Table_Faculty.accdb[[#This Row],[Student ID]],StudentTable[Student ID],0),1)</f>
        <v>Tannenbaum</v>
      </c>
      <c r="E1752" t="str">
        <f>INDEX(StudentTable[#Data],MATCH(Table_Faculty.accdb[[#This Row],[Student ID]],StudentTable[Student ID],0),2)</f>
        <v>Deborah</v>
      </c>
    </row>
    <row r="1753" spans="1:5" x14ac:dyDescent="0.25">
      <c r="A1753">
        <v>1767</v>
      </c>
      <c r="B1753" s="5" t="s">
        <v>3816</v>
      </c>
      <c r="C1753" s="4" t="s">
        <v>4486</v>
      </c>
      <c r="D1753" t="str">
        <f>INDEX(StudentTable[#Data],MATCH(Table_Faculty.accdb[[#This Row],[Student ID]],StudentTable[Student ID],0),1)</f>
        <v>Garcia</v>
      </c>
      <c r="E1753" t="str">
        <f>INDEX(StudentTable[#Data],MATCH(Table_Faculty.accdb[[#This Row],[Student ID]],StudentTable[Student ID],0),2)</f>
        <v>Jeannette</v>
      </c>
    </row>
    <row r="1754" spans="1:5" x14ac:dyDescent="0.25">
      <c r="A1754">
        <v>1768</v>
      </c>
      <c r="B1754" s="5" t="s">
        <v>2796</v>
      </c>
      <c r="C1754" s="4" t="s">
        <v>4486</v>
      </c>
      <c r="D1754" t="str">
        <f>INDEX(StudentTable[#Data],MATCH(Table_Faculty.accdb[[#This Row],[Student ID]],StudentTable[Student ID],0),1)</f>
        <v>Martin</v>
      </c>
      <c r="E1754" t="str">
        <f>INDEX(StudentTable[#Data],MATCH(Table_Faculty.accdb[[#This Row],[Student ID]],StudentTable[Student ID],0),2)</f>
        <v>Christopher</v>
      </c>
    </row>
    <row r="1755" spans="1:5" x14ac:dyDescent="0.25">
      <c r="A1755">
        <v>1769</v>
      </c>
      <c r="B1755" s="5" t="s">
        <v>280</v>
      </c>
      <c r="C1755" s="4" t="s">
        <v>4486</v>
      </c>
      <c r="D1755" t="str">
        <f>INDEX(StudentTable[#Data],MATCH(Table_Faculty.accdb[[#This Row],[Student ID]],StudentTable[Student ID],0),1)</f>
        <v>Boyd</v>
      </c>
      <c r="E1755" t="str">
        <f>INDEX(StudentTable[#Data],MATCH(Table_Faculty.accdb[[#This Row],[Student ID]],StudentTable[Student ID],0),2)</f>
        <v>Rossana</v>
      </c>
    </row>
    <row r="1756" spans="1:5" x14ac:dyDescent="0.25">
      <c r="A1756">
        <v>1770</v>
      </c>
      <c r="B1756" s="5" t="s">
        <v>1084</v>
      </c>
      <c r="C1756" s="4" t="s">
        <v>4486</v>
      </c>
      <c r="D1756" t="str">
        <f>INDEX(StudentTable[#Data],MATCH(Table_Faculty.accdb[[#This Row],[Student ID]],StudentTable[Student ID],0),1)</f>
        <v>Deleon</v>
      </c>
      <c r="E1756" t="str">
        <f>INDEX(StudentTable[#Data],MATCH(Table_Faculty.accdb[[#This Row],[Student ID]],StudentTable[Student ID],0),2)</f>
        <v>Robert</v>
      </c>
    </row>
    <row r="1757" spans="1:5" x14ac:dyDescent="0.25">
      <c r="A1757">
        <v>1771</v>
      </c>
      <c r="B1757" s="5" t="s">
        <v>2089</v>
      </c>
      <c r="C1757" s="4" t="s">
        <v>4486</v>
      </c>
      <c r="D1757" t="str">
        <f>INDEX(StudentTable[#Data],MATCH(Table_Faculty.accdb[[#This Row],[Student ID]],StudentTable[Student ID],0),1)</f>
        <v>Turner</v>
      </c>
      <c r="E1757" t="str">
        <f>INDEX(StudentTable[#Data],MATCH(Table_Faculty.accdb[[#This Row],[Student ID]],StudentTable[Student ID],0),2)</f>
        <v>Bridgett</v>
      </c>
    </row>
    <row r="1758" spans="1:5" x14ac:dyDescent="0.25">
      <c r="A1758">
        <v>1772</v>
      </c>
      <c r="B1758" s="5" t="s">
        <v>4050</v>
      </c>
      <c r="C1758" s="4" t="s">
        <v>4486</v>
      </c>
      <c r="D1758" t="str">
        <f>INDEX(StudentTable[#Data],MATCH(Table_Faculty.accdb[[#This Row],[Student ID]],StudentTable[Student ID],0),1)</f>
        <v>Sutter</v>
      </c>
      <c r="E1758" t="str">
        <f>INDEX(StudentTable[#Data],MATCH(Table_Faculty.accdb[[#This Row],[Student ID]],StudentTable[Student ID],0),2)</f>
        <v>Ronnie</v>
      </c>
    </row>
    <row r="1759" spans="1:5" x14ac:dyDescent="0.25">
      <c r="A1759">
        <v>1773</v>
      </c>
      <c r="B1759" s="5" t="s">
        <v>2886</v>
      </c>
      <c r="C1759" s="4" t="s">
        <v>4486</v>
      </c>
      <c r="D1759" t="str">
        <f>INDEX(StudentTable[#Data],MATCH(Table_Faculty.accdb[[#This Row],[Student ID]],StudentTable[Student ID],0),1)</f>
        <v>Gray</v>
      </c>
      <c r="E1759" t="str">
        <f>INDEX(StudentTable[#Data],MATCH(Table_Faculty.accdb[[#This Row],[Student ID]],StudentTable[Student ID],0),2)</f>
        <v>Sherry</v>
      </c>
    </row>
    <row r="1760" spans="1:5" x14ac:dyDescent="0.25">
      <c r="A1760">
        <v>1774</v>
      </c>
      <c r="B1760" s="5" t="s">
        <v>2491</v>
      </c>
      <c r="C1760" s="4" t="s">
        <v>4486</v>
      </c>
      <c r="D1760" t="str">
        <f>INDEX(StudentTable[#Data],MATCH(Table_Faculty.accdb[[#This Row],[Student ID]],StudentTable[Student ID],0),1)</f>
        <v>Johnson</v>
      </c>
      <c r="E1760" t="str">
        <f>INDEX(StudentTable[#Data],MATCH(Table_Faculty.accdb[[#This Row],[Student ID]],StudentTable[Student ID],0),2)</f>
        <v>Chelsea</v>
      </c>
    </row>
    <row r="1761" spans="1:5" x14ac:dyDescent="0.25">
      <c r="A1761">
        <v>1775</v>
      </c>
      <c r="B1761" s="5" t="s">
        <v>1483</v>
      </c>
      <c r="C1761" s="4" t="s">
        <v>4486</v>
      </c>
      <c r="D1761" t="str">
        <f>INDEX(StudentTable[#Data],MATCH(Table_Faculty.accdb[[#This Row],[Student ID]],StudentTable[Student ID],0),1)</f>
        <v>Slone</v>
      </c>
      <c r="E1761" t="str">
        <f>INDEX(StudentTable[#Data],MATCH(Table_Faculty.accdb[[#This Row],[Student ID]],StudentTable[Student ID],0),2)</f>
        <v>Carlos</v>
      </c>
    </row>
    <row r="1762" spans="1:5" x14ac:dyDescent="0.25">
      <c r="A1762">
        <v>1776</v>
      </c>
      <c r="B1762" s="5" t="s">
        <v>3986</v>
      </c>
      <c r="C1762" s="4" t="s">
        <v>4486</v>
      </c>
      <c r="D1762" t="str">
        <f>INDEX(StudentTable[#Data],MATCH(Table_Faculty.accdb[[#This Row],[Student ID]],StudentTable[Student ID],0),1)</f>
        <v>Stokes</v>
      </c>
      <c r="E1762" t="str">
        <f>INDEX(StudentTable[#Data],MATCH(Table_Faculty.accdb[[#This Row],[Student ID]],StudentTable[Student ID],0),2)</f>
        <v>Brenda</v>
      </c>
    </row>
    <row r="1763" spans="1:5" x14ac:dyDescent="0.25">
      <c r="A1763">
        <v>1777</v>
      </c>
      <c r="B1763" s="5" t="s">
        <v>3105</v>
      </c>
      <c r="C1763" s="4" t="s">
        <v>4486</v>
      </c>
      <c r="D1763" t="str">
        <f>INDEX(StudentTable[#Data],MATCH(Table_Faculty.accdb[[#This Row],[Student ID]],StudentTable[Student ID],0),1)</f>
        <v>Andrews</v>
      </c>
      <c r="E1763" t="str">
        <f>INDEX(StudentTable[#Data],MATCH(Table_Faculty.accdb[[#This Row],[Student ID]],StudentTable[Student ID],0),2)</f>
        <v>Ruth</v>
      </c>
    </row>
    <row r="1764" spans="1:5" x14ac:dyDescent="0.25">
      <c r="A1764">
        <v>1778</v>
      </c>
      <c r="B1764" s="5" t="s">
        <v>4348</v>
      </c>
      <c r="C1764" s="4" t="s">
        <v>4486</v>
      </c>
      <c r="D1764" t="str">
        <f>INDEX(StudentTable[#Data],MATCH(Table_Faculty.accdb[[#This Row],[Student ID]],StudentTable[Student ID],0),1)</f>
        <v>Carino</v>
      </c>
      <c r="E1764" t="str">
        <f>INDEX(StudentTable[#Data],MATCH(Table_Faculty.accdb[[#This Row],[Student ID]],StudentTable[Student ID],0),2)</f>
        <v>Marie</v>
      </c>
    </row>
    <row r="1765" spans="1:5" x14ac:dyDescent="0.25">
      <c r="A1765">
        <v>1779</v>
      </c>
      <c r="B1765" s="5" t="s">
        <v>2181</v>
      </c>
      <c r="C1765" s="4" t="s">
        <v>4486</v>
      </c>
      <c r="D1765" t="str">
        <f>INDEX(StudentTable[#Data],MATCH(Table_Faculty.accdb[[#This Row],[Student ID]],StudentTable[Student ID],0),1)</f>
        <v>Owenby</v>
      </c>
      <c r="E1765" t="str">
        <f>INDEX(StudentTable[#Data],MATCH(Table_Faculty.accdb[[#This Row],[Student ID]],StudentTable[Student ID],0),2)</f>
        <v>Eileen</v>
      </c>
    </row>
    <row r="1766" spans="1:5" x14ac:dyDescent="0.25">
      <c r="A1766">
        <v>1780</v>
      </c>
      <c r="B1766" s="5" t="s">
        <v>2435</v>
      </c>
      <c r="C1766" s="4" t="s">
        <v>4486</v>
      </c>
      <c r="D1766" t="str">
        <f>INDEX(StudentTable[#Data],MATCH(Table_Faculty.accdb[[#This Row],[Student ID]],StudentTable[Student ID],0),1)</f>
        <v>White</v>
      </c>
      <c r="E1766" t="str">
        <f>INDEX(StudentTable[#Data],MATCH(Table_Faculty.accdb[[#This Row],[Student ID]],StudentTable[Student ID],0),2)</f>
        <v>Ruth</v>
      </c>
    </row>
    <row r="1767" spans="1:5" x14ac:dyDescent="0.25">
      <c r="A1767">
        <v>1781</v>
      </c>
      <c r="B1767" s="5" t="s">
        <v>4197</v>
      </c>
      <c r="C1767" s="4" t="s">
        <v>4486</v>
      </c>
      <c r="D1767" t="str">
        <f>INDEX(StudentTable[#Data],MATCH(Table_Faculty.accdb[[#This Row],[Student ID]],StudentTable[Student ID],0),1)</f>
        <v>Olson</v>
      </c>
      <c r="E1767" t="str">
        <f>INDEX(StudentTable[#Data],MATCH(Table_Faculty.accdb[[#This Row],[Student ID]],StudentTable[Student ID],0),2)</f>
        <v>Donald</v>
      </c>
    </row>
    <row r="1768" spans="1:5" x14ac:dyDescent="0.25">
      <c r="A1768">
        <v>1782</v>
      </c>
      <c r="B1768" s="5" t="s">
        <v>980</v>
      </c>
      <c r="C1768" s="4" t="s">
        <v>4486</v>
      </c>
      <c r="D1768" t="str">
        <f>INDEX(StudentTable[#Data],MATCH(Table_Faculty.accdb[[#This Row],[Student ID]],StudentTable[Student ID],0),1)</f>
        <v>Mcclain</v>
      </c>
      <c r="E1768" t="str">
        <f>INDEX(StudentTable[#Data],MATCH(Table_Faculty.accdb[[#This Row],[Student ID]],StudentTable[Student ID],0),2)</f>
        <v>William</v>
      </c>
    </row>
    <row r="1769" spans="1:5" x14ac:dyDescent="0.25">
      <c r="A1769">
        <v>1783</v>
      </c>
      <c r="B1769" s="5" t="s">
        <v>2970</v>
      </c>
      <c r="C1769" s="4" t="s">
        <v>4486</v>
      </c>
      <c r="D1769" t="str">
        <f>INDEX(StudentTable[#Data],MATCH(Table_Faculty.accdb[[#This Row],[Student ID]],StudentTable[Student ID],0),1)</f>
        <v>Schmalz</v>
      </c>
      <c r="E1769" t="str">
        <f>INDEX(StudentTable[#Data],MATCH(Table_Faculty.accdb[[#This Row],[Student ID]],StudentTable[Student ID],0),2)</f>
        <v>Peggy</v>
      </c>
    </row>
    <row r="1770" spans="1:5" x14ac:dyDescent="0.25">
      <c r="A1770">
        <v>1784</v>
      </c>
      <c r="B1770" s="5" t="s">
        <v>957</v>
      </c>
      <c r="C1770" s="4" t="s">
        <v>4486</v>
      </c>
      <c r="D1770" t="str">
        <f>INDEX(StudentTable[#Data],MATCH(Table_Faculty.accdb[[#This Row],[Student ID]],StudentTable[Student ID],0),1)</f>
        <v>Parnell</v>
      </c>
      <c r="E1770" t="str">
        <f>INDEX(StudentTable[#Data],MATCH(Table_Faculty.accdb[[#This Row],[Student ID]],StudentTable[Student ID],0),2)</f>
        <v>Loretta</v>
      </c>
    </row>
    <row r="1771" spans="1:5" x14ac:dyDescent="0.25">
      <c r="A1771">
        <v>1785</v>
      </c>
      <c r="B1771" s="5" t="s">
        <v>4456</v>
      </c>
      <c r="C1771" s="4" t="s">
        <v>4486</v>
      </c>
      <c r="D1771" t="str">
        <f>INDEX(StudentTable[#Data],MATCH(Table_Faculty.accdb[[#This Row],[Student ID]],StudentTable[Student ID],0),1)</f>
        <v>Williams</v>
      </c>
      <c r="E1771" t="str">
        <f>INDEX(StudentTable[#Data],MATCH(Table_Faculty.accdb[[#This Row],[Student ID]],StudentTable[Student ID],0),2)</f>
        <v>Ardelia</v>
      </c>
    </row>
    <row r="1772" spans="1:5" x14ac:dyDescent="0.25">
      <c r="A1772">
        <v>1786</v>
      </c>
      <c r="B1772" s="5" t="s">
        <v>2495</v>
      </c>
      <c r="C1772" s="4" t="s">
        <v>4486</v>
      </c>
      <c r="D1772" t="str">
        <f>INDEX(StudentTable[#Data],MATCH(Table_Faculty.accdb[[#This Row],[Student ID]],StudentTable[Student ID],0),1)</f>
        <v>Miller</v>
      </c>
      <c r="E1772" t="str">
        <f>INDEX(StudentTable[#Data],MATCH(Table_Faculty.accdb[[#This Row],[Student ID]],StudentTable[Student ID],0),2)</f>
        <v>Roger</v>
      </c>
    </row>
    <row r="1773" spans="1:5" x14ac:dyDescent="0.25">
      <c r="A1773">
        <v>1787</v>
      </c>
      <c r="B1773" s="5" t="s">
        <v>3965</v>
      </c>
      <c r="C1773" s="4" t="s">
        <v>4486</v>
      </c>
      <c r="D1773" t="str">
        <f>INDEX(StudentTable[#Data],MATCH(Table_Faculty.accdb[[#This Row],[Student ID]],StudentTable[Student ID],0),1)</f>
        <v>Powell</v>
      </c>
      <c r="E1773" t="str">
        <f>INDEX(StudentTable[#Data],MATCH(Table_Faculty.accdb[[#This Row],[Student ID]],StudentTable[Student ID],0),2)</f>
        <v>Beatrice</v>
      </c>
    </row>
    <row r="1774" spans="1:5" x14ac:dyDescent="0.25">
      <c r="A1774">
        <v>1788</v>
      </c>
      <c r="B1774" s="5" t="s">
        <v>1753</v>
      </c>
      <c r="C1774" s="4" t="s">
        <v>4486</v>
      </c>
      <c r="D1774" t="str">
        <f>INDEX(StudentTable[#Data],MATCH(Table_Faculty.accdb[[#This Row],[Student ID]],StudentTable[Student ID],0),1)</f>
        <v>Romero</v>
      </c>
      <c r="E1774" t="str">
        <f>INDEX(StudentTable[#Data],MATCH(Table_Faculty.accdb[[#This Row],[Student ID]],StudentTable[Student ID],0),2)</f>
        <v>Carol</v>
      </c>
    </row>
    <row r="1775" spans="1:5" x14ac:dyDescent="0.25">
      <c r="A1775">
        <v>1789</v>
      </c>
      <c r="B1775" s="5" t="s">
        <v>4128</v>
      </c>
      <c r="C1775" s="4" t="s">
        <v>4486</v>
      </c>
      <c r="D1775" t="str">
        <f>INDEX(StudentTable[#Data],MATCH(Table_Faculty.accdb[[#This Row],[Student ID]],StudentTable[Student ID],0),1)</f>
        <v>Pryor</v>
      </c>
      <c r="E1775" t="str">
        <f>INDEX(StudentTable[#Data],MATCH(Table_Faculty.accdb[[#This Row],[Student ID]],StudentTable[Student ID],0),2)</f>
        <v>Sandra</v>
      </c>
    </row>
    <row r="1776" spans="1:5" x14ac:dyDescent="0.25">
      <c r="A1776">
        <v>1790</v>
      </c>
      <c r="B1776" s="5" t="s">
        <v>2222</v>
      </c>
      <c r="C1776" s="4" t="s">
        <v>4486</v>
      </c>
      <c r="D1776" t="str">
        <f>INDEX(StudentTable[#Data],MATCH(Table_Faculty.accdb[[#This Row],[Student ID]],StudentTable[Student ID],0),1)</f>
        <v>Thompson</v>
      </c>
      <c r="E1776" t="str">
        <f>INDEX(StudentTable[#Data],MATCH(Table_Faculty.accdb[[#This Row],[Student ID]],StudentTable[Student ID],0),2)</f>
        <v>Barbara</v>
      </c>
    </row>
    <row r="1777" spans="1:5" x14ac:dyDescent="0.25">
      <c r="A1777">
        <v>1791</v>
      </c>
      <c r="B1777" s="5" t="s">
        <v>2166</v>
      </c>
      <c r="C1777" s="4" t="s">
        <v>4486</v>
      </c>
      <c r="D1777" t="str">
        <f>INDEX(StudentTable[#Data],MATCH(Table_Faculty.accdb[[#This Row],[Student ID]],StudentTable[Student ID],0),1)</f>
        <v>Walker</v>
      </c>
      <c r="E1777" t="str">
        <f>INDEX(StudentTable[#Data],MATCH(Table_Faculty.accdb[[#This Row],[Student ID]],StudentTable[Student ID],0),2)</f>
        <v>Jeannine</v>
      </c>
    </row>
    <row r="1778" spans="1:5" x14ac:dyDescent="0.25">
      <c r="A1778">
        <v>1792</v>
      </c>
      <c r="B1778" s="5" t="s">
        <v>2240</v>
      </c>
      <c r="C1778" s="4" t="s">
        <v>4487</v>
      </c>
      <c r="D1778" t="str">
        <f>INDEX(StudentTable[#Data],MATCH(Table_Faculty.accdb[[#This Row],[Student ID]],StudentTable[Student ID],0),1)</f>
        <v>Davis</v>
      </c>
      <c r="E1778" t="str">
        <f>INDEX(StudentTable[#Data],MATCH(Table_Faculty.accdb[[#This Row],[Student ID]],StudentTable[Student ID],0),2)</f>
        <v>Patsy</v>
      </c>
    </row>
    <row r="1779" spans="1:5" x14ac:dyDescent="0.25">
      <c r="A1779">
        <v>1793</v>
      </c>
      <c r="B1779" s="5" t="s">
        <v>190</v>
      </c>
      <c r="C1779" s="4" t="s">
        <v>4487</v>
      </c>
      <c r="D1779" t="str">
        <f>INDEX(StudentTable[#Data],MATCH(Table_Faculty.accdb[[#This Row],[Student ID]],StudentTable[Student ID],0),1)</f>
        <v>Palmer</v>
      </c>
      <c r="E1779" t="str">
        <f>INDEX(StudentTable[#Data],MATCH(Table_Faculty.accdb[[#This Row],[Student ID]],StudentTable[Student ID],0),2)</f>
        <v>Robert</v>
      </c>
    </row>
    <row r="1780" spans="1:5" x14ac:dyDescent="0.25">
      <c r="A1780">
        <v>1794</v>
      </c>
      <c r="B1780" s="5" t="s">
        <v>2927</v>
      </c>
      <c r="C1780" s="4" t="s">
        <v>4487</v>
      </c>
      <c r="D1780" t="str">
        <f>INDEX(StudentTable[#Data],MATCH(Table_Faculty.accdb[[#This Row],[Student ID]],StudentTable[Student ID],0),1)</f>
        <v>Schweizer</v>
      </c>
      <c r="E1780" t="str">
        <f>INDEX(StudentTable[#Data],MATCH(Table_Faculty.accdb[[#This Row],[Student ID]],StudentTable[Student ID],0),2)</f>
        <v>Amanda</v>
      </c>
    </row>
    <row r="1781" spans="1:5" x14ac:dyDescent="0.25">
      <c r="A1781">
        <v>1795</v>
      </c>
      <c r="B1781" s="5" t="s">
        <v>2611</v>
      </c>
      <c r="C1781" s="4" t="s">
        <v>4487</v>
      </c>
      <c r="D1781" t="str">
        <f>INDEX(StudentTable[#Data],MATCH(Table_Faculty.accdb[[#This Row],[Student ID]],StudentTable[Student ID],0),1)</f>
        <v>Moon</v>
      </c>
      <c r="E1781" t="str">
        <f>INDEX(StudentTable[#Data],MATCH(Table_Faculty.accdb[[#This Row],[Student ID]],StudentTable[Student ID],0),2)</f>
        <v>Angel</v>
      </c>
    </row>
    <row r="1782" spans="1:5" x14ac:dyDescent="0.25">
      <c r="A1782">
        <v>1796</v>
      </c>
      <c r="B1782" s="5" t="s">
        <v>3776</v>
      </c>
      <c r="C1782" s="4" t="s">
        <v>4487</v>
      </c>
      <c r="D1782" t="str">
        <f>INDEX(StudentTable[#Data],MATCH(Table_Faculty.accdb[[#This Row],[Student ID]],StudentTable[Student ID],0),1)</f>
        <v>Hamer</v>
      </c>
      <c r="E1782" t="str">
        <f>INDEX(StudentTable[#Data],MATCH(Table_Faculty.accdb[[#This Row],[Student ID]],StudentTable[Student ID],0),2)</f>
        <v>Shannon</v>
      </c>
    </row>
    <row r="1783" spans="1:5" x14ac:dyDescent="0.25">
      <c r="A1783">
        <v>1797</v>
      </c>
      <c r="B1783" s="5" t="s">
        <v>1698</v>
      </c>
      <c r="C1783" s="4" t="s">
        <v>4487</v>
      </c>
      <c r="D1783" t="str">
        <f>INDEX(StudentTable[#Data],MATCH(Table_Faculty.accdb[[#This Row],[Student ID]],StudentTable[Student ID],0),1)</f>
        <v>Hernandez</v>
      </c>
      <c r="E1783" t="str">
        <f>INDEX(StudentTable[#Data],MATCH(Table_Faculty.accdb[[#This Row],[Student ID]],StudentTable[Student ID],0),2)</f>
        <v>David</v>
      </c>
    </row>
    <row r="1784" spans="1:5" x14ac:dyDescent="0.25">
      <c r="A1784">
        <v>1798</v>
      </c>
      <c r="B1784" s="5" t="s">
        <v>1891</v>
      </c>
      <c r="C1784" s="4" t="s">
        <v>4487</v>
      </c>
      <c r="D1784" t="str">
        <f>INDEX(StudentTable[#Data],MATCH(Table_Faculty.accdb[[#This Row],[Student ID]],StudentTable[Student ID],0),1)</f>
        <v>Guzman</v>
      </c>
      <c r="E1784" t="str">
        <f>INDEX(StudentTable[#Data],MATCH(Table_Faculty.accdb[[#This Row],[Student ID]],StudentTable[Student ID],0),2)</f>
        <v>Michael</v>
      </c>
    </row>
    <row r="1785" spans="1:5" x14ac:dyDescent="0.25">
      <c r="A1785">
        <v>1799</v>
      </c>
      <c r="B1785" s="5" t="s">
        <v>2855</v>
      </c>
      <c r="C1785" s="4" t="s">
        <v>4487</v>
      </c>
      <c r="D1785" t="str">
        <f>INDEX(StudentTable[#Data],MATCH(Table_Faculty.accdb[[#This Row],[Student ID]],StudentTable[Student ID],0),1)</f>
        <v>Lambert</v>
      </c>
      <c r="E1785" t="str">
        <f>INDEX(StudentTable[#Data],MATCH(Table_Faculty.accdb[[#This Row],[Student ID]],StudentTable[Student ID],0),2)</f>
        <v>Thomas</v>
      </c>
    </row>
    <row r="1786" spans="1:5" x14ac:dyDescent="0.25">
      <c r="A1786">
        <v>1800</v>
      </c>
      <c r="B1786" s="5" t="s">
        <v>3970</v>
      </c>
      <c r="C1786" s="4" t="s">
        <v>4487</v>
      </c>
      <c r="D1786" t="str">
        <f>INDEX(StudentTable[#Data],MATCH(Table_Faculty.accdb[[#This Row],[Student ID]],StudentTable[Student ID],0),1)</f>
        <v>King</v>
      </c>
      <c r="E1786" t="str">
        <f>INDEX(StudentTable[#Data],MATCH(Table_Faculty.accdb[[#This Row],[Student ID]],StudentTable[Student ID],0),2)</f>
        <v>Jeffrey</v>
      </c>
    </row>
    <row r="1787" spans="1:5" x14ac:dyDescent="0.25">
      <c r="A1787">
        <v>1801</v>
      </c>
      <c r="B1787" s="5" t="s">
        <v>407</v>
      </c>
      <c r="C1787" s="4" t="s">
        <v>4487</v>
      </c>
      <c r="D1787" t="str">
        <f>INDEX(StudentTable[#Data],MATCH(Table_Faculty.accdb[[#This Row],[Student ID]],StudentTable[Student ID],0),1)</f>
        <v>Barry</v>
      </c>
      <c r="E1787" t="str">
        <f>INDEX(StudentTable[#Data],MATCH(Table_Faculty.accdb[[#This Row],[Student ID]],StudentTable[Student ID],0),2)</f>
        <v>Bruce</v>
      </c>
    </row>
    <row r="1788" spans="1:5" x14ac:dyDescent="0.25">
      <c r="A1788">
        <v>1802</v>
      </c>
      <c r="B1788" s="5" t="s">
        <v>4177</v>
      </c>
      <c r="C1788" s="4" t="s">
        <v>4487</v>
      </c>
      <c r="D1788" t="str">
        <f>INDEX(StudentTable[#Data],MATCH(Table_Faculty.accdb[[#This Row],[Student ID]],StudentTable[Student ID],0),1)</f>
        <v>Findlay</v>
      </c>
      <c r="E1788" t="str">
        <f>INDEX(StudentTable[#Data],MATCH(Table_Faculty.accdb[[#This Row],[Student ID]],StudentTable[Student ID],0),2)</f>
        <v>Marion</v>
      </c>
    </row>
    <row r="1789" spans="1:5" x14ac:dyDescent="0.25">
      <c r="A1789">
        <v>1803</v>
      </c>
      <c r="B1789" s="5" t="s">
        <v>2873</v>
      </c>
      <c r="C1789" s="4" t="s">
        <v>4487</v>
      </c>
      <c r="D1789" t="str">
        <f>INDEX(StudentTable[#Data],MATCH(Table_Faculty.accdb[[#This Row],[Student ID]],StudentTable[Student ID],0),1)</f>
        <v>Palazzo</v>
      </c>
      <c r="E1789" t="str">
        <f>INDEX(StudentTable[#Data],MATCH(Table_Faculty.accdb[[#This Row],[Student ID]],StudentTable[Student ID],0),2)</f>
        <v>Jeff</v>
      </c>
    </row>
    <row r="1790" spans="1:5" x14ac:dyDescent="0.25">
      <c r="A1790">
        <v>1804</v>
      </c>
      <c r="B1790" s="5" t="s">
        <v>1962</v>
      </c>
      <c r="C1790" s="4" t="s">
        <v>4487</v>
      </c>
      <c r="D1790" t="str">
        <f>INDEX(StudentTable[#Data],MATCH(Table_Faculty.accdb[[#This Row],[Student ID]],StudentTable[Student ID],0),1)</f>
        <v>Hobbs</v>
      </c>
      <c r="E1790" t="str">
        <f>INDEX(StudentTable[#Data],MATCH(Table_Faculty.accdb[[#This Row],[Student ID]],StudentTable[Student ID],0),2)</f>
        <v>Jeffrey</v>
      </c>
    </row>
    <row r="1791" spans="1:5" x14ac:dyDescent="0.25">
      <c r="A1791">
        <v>1805</v>
      </c>
      <c r="B1791" s="5" t="s">
        <v>3435</v>
      </c>
      <c r="C1791" s="4" t="s">
        <v>4487</v>
      </c>
      <c r="D1791" t="str">
        <f>INDEX(StudentTable[#Data],MATCH(Table_Faculty.accdb[[#This Row],[Student ID]],StudentTable[Student ID],0),1)</f>
        <v>Stanley</v>
      </c>
      <c r="E1791" t="str">
        <f>INDEX(StudentTable[#Data],MATCH(Table_Faculty.accdb[[#This Row],[Student ID]],StudentTable[Student ID],0),2)</f>
        <v>Tereasa</v>
      </c>
    </row>
    <row r="1792" spans="1:5" x14ac:dyDescent="0.25">
      <c r="A1792">
        <v>1806</v>
      </c>
      <c r="B1792" s="5" t="s">
        <v>3599</v>
      </c>
      <c r="C1792" s="4" t="s">
        <v>4487</v>
      </c>
      <c r="D1792" t="str">
        <f>INDEX(StudentTable[#Data],MATCH(Table_Faculty.accdb[[#This Row],[Student ID]],StudentTable[Student ID],0),1)</f>
        <v>Gray</v>
      </c>
      <c r="E1792" t="str">
        <f>INDEX(StudentTable[#Data],MATCH(Table_Faculty.accdb[[#This Row],[Student ID]],StudentTable[Student ID],0),2)</f>
        <v>Brett</v>
      </c>
    </row>
    <row r="1793" spans="1:5" x14ac:dyDescent="0.25">
      <c r="A1793">
        <v>1807</v>
      </c>
      <c r="B1793" s="5" t="s">
        <v>1619</v>
      </c>
      <c r="C1793" s="4" t="s">
        <v>4487</v>
      </c>
      <c r="D1793" t="str">
        <f>INDEX(StudentTable[#Data],MATCH(Table_Faculty.accdb[[#This Row],[Student ID]],StudentTable[Student ID],0),1)</f>
        <v>Gonzales</v>
      </c>
      <c r="E1793" t="str">
        <f>INDEX(StudentTable[#Data],MATCH(Table_Faculty.accdb[[#This Row],[Student ID]],StudentTable[Student ID],0),2)</f>
        <v>John</v>
      </c>
    </row>
    <row r="1794" spans="1:5" x14ac:dyDescent="0.25">
      <c r="A1794">
        <v>1808</v>
      </c>
      <c r="B1794" s="5" t="s">
        <v>750</v>
      </c>
      <c r="C1794" s="4" t="s">
        <v>4487</v>
      </c>
      <c r="D1794" t="str">
        <f>INDEX(StudentTable[#Data],MATCH(Table_Faculty.accdb[[#This Row],[Student ID]],StudentTable[Student ID],0),1)</f>
        <v>Randall</v>
      </c>
      <c r="E1794" t="str">
        <f>INDEX(StudentTable[#Data],MATCH(Table_Faculty.accdb[[#This Row],[Student ID]],StudentTable[Student ID],0),2)</f>
        <v>James</v>
      </c>
    </row>
    <row r="1795" spans="1:5" x14ac:dyDescent="0.25">
      <c r="A1795">
        <v>1809</v>
      </c>
      <c r="B1795" s="5" t="s">
        <v>3304</v>
      </c>
      <c r="C1795" s="4" t="s">
        <v>4487</v>
      </c>
      <c r="D1795" t="str">
        <f>INDEX(StudentTable[#Data],MATCH(Table_Faculty.accdb[[#This Row],[Student ID]],StudentTable[Student ID],0),1)</f>
        <v>Bird</v>
      </c>
      <c r="E1795" t="str">
        <f>INDEX(StudentTable[#Data],MATCH(Table_Faculty.accdb[[#This Row],[Student ID]],StudentTable[Student ID],0),2)</f>
        <v>Ann</v>
      </c>
    </row>
    <row r="1796" spans="1:5" x14ac:dyDescent="0.25">
      <c r="A1796">
        <v>1810</v>
      </c>
      <c r="B1796" s="5" t="s">
        <v>3741</v>
      </c>
      <c r="C1796" s="4" t="s">
        <v>4487</v>
      </c>
      <c r="D1796" t="str">
        <f>INDEX(StudentTable[#Data],MATCH(Table_Faculty.accdb[[#This Row],[Student ID]],StudentTable[Student ID],0),1)</f>
        <v>Finnie</v>
      </c>
      <c r="E1796" t="str">
        <f>INDEX(StudentTable[#Data],MATCH(Table_Faculty.accdb[[#This Row],[Student ID]],StudentTable[Student ID],0),2)</f>
        <v>Robin</v>
      </c>
    </row>
    <row r="1797" spans="1:5" x14ac:dyDescent="0.25">
      <c r="A1797">
        <v>1811</v>
      </c>
      <c r="B1797" s="5" t="s">
        <v>828</v>
      </c>
      <c r="C1797" s="4" t="s">
        <v>4487</v>
      </c>
      <c r="D1797" t="str">
        <f>INDEX(StudentTable[#Data],MATCH(Table_Faculty.accdb[[#This Row],[Student ID]],StudentTable[Student ID],0),1)</f>
        <v>Hendrickson</v>
      </c>
      <c r="E1797" t="str">
        <f>INDEX(StudentTable[#Data],MATCH(Table_Faculty.accdb[[#This Row],[Student ID]],StudentTable[Student ID],0),2)</f>
        <v>Margie</v>
      </c>
    </row>
    <row r="1798" spans="1:5" x14ac:dyDescent="0.25">
      <c r="A1798">
        <v>1812</v>
      </c>
      <c r="B1798" s="5" t="s">
        <v>2877</v>
      </c>
      <c r="C1798" s="4" t="s">
        <v>4487</v>
      </c>
      <c r="D1798" t="str">
        <f>INDEX(StudentTable[#Data],MATCH(Table_Faculty.accdb[[#This Row],[Student ID]],StudentTable[Student ID],0),1)</f>
        <v>King</v>
      </c>
      <c r="E1798" t="str">
        <f>INDEX(StudentTable[#Data],MATCH(Table_Faculty.accdb[[#This Row],[Student ID]],StudentTable[Student ID],0),2)</f>
        <v>Gary</v>
      </c>
    </row>
    <row r="1799" spans="1:5" x14ac:dyDescent="0.25">
      <c r="A1799">
        <v>1813</v>
      </c>
      <c r="B1799" s="5" t="s">
        <v>1875</v>
      </c>
      <c r="C1799" s="4" t="s">
        <v>4487</v>
      </c>
      <c r="D1799" t="str">
        <f>INDEX(StudentTable[#Data],MATCH(Table_Faculty.accdb[[#This Row],[Student ID]],StudentTable[Student ID],0),1)</f>
        <v>Davis</v>
      </c>
      <c r="E1799" t="str">
        <f>INDEX(StudentTable[#Data],MATCH(Table_Faculty.accdb[[#This Row],[Student ID]],StudentTable[Student ID],0),2)</f>
        <v>Pamela</v>
      </c>
    </row>
    <row r="1800" spans="1:5" x14ac:dyDescent="0.25">
      <c r="A1800">
        <v>1814</v>
      </c>
      <c r="B1800" s="5" t="s">
        <v>1762</v>
      </c>
      <c r="C1800" s="4" t="s">
        <v>4487</v>
      </c>
      <c r="D1800" t="str">
        <f>INDEX(StudentTable[#Data],MATCH(Table_Faculty.accdb[[#This Row],[Student ID]],StudentTable[Student ID],0),1)</f>
        <v>Escalante</v>
      </c>
      <c r="E1800" t="str">
        <f>INDEX(StudentTable[#Data],MATCH(Table_Faculty.accdb[[#This Row],[Student ID]],StudentTable[Student ID],0),2)</f>
        <v>Raymond</v>
      </c>
    </row>
    <row r="1801" spans="1:5" x14ac:dyDescent="0.25">
      <c r="A1801">
        <v>1815</v>
      </c>
      <c r="B1801" s="5" t="s">
        <v>324</v>
      </c>
      <c r="C1801" s="4" t="s">
        <v>4487</v>
      </c>
      <c r="D1801" t="str">
        <f>INDEX(StudentTable[#Data],MATCH(Table_Faculty.accdb[[#This Row],[Student ID]],StudentTable[Student ID],0),1)</f>
        <v>Kyser</v>
      </c>
      <c r="E1801" t="str">
        <f>INDEX(StudentTable[#Data],MATCH(Table_Faculty.accdb[[#This Row],[Student ID]],StudentTable[Student ID],0),2)</f>
        <v>James</v>
      </c>
    </row>
    <row r="1802" spans="1:5" x14ac:dyDescent="0.25">
      <c r="A1802">
        <v>1816</v>
      </c>
      <c r="B1802" s="5" t="s">
        <v>3059</v>
      </c>
      <c r="C1802" s="4" t="s">
        <v>4487</v>
      </c>
      <c r="D1802" t="str">
        <f>INDEX(StudentTable[#Data],MATCH(Table_Faculty.accdb[[#This Row],[Student ID]],StudentTable[Student ID],0),1)</f>
        <v>Orth</v>
      </c>
      <c r="E1802" t="str">
        <f>INDEX(StudentTable[#Data],MATCH(Table_Faculty.accdb[[#This Row],[Student ID]],StudentTable[Student ID],0),2)</f>
        <v>Robert</v>
      </c>
    </row>
    <row r="1803" spans="1:5" x14ac:dyDescent="0.25">
      <c r="A1803">
        <v>1817</v>
      </c>
      <c r="B1803" s="5" t="s">
        <v>2374</v>
      </c>
      <c r="C1803" s="4" t="s">
        <v>4487</v>
      </c>
      <c r="D1803" t="str">
        <f>INDEX(StudentTable[#Data],MATCH(Table_Faculty.accdb[[#This Row],[Student ID]],StudentTable[Student ID],0),1)</f>
        <v>Mayo</v>
      </c>
      <c r="E1803" t="str">
        <f>INDEX(StudentTable[#Data],MATCH(Table_Faculty.accdb[[#This Row],[Student ID]],StudentTable[Student ID],0),2)</f>
        <v>Vincent</v>
      </c>
    </row>
    <row r="1804" spans="1:5" x14ac:dyDescent="0.25">
      <c r="A1804">
        <v>1818</v>
      </c>
      <c r="B1804" s="5" t="s">
        <v>2654</v>
      </c>
      <c r="C1804" s="4" t="s">
        <v>4487</v>
      </c>
      <c r="D1804" t="str">
        <f>INDEX(StudentTable[#Data],MATCH(Table_Faculty.accdb[[#This Row],[Student ID]],StudentTable[Student ID],0),1)</f>
        <v>Mariano</v>
      </c>
      <c r="E1804" t="str">
        <f>INDEX(StudentTable[#Data],MATCH(Table_Faculty.accdb[[#This Row],[Student ID]],StudentTable[Student ID],0),2)</f>
        <v>Wayne</v>
      </c>
    </row>
    <row r="1805" spans="1:5" x14ac:dyDescent="0.25">
      <c r="A1805">
        <v>1819</v>
      </c>
      <c r="B1805" s="5" t="s">
        <v>3543</v>
      </c>
      <c r="C1805" s="4" t="s">
        <v>4487</v>
      </c>
      <c r="D1805" t="str">
        <f>INDEX(StudentTable[#Data],MATCH(Table_Faculty.accdb[[#This Row],[Student ID]],StudentTable[Student ID],0),1)</f>
        <v>Delgado</v>
      </c>
      <c r="E1805" t="str">
        <f>INDEX(StudentTable[#Data],MATCH(Table_Faculty.accdb[[#This Row],[Student ID]],StudentTable[Student ID],0),2)</f>
        <v>James</v>
      </c>
    </row>
    <row r="1806" spans="1:5" x14ac:dyDescent="0.25">
      <c r="A1806">
        <v>1820</v>
      </c>
      <c r="B1806" s="5" t="s">
        <v>2585</v>
      </c>
      <c r="C1806" s="4" t="s">
        <v>4487</v>
      </c>
      <c r="D1806" t="str">
        <f>INDEX(StudentTable[#Data],MATCH(Table_Faculty.accdb[[#This Row],[Student ID]],StudentTable[Student ID],0),1)</f>
        <v>Lane</v>
      </c>
      <c r="E1806" t="str">
        <f>INDEX(StudentTable[#Data],MATCH(Table_Faculty.accdb[[#This Row],[Student ID]],StudentTable[Student ID],0),2)</f>
        <v>Patrick</v>
      </c>
    </row>
    <row r="1807" spans="1:5" x14ac:dyDescent="0.25">
      <c r="A1807">
        <v>1821</v>
      </c>
      <c r="B1807" s="5" t="s">
        <v>410</v>
      </c>
      <c r="C1807" s="4" t="s">
        <v>4487</v>
      </c>
      <c r="D1807" t="str">
        <f>INDEX(StudentTable[#Data],MATCH(Table_Faculty.accdb[[#This Row],[Student ID]],StudentTable[Student ID],0),1)</f>
        <v>Dennis</v>
      </c>
      <c r="E1807" t="str">
        <f>INDEX(StudentTable[#Data],MATCH(Table_Faculty.accdb[[#This Row],[Student ID]],StudentTable[Student ID],0),2)</f>
        <v>Raymond</v>
      </c>
    </row>
    <row r="1808" spans="1:5" x14ac:dyDescent="0.25">
      <c r="A1808">
        <v>1822</v>
      </c>
      <c r="B1808" s="5" t="s">
        <v>2131</v>
      </c>
      <c r="C1808" s="4" t="s">
        <v>4487</v>
      </c>
      <c r="D1808" t="str">
        <f>INDEX(StudentTable[#Data],MATCH(Table_Faculty.accdb[[#This Row],[Student ID]],StudentTable[Student ID],0),1)</f>
        <v>Westfall</v>
      </c>
      <c r="E1808" t="str">
        <f>INDEX(StudentTable[#Data],MATCH(Table_Faculty.accdb[[#This Row],[Student ID]],StudentTable[Student ID],0),2)</f>
        <v>Barbara</v>
      </c>
    </row>
    <row r="1809" spans="1:5" x14ac:dyDescent="0.25">
      <c r="A1809">
        <v>1823</v>
      </c>
      <c r="B1809" s="5" t="s">
        <v>3666</v>
      </c>
      <c r="C1809" s="4" t="s">
        <v>4487</v>
      </c>
      <c r="D1809" t="str">
        <f>INDEX(StudentTable[#Data],MATCH(Table_Faculty.accdb[[#This Row],[Student ID]],StudentTable[Student ID],0),1)</f>
        <v>Eggert</v>
      </c>
      <c r="E1809" t="str">
        <f>INDEX(StudentTable[#Data],MATCH(Table_Faculty.accdb[[#This Row],[Student ID]],StudentTable[Student ID],0),2)</f>
        <v>Kitty</v>
      </c>
    </row>
    <row r="1810" spans="1:5" x14ac:dyDescent="0.25">
      <c r="A1810">
        <v>1824</v>
      </c>
      <c r="B1810" s="5" t="s">
        <v>4165</v>
      </c>
      <c r="C1810" s="4" t="s">
        <v>4487</v>
      </c>
      <c r="D1810" t="str">
        <f>INDEX(StudentTable[#Data],MATCH(Table_Faculty.accdb[[#This Row],[Student ID]],StudentTable[Student ID],0),1)</f>
        <v>Garcia</v>
      </c>
      <c r="E1810" t="str">
        <f>INDEX(StudentTable[#Data],MATCH(Table_Faculty.accdb[[#This Row],[Student ID]],StudentTable[Student ID],0),2)</f>
        <v>Felicia</v>
      </c>
    </row>
    <row r="1811" spans="1:5" x14ac:dyDescent="0.25">
      <c r="A1811">
        <v>1825</v>
      </c>
      <c r="B1811" s="5" t="s">
        <v>4182</v>
      </c>
      <c r="C1811" s="4" t="s">
        <v>4487</v>
      </c>
      <c r="D1811" t="str">
        <f>INDEX(StudentTable[#Data],MATCH(Table_Faculty.accdb[[#This Row],[Student ID]],StudentTable[Student ID],0),1)</f>
        <v>Mcclintock</v>
      </c>
      <c r="E1811" t="str">
        <f>INDEX(StudentTable[#Data],MATCH(Table_Faculty.accdb[[#This Row],[Student ID]],StudentTable[Student ID],0),2)</f>
        <v>Kathleen</v>
      </c>
    </row>
    <row r="1812" spans="1:5" x14ac:dyDescent="0.25">
      <c r="A1812">
        <v>1826</v>
      </c>
      <c r="B1812" s="5" t="s">
        <v>1036</v>
      </c>
      <c r="C1812" s="4" t="s">
        <v>4487</v>
      </c>
      <c r="D1812" t="str">
        <f>INDEX(StudentTable[#Data],MATCH(Table_Faculty.accdb[[#This Row],[Student ID]],StudentTable[Student ID],0),1)</f>
        <v>Tengan</v>
      </c>
      <c r="E1812" t="str">
        <f>INDEX(StudentTable[#Data],MATCH(Table_Faculty.accdb[[#This Row],[Student ID]],StudentTable[Student ID],0),2)</f>
        <v>Louise</v>
      </c>
    </row>
    <row r="1813" spans="1:5" x14ac:dyDescent="0.25">
      <c r="A1813">
        <v>1827</v>
      </c>
      <c r="B1813" s="5" t="s">
        <v>915</v>
      </c>
      <c r="C1813" s="4" t="s">
        <v>4487</v>
      </c>
      <c r="D1813" t="str">
        <f>INDEX(StudentTable[#Data],MATCH(Table_Faculty.accdb[[#This Row],[Student ID]],StudentTable[Student ID],0),1)</f>
        <v>Lee</v>
      </c>
      <c r="E1813" t="str">
        <f>INDEX(StudentTable[#Data],MATCH(Table_Faculty.accdb[[#This Row],[Student ID]],StudentTable[Student ID],0),2)</f>
        <v>Jimmy</v>
      </c>
    </row>
    <row r="1814" spans="1:5" x14ac:dyDescent="0.25">
      <c r="A1814">
        <v>1828</v>
      </c>
      <c r="B1814" s="5" t="s">
        <v>2107</v>
      </c>
      <c r="C1814" s="4" t="s">
        <v>4487</v>
      </c>
      <c r="D1814" t="str">
        <f>INDEX(StudentTable[#Data],MATCH(Table_Faculty.accdb[[#This Row],[Student ID]],StudentTable[Student ID],0),1)</f>
        <v>Crites</v>
      </c>
      <c r="E1814" t="str">
        <f>INDEX(StudentTable[#Data],MATCH(Table_Faculty.accdb[[#This Row],[Student ID]],StudentTable[Student ID],0),2)</f>
        <v>Stephen</v>
      </c>
    </row>
    <row r="1815" spans="1:5" x14ac:dyDescent="0.25">
      <c r="A1815">
        <v>1829</v>
      </c>
      <c r="B1815" s="5" t="s">
        <v>3034</v>
      </c>
      <c r="C1815" s="4" t="s">
        <v>4487</v>
      </c>
      <c r="D1815" t="str">
        <f>INDEX(StudentTable[#Data],MATCH(Table_Faculty.accdb[[#This Row],[Student ID]],StudentTable[Student ID],0),1)</f>
        <v>Johnson</v>
      </c>
      <c r="E1815" t="str">
        <f>INDEX(StudentTable[#Data],MATCH(Table_Faculty.accdb[[#This Row],[Student ID]],StudentTable[Student ID],0),2)</f>
        <v>Doris</v>
      </c>
    </row>
    <row r="1816" spans="1:5" x14ac:dyDescent="0.25">
      <c r="A1816">
        <v>1830</v>
      </c>
      <c r="B1816" s="5" t="s">
        <v>2299</v>
      </c>
      <c r="C1816" s="4" t="s">
        <v>4487</v>
      </c>
      <c r="D1816" t="str">
        <f>INDEX(StudentTable[#Data],MATCH(Table_Faculty.accdb[[#This Row],[Student ID]],StudentTable[Student ID],0),1)</f>
        <v>Stewart</v>
      </c>
      <c r="E1816" t="str">
        <f>INDEX(StudentTable[#Data],MATCH(Table_Faculty.accdb[[#This Row],[Student ID]],StudentTable[Student ID],0),2)</f>
        <v>Allan</v>
      </c>
    </row>
    <row r="1817" spans="1:5" x14ac:dyDescent="0.25">
      <c r="A1817">
        <v>1831</v>
      </c>
      <c r="B1817" s="5" t="s">
        <v>929</v>
      </c>
      <c r="C1817" s="4" t="s">
        <v>4515</v>
      </c>
      <c r="D1817" t="str">
        <f>INDEX(StudentTable[#Data],MATCH(Table_Faculty.accdb[[#This Row],[Student ID]],StudentTable[Student ID],0),1)</f>
        <v>Regnier</v>
      </c>
      <c r="E1817" t="str">
        <f>INDEX(StudentTable[#Data],MATCH(Table_Faculty.accdb[[#This Row],[Student ID]],StudentTable[Student ID],0),2)</f>
        <v>April</v>
      </c>
    </row>
    <row r="1818" spans="1:5" x14ac:dyDescent="0.25">
      <c r="A1818">
        <v>1832</v>
      </c>
      <c r="B1818" s="5" t="s">
        <v>1110</v>
      </c>
      <c r="C1818" s="4" t="s">
        <v>4515</v>
      </c>
      <c r="D1818" t="str">
        <f>INDEX(StudentTable[#Data],MATCH(Table_Faculty.accdb[[#This Row],[Student ID]],StudentTable[Student ID],0),1)</f>
        <v>Tacker</v>
      </c>
      <c r="E1818" t="str">
        <f>INDEX(StudentTable[#Data],MATCH(Table_Faculty.accdb[[#This Row],[Student ID]],StudentTable[Student ID],0),2)</f>
        <v>Anita</v>
      </c>
    </row>
    <row r="1819" spans="1:5" x14ac:dyDescent="0.25">
      <c r="A1819">
        <v>1833</v>
      </c>
      <c r="B1819" s="5" t="s">
        <v>1234</v>
      </c>
      <c r="C1819" s="4" t="s">
        <v>4515</v>
      </c>
      <c r="D1819" t="str">
        <f>INDEX(StudentTable[#Data],MATCH(Table_Faculty.accdb[[#This Row],[Student ID]],StudentTable[Student ID],0),1)</f>
        <v>Guthridge</v>
      </c>
      <c r="E1819" t="str">
        <f>INDEX(StudentTable[#Data],MATCH(Table_Faculty.accdb[[#This Row],[Student ID]],StudentTable[Student ID],0),2)</f>
        <v>Charles</v>
      </c>
    </row>
    <row r="1820" spans="1:5" x14ac:dyDescent="0.25">
      <c r="A1820">
        <v>1834</v>
      </c>
      <c r="B1820" s="5" t="s">
        <v>1221</v>
      </c>
      <c r="C1820" s="4" t="s">
        <v>4515</v>
      </c>
      <c r="D1820" t="str">
        <f>INDEX(StudentTable[#Data],MATCH(Table_Faculty.accdb[[#This Row],[Student ID]],StudentTable[Student ID],0),1)</f>
        <v>Kendall</v>
      </c>
      <c r="E1820" t="str">
        <f>INDEX(StudentTable[#Data],MATCH(Table_Faculty.accdb[[#This Row],[Student ID]],StudentTable[Student ID],0),2)</f>
        <v>Dora</v>
      </c>
    </row>
    <row r="1821" spans="1:5" x14ac:dyDescent="0.25">
      <c r="A1821">
        <v>1835</v>
      </c>
      <c r="B1821" s="5" t="s">
        <v>1267</v>
      </c>
      <c r="C1821" s="4" t="s">
        <v>4515</v>
      </c>
      <c r="D1821" t="str">
        <f>INDEX(StudentTable[#Data],MATCH(Table_Faculty.accdb[[#This Row],[Student ID]],StudentTable[Student ID],0),1)</f>
        <v>Manzo</v>
      </c>
      <c r="E1821" t="str">
        <f>INDEX(StudentTable[#Data],MATCH(Table_Faculty.accdb[[#This Row],[Student ID]],StudentTable[Student ID],0),2)</f>
        <v>Joyce</v>
      </c>
    </row>
    <row r="1822" spans="1:5" x14ac:dyDescent="0.25">
      <c r="A1822">
        <v>1836</v>
      </c>
      <c r="B1822" s="5" t="s">
        <v>3311</v>
      </c>
      <c r="C1822" s="4" t="s">
        <v>4515</v>
      </c>
      <c r="D1822" t="str">
        <f>INDEX(StudentTable[#Data],MATCH(Table_Faculty.accdb[[#This Row],[Student ID]],StudentTable[Student ID],0),1)</f>
        <v>Gregory</v>
      </c>
      <c r="E1822" t="str">
        <f>INDEX(StudentTable[#Data],MATCH(Table_Faculty.accdb[[#This Row],[Student ID]],StudentTable[Student ID],0),2)</f>
        <v>John</v>
      </c>
    </row>
    <row r="1823" spans="1:5" x14ac:dyDescent="0.25">
      <c r="A1823">
        <v>1837</v>
      </c>
      <c r="B1823" s="5" t="s">
        <v>4123</v>
      </c>
      <c r="C1823" s="4" t="s">
        <v>4515</v>
      </c>
      <c r="D1823" t="str">
        <f>INDEX(StudentTable[#Data],MATCH(Table_Faculty.accdb[[#This Row],[Student ID]],StudentTable[Student ID],0),1)</f>
        <v>Tolliver</v>
      </c>
      <c r="E1823" t="str">
        <f>INDEX(StudentTable[#Data],MATCH(Table_Faculty.accdb[[#This Row],[Student ID]],StudentTable[Student ID],0),2)</f>
        <v>Arthur</v>
      </c>
    </row>
    <row r="1824" spans="1:5" x14ac:dyDescent="0.25">
      <c r="A1824">
        <v>1838</v>
      </c>
      <c r="B1824" s="5" t="s">
        <v>2524</v>
      </c>
      <c r="C1824" s="4" t="s">
        <v>4515</v>
      </c>
      <c r="D1824" t="str">
        <f>INDEX(StudentTable[#Data],MATCH(Table_Faculty.accdb[[#This Row],[Student ID]],StudentTable[Student ID],0),1)</f>
        <v>Abramowitz</v>
      </c>
      <c r="E1824" t="str">
        <f>INDEX(StudentTable[#Data],MATCH(Table_Faculty.accdb[[#This Row],[Student ID]],StudentTable[Student ID],0),2)</f>
        <v>Francis</v>
      </c>
    </row>
    <row r="1825" spans="1:5" x14ac:dyDescent="0.25">
      <c r="A1825">
        <v>1839</v>
      </c>
      <c r="B1825" s="5" t="s">
        <v>4434</v>
      </c>
      <c r="C1825" s="4" t="s">
        <v>4515</v>
      </c>
      <c r="D1825" t="str">
        <f>INDEX(StudentTable[#Data],MATCH(Table_Faculty.accdb[[#This Row],[Student ID]],StudentTable[Student ID],0),1)</f>
        <v>Turner</v>
      </c>
      <c r="E1825" t="str">
        <f>INDEX(StudentTable[#Data],MATCH(Table_Faculty.accdb[[#This Row],[Student ID]],StudentTable[Student ID],0),2)</f>
        <v>Michale</v>
      </c>
    </row>
    <row r="1826" spans="1:5" x14ac:dyDescent="0.25">
      <c r="A1826">
        <v>1840</v>
      </c>
      <c r="B1826" s="5" t="s">
        <v>467</v>
      </c>
      <c r="C1826" s="4" t="s">
        <v>4515</v>
      </c>
      <c r="D1826" t="str">
        <f>INDEX(StudentTable[#Data],MATCH(Table_Faculty.accdb[[#This Row],[Student ID]],StudentTable[Student ID],0),1)</f>
        <v>Maynard</v>
      </c>
      <c r="E1826" t="str">
        <f>INDEX(StudentTable[#Data],MATCH(Table_Faculty.accdb[[#This Row],[Student ID]],StudentTable[Student ID],0),2)</f>
        <v>Michael</v>
      </c>
    </row>
    <row r="1827" spans="1:5" x14ac:dyDescent="0.25">
      <c r="A1827">
        <v>1841</v>
      </c>
      <c r="B1827" s="5" t="s">
        <v>518</v>
      </c>
      <c r="C1827" s="4" t="s">
        <v>4515</v>
      </c>
      <c r="D1827" t="str">
        <f>INDEX(StudentTable[#Data],MATCH(Table_Faculty.accdb[[#This Row],[Student ID]],StudentTable[Student ID],0),1)</f>
        <v>Boyd</v>
      </c>
      <c r="E1827" t="str">
        <f>INDEX(StudentTable[#Data],MATCH(Table_Faculty.accdb[[#This Row],[Student ID]],StudentTable[Student ID],0),2)</f>
        <v>Lonnie</v>
      </c>
    </row>
    <row r="1828" spans="1:5" x14ac:dyDescent="0.25">
      <c r="A1828">
        <v>1842</v>
      </c>
      <c r="B1828" s="5" t="s">
        <v>1947</v>
      </c>
      <c r="C1828" s="4" t="s">
        <v>4515</v>
      </c>
      <c r="D1828" t="str">
        <f>INDEX(StudentTable[#Data],MATCH(Table_Faculty.accdb[[#This Row],[Student ID]],StudentTable[Student ID],0),1)</f>
        <v>Johnson</v>
      </c>
      <c r="E1828" t="str">
        <f>INDEX(StudentTable[#Data],MATCH(Table_Faculty.accdb[[#This Row],[Student ID]],StudentTable[Student ID],0),2)</f>
        <v>Michael</v>
      </c>
    </row>
    <row r="1829" spans="1:5" x14ac:dyDescent="0.25">
      <c r="A1829">
        <v>1843</v>
      </c>
      <c r="B1829" s="5" t="s">
        <v>807</v>
      </c>
      <c r="C1829" s="4" t="s">
        <v>4515</v>
      </c>
      <c r="D1829" t="str">
        <f>INDEX(StudentTable[#Data],MATCH(Table_Faculty.accdb[[#This Row],[Student ID]],StudentTable[Student ID],0),1)</f>
        <v>Villanueva</v>
      </c>
      <c r="E1829" t="str">
        <f>INDEX(StudentTable[#Data],MATCH(Table_Faculty.accdb[[#This Row],[Student ID]],StudentTable[Student ID],0),2)</f>
        <v>Bertha</v>
      </c>
    </row>
    <row r="1830" spans="1:5" x14ac:dyDescent="0.25">
      <c r="A1830">
        <v>1844</v>
      </c>
      <c r="B1830" s="5" t="s">
        <v>4229</v>
      </c>
      <c r="C1830" s="4" t="s">
        <v>4515</v>
      </c>
      <c r="D1830" t="str">
        <f>INDEX(StudentTable[#Data],MATCH(Table_Faculty.accdb[[#This Row],[Student ID]],StudentTable[Student ID],0),1)</f>
        <v>Stevens</v>
      </c>
      <c r="E1830" t="str">
        <f>INDEX(StudentTable[#Data],MATCH(Table_Faculty.accdb[[#This Row],[Student ID]],StudentTable[Student ID],0),2)</f>
        <v>Angelica</v>
      </c>
    </row>
    <row r="1831" spans="1:5" x14ac:dyDescent="0.25">
      <c r="A1831">
        <v>1845</v>
      </c>
      <c r="B1831" s="5" t="s">
        <v>845</v>
      </c>
      <c r="C1831" s="4" t="s">
        <v>4515</v>
      </c>
      <c r="D1831" t="str">
        <f>INDEX(StudentTable[#Data],MATCH(Table_Faculty.accdb[[#This Row],[Student ID]],StudentTable[Student ID],0),1)</f>
        <v>Le</v>
      </c>
      <c r="E1831" t="str">
        <f>INDEX(StudentTable[#Data],MATCH(Table_Faculty.accdb[[#This Row],[Student ID]],StudentTable[Student ID],0),2)</f>
        <v>Tamara</v>
      </c>
    </row>
    <row r="1832" spans="1:5" x14ac:dyDescent="0.25">
      <c r="A1832">
        <v>1846</v>
      </c>
      <c r="B1832" s="5" t="s">
        <v>3517</v>
      </c>
      <c r="C1832" s="4" t="s">
        <v>4515</v>
      </c>
      <c r="D1832" t="str">
        <f>INDEX(StudentTable[#Data],MATCH(Table_Faculty.accdb[[#This Row],[Student ID]],StudentTable[Student ID],0),1)</f>
        <v>Perry</v>
      </c>
      <c r="E1832" t="str">
        <f>INDEX(StudentTable[#Data],MATCH(Table_Faculty.accdb[[#This Row],[Student ID]],StudentTable[Student ID],0),2)</f>
        <v>Patricia</v>
      </c>
    </row>
    <row r="1833" spans="1:5" x14ac:dyDescent="0.25">
      <c r="A1833">
        <v>1847</v>
      </c>
      <c r="B1833" s="5" t="s">
        <v>1994</v>
      </c>
      <c r="C1833" s="4" t="s">
        <v>4515</v>
      </c>
      <c r="D1833" t="str">
        <f>INDEX(StudentTable[#Data],MATCH(Table_Faculty.accdb[[#This Row],[Student ID]],StudentTable[Student ID],0),1)</f>
        <v>Connolly</v>
      </c>
      <c r="E1833" t="str">
        <f>INDEX(StudentTable[#Data],MATCH(Table_Faculty.accdb[[#This Row],[Student ID]],StudentTable[Student ID],0),2)</f>
        <v>Celeste</v>
      </c>
    </row>
    <row r="1834" spans="1:5" x14ac:dyDescent="0.25">
      <c r="A1834">
        <v>1848</v>
      </c>
      <c r="B1834" s="5" t="s">
        <v>1654</v>
      </c>
      <c r="C1834" s="4" t="s">
        <v>4515</v>
      </c>
      <c r="D1834" t="str">
        <f>INDEX(StudentTable[#Data],MATCH(Table_Faculty.accdb[[#This Row],[Student ID]],StudentTable[Student ID],0),1)</f>
        <v>Lara</v>
      </c>
      <c r="E1834" t="str">
        <f>INDEX(StudentTable[#Data],MATCH(Table_Faculty.accdb[[#This Row],[Student ID]],StudentTable[Student ID],0),2)</f>
        <v>Kristine</v>
      </c>
    </row>
    <row r="1835" spans="1:5" x14ac:dyDescent="0.25">
      <c r="A1835">
        <v>1849</v>
      </c>
      <c r="B1835" s="5" t="s">
        <v>1414</v>
      </c>
      <c r="C1835" s="4" t="s">
        <v>4515</v>
      </c>
      <c r="D1835" t="str">
        <f>INDEX(StudentTable[#Data],MATCH(Table_Faculty.accdb[[#This Row],[Student ID]],StudentTable[Student ID],0),1)</f>
        <v>Calvo</v>
      </c>
      <c r="E1835" t="str">
        <f>INDEX(StudentTable[#Data],MATCH(Table_Faculty.accdb[[#This Row],[Student ID]],StudentTable[Student ID],0),2)</f>
        <v>Edward</v>
      </c>
    </row>
    <row r="1836" spans="1:5" x14ac:dyDescent="0.25">
      <c r="A1836">
        <v>1850</v>
      </c>
      <c r="B1836" s="5" t="s">
        <v>1830</v>
      </c>
      <c r="C1836" s="4" t="s">
        <v>4515</v>
      </c>
      <c r="D1836" t="str">
        <f>INDEX(StudentTable[#Data],MATCH(Table_Faculty.accdb[[#This Row],[Student ID]],StudentTable[Student ID],0),1)</f>
        <v>Smith</v>
      </c>
      <c r="E1836" t="str">
        <f>INDEX(StudentTable[#Data],MATCH(Table_Faculty.accdb[[#This Row],[Student ID]],StudentTable[Student ID],0),2)</f>
        <v>John</v>
      </c>
    </row>
    <row r="1837" spans="1:5" x14ac:dyDescent="0.25">
      <c r="A1837">
        <v>1851</v>
      </c>
      <c r="B1837" s="5" t="s">
        <v>2081</v>
      </c>
      <c r="C1837" s="4" t="s">
        <v>4515</v>
      </c>
      <c r="D1837" t="str">
        <f>INDEX(StudentTable[#Data],MATCH(Table_Faculty.accdb[[#This Row],[Student ID]],StudentTable[Student ID],0),1)</f>
        <v>Leamon</v>
      </c>
      <c r="E1837" t="str">
        <f>INDEX(StudentTable[#Data],MATCH(Table_Faculty.accdb[[#This Row],[Student ID]],StudentTable[Student ID],0),2)</f>
        <v>Darius</v>
      </c>
    </row>
    <row r="1838" spans="1:5" x14ac:dyDescent="0.25">
      <c r="A1838">
        <v>1852</v>
      </c>
      <c r="B1838" s="5" t="s">
        <v>1710</v>
      </c>
      <c r="C1838" s="4" t="s">
        <v>4515</v>
      </c>
      <c r="D1838" t="str">
        <f>INDEX(StudentTable[#Data],MATCH(Table_Faculty.accdb[[#This Row],[Student ID]],StudentTable[Student ID],0),1)</f>
        <v>Hunt</v>
      </c>
      <c r="E1838" t="str">
        <f>INDEX(StudentTable[#Data],MATCH(Table_Faculty.accdb[[#This Row],[Student ID]],StudentTable[Student ID],0),2)</f>
        <v>Carlos</v>
      </c>
    </row>
    <row r="1839" spans="1:5" x14ac:dyDescent="0.25">
      <c r="A1839">
        <v>1853</v>
      </c>
      <c r="B1839" s="5" t="s">
        <v>3559</v>
      </c>
      <c r="C1839" s="4" t="s">
        <v>4515</v>
      </c>
      <c r="D1839" t="str">
        <f>INDEX(StudentTable[#Data],MATCH(Table_Faculty.accdb[[#This Row],[Student ID]],StudentTable[Student ID],0),1)</f>
        <v>Ober</v>
      </c>
      <c r="E1839" t="str">
        <f>INDEX(StudentTable[#Data],MATCH(Table_Faculty.accdb[[#This Row],[Student ID]],StudentTable[Student ID],0),2)</f>
        <v>Maria</v>
      </c>
    </row>
    <row r="1840" spans="1:5" x14ac:dyDescent="0.25">
      <c r="A1840">
        <v>1854</v>
      </c>
      <c r="B1840" s="5" t="s">
        <v>1718</v>
      </c>
      <c r="C1840" s="4" t="s">
        <v>4515</v>
      </c>
      <c r="D1840" t="str">
        <f>INDEX(StudentTable[#Data],MATCH(Table_Faculty.accdb[[#This Row],[Student ID]],StudentTable[Student ID],0),1)</f>
        <v>Morgan</v>
      </c>
      <c r="E1840" t="str">
        <f>INDEX(StudentTable[#Data],MATCH(Table_Faculty.accdb[[#This Row],[Student ID]],StudentTable[Student ID],0),2)</f>
        <v>Patrick</v>
      </c>
    </row>
    <row r="1841" spans="1:5" x14ac:dyDescent="0.25">
      <c r="A1841">
        <v>1855</v>
      </c>
      <c r="B1841" s="5" t="s">
        <v>910</v>
      </c>
      <c r="C1841" s="4" t="s">
        <v>4515</v>
      </c>
      <c r="D1841" t="str">
        <f>INDEX(StudentTable[#Data],MATCH(Table_Faculty.accdb[[#This Row],[Student ID]],StudentTable[Student ID],0),1)</f>
        <v>Martinez</v>
      </c>
      <c r="E1841" t="str">
        <f>INDEX(StudentTable[#Data],MATCH(Table_Faculty.accdb[[#This Row],[Student ID]],StudentTable[Student ID],0),2)</f>
        <v>Gina</v>
      </c>
    </row>
    <row r="1842" spans="1:5" x14ac:dyDescent="0.25">
      <c r="A1842">
        <v>1856</v>
      </c>
      <c r="B1842" s="5" t="s">
        <v>187</v>
      </c>
      <c r="C1842" s="4" t="s">
        <v>4515</v>
      </c>
      <c r="D1842" t="str">
        <f>INDEX(StudentTable[#Data],MATCH(Table_Faculty.accdb[[#This Row],[Student ID]],StudentTable[Student ID],0),1)</f>
        <v>Smith</v>
      </c>
      <c r="E1842" t="str">
        <f>INDEX(StudentTable[#Data],MATCH(Table_Faculty.accdb[[#This Row],[Student ID]],StudentTable[Student ID],0),2)</f>
        <v>James</v>
      </c>
    </row>
    <row r="1843" spans="1:5" x14ac:dyDescent="0.25">
      <c r="A1843">
        <v>1857</v>
      </c>
      <c r="B1843" s="5" t="s">
        <v>2528</v>
      </c>
      <c r="C1843" s="4" t="s">
        <v>4515</v>
      </c>
      <c r="D1843" t="str">
        <f>INDEX(StudentTable[#Data],MATCH(Table_Faculty.accdb[[#This Row],[Student ID]],StudentTable[Student ID],0),1)</f>
        <v>Swanson</v>
      </c>
      <c r="E1843" t="str">
        <f>INDEX(StudentTable[#Data],MATCH(Table_Faculty.accdb[[#This Row],[Student ID]],StudentTable[Student ID],0),2)</f>
        <v>Angie</v>
      </c>
    </row>
    <row r="1844" spans="1:5" x14ac:dyDescent="0.25">
      <c r="A1844">
        <v>1858</v>
      </c>
      <c r="B1844" s="5" t="s">
        <v>4096</v>
      </c>
      <c r="C1844" s="4" t="s">
        <v>4515</v>
      </c>
      <c r="D1844" t="str">
        <f>INDEX(StudentTable[#Data],MATCH(Table_Faculty.accdb[[#This Row],[Student ID]],StudentTable[Student ID],0),1)</f>
        <v>Maas</v>
      </c>
      <c r="E1844" t="str">
        <f>INDEX(StudentTable[#Data],MATCH(Table_Faculty.accdb[[#This Row],[Student ID]],StudentTable[Student ID],0),2)</f>
        <v>Dennis</v>
      </c>
    </row>
    <row r="1845" spans="1:5" x14ac:dyDescent="0.25">
      <c r="A1845">
        <v>1859</v>
      </c>
      <c r="B1845" s="5" t="s">
        <v>4062</v>
      </c>
      <c r="C1845" s="4" t="s">
        <v>4515</v>
      </c>
      <c r="D1845" t="str">
        <f>INDEX(StudentTable[#Data],MATCH(Table_Faculty.accdb[[#This Row],[Student ID]],StudentTable[Student ID],0),1)</f>
        <v>Calder</v>
      </c>
      <c r="E1845" t="str">
        <f>INDEX(StudentTable[#Data],MATCH(Table_Faculty.accdb[[#This Row],[Student ID]],StudentTable[Student ID],0),2)</f>
        <v>Christine</v>
      </c>
    </row>
    <row r="1846" spans="1:5" x14ac:dyDescent="0.25">
      <c r="A1846">
        <v>1860</v>
      </c>
      <c r="B1846" s="5" t="s">
        <v>1799</v>
      </c>
      <c r="C1846" s="4" t="s">
        <v>4515</v>
      </c>
      <c r="D1846" t="str">
        <f>INDEX(StudentTable[#Data],MATCH(Table_Faculty.accdb[[#This Row],[Student ID]],StudentTable[Student ID],0),1)</f>
        <v>Kay</v>
      </c>
      <c r="E1846" t="str">
        <f>INDEX(StudentTable[#Data],MATCH(Table_Faculty.accdb[[#This Row],[Student ID]],StudentTable[Student ID],0),2)</f>
        <v>Eleanor</v>
      </c>
    </row>
    <row r="1847" spans="1:5" x14ac:dyDescent="0.25">
      <c r="A1847">
        <v>1861</v>
      </c>
      <c r="B1847" s="5" t="s">
        <v>1387</v>
      </c>
      <c r="C1847" s="4" t="s">
        <v>4515</v>
      </c>
      <c r="D1847" t="str">
        <f>INDEX(StudentTable[#Data],MATCH(Table_Faculty.accdb[[#This Row],[Student ID]],StudentTable[Student ID],0),1)</f>
        <v>Williams</v>
      </c>
      <c r="E1847" t="str">
        <f>INDEX(StudentTable[#Data],MATCH(Table_Faculty.accdb[[#This Row],[Student ID]],StudentTable[Student ID],0),2)</f>
        <v>Felicia</v>
      </c>
    </row>
    <row r="1848" spans="1:5" x14ac:dyDescent="0.25">
      <c r="A1848">
        <v>1862</v>
      </c>
      <c r="B1848" s="5" t="s">
        <v>2187</v>
      </c>
      <c r="C1848" s="4" t="s">
        <v>4515</v>
      </c>
      <c r="D1848" t="str">
        <f>INDEX(StudentTable[#Data],MATCH(Table_Faculty.accdb[[#This Row],[Student ID]],StudentTable[Student ID],0),1)</f>
        <v>Titus</v>
      </c>
      <c r="E1848" t="str">
        <f>INDEX(StudentTable[#Data],MATCH(Table_Faculty.accdb[[#This Row],[Student ID]],StudentTable[Student ID],0),2)</f>
        <v>Juanita</v>
      </c>
    </row>
    <row r="1849" spans="1:5" x14ac:dyDescent="0.25">
      <c r="A1849">
        <v>1863</v>
      </c>
      <c r="B1849" s="5" t="s">
        <v>841</v>
      </c>
      <c r="C1849" s="4" t="s">
        <v>4515</v>
      </c>
      <c r="D1849" t="str">
        <f>INDEX(StudentTable[#Data],MATCH(Table_Faculty.accdb[[#This Row],[Student ID]],StudentTable[Student ID],0),1)</f>
        <v>Mccann</v>
      </c>
      <c r="E1849" t="str">
        <f>INDEX(StudentTable[#Data],MATCH(Table_Faculty.accdb[[#This Row],[Student ID]],StudentTable[Student ID],0),2)</f>
        <v>Grace</v>
      </c>
    </row>
    <row r="1850" spans="1:5" x14ac:dyDescent="0.25">
      <c r="A1850">
        <v>1864</v>
      </c>
      <c r="B1850" s="5" t="s">
        <v>2882</v>
      </c>
      <c r="C1850" s="4" t="s">
        <v>4515</v>
      </c>
      <c r="D1850" t="str">
        <f>INDEX(StudentTable[#Data],MATCH(Table_Faculty.accdb[[#This Row],[Student ID]],StudentTable[Student ID],0),1)</f>
        <v>Riley</v>
      </c>
      <c r="E1850" t="str">
        <f>INDEX(StudentTable[#Data],MATCH(Table_Faculty.accdb[[#This Row],[Student ID]],StudentTable[Student ID],0),2)</f>
        <v>Tara</v>
      </c>
    </row>
    <row r="1851" spans="1:5" x14ac:dyDescent="0.25">
      <c r="A1851">
        <v>1865</v>
      </c>
      <c r="B1851" s="5" t="s">
        <v>1983</v>
      </c>
      <c r="C1851" s="4" t="s">
        <v>4515</v>
      </c>
      <c r="D1851" t="str">
        <f>INDEX(StudentTable[#Data],MATCH(Table_Faculty.accdb[[#This Row],[Student ID]],StudentTable[Student ID],0),1)</f>
        <v>Serrano</v>
      </c>
      <c r="E1851" t="str">
        <f>INDEX(StudentTable[#Data],MATCH(Table_Faculty.accdb[[#This Row],[Student ID]],StudentTable[Student ID],0),2)</f>
        <v>John</v>
      </c>
    </row>
    <row r="1852" spans="1:5" x14ac:dyDescent="0.25">
      <c r="A1852">
        <v>1866</v>
      </c>
      <c r="B1852" s="5" t="s">
        <v>2170</v>
      </c>
      <c r="C1852" s="4" t="s">
        <v>4515</v>
      </c>
      <c r="D1852" t="str">
        <f>INDEX(StudentTable[#Data],MATCH(Table_Faculty.accdb[[#This Row],[Student ID]],StudentTable[Student ID],0),1)</f>
        <v>Hughes</v>
      </c>
      <c r="E1852" t="str">
        <f>INDEX(StudentTable[#Data],MATCH(Table_Faculty.accdb[[#This Row],[Student ID]],StudentTable[Student ID],0),2)</f>
        <v>Eloise</v>
      </c>
    </row>
    <row r="1853" spans="1:5" x14ac:dyDescent="0.25">
      <c r="A1853">
        <v>1867</v>
      </c>
      <c r="B1853" s="5" t="s">
        <v>1547</v>
      </c>
      <c r="C1853" s="4" t="s">
        <v>4515</v>
      </c>
      <c r="D1853" t="str">
        <f>INDEX(StudentTable[#Data],MATCH(Table_Faculty.accdb[[#This Row],[Student ID]],StudentTable[Student ID],0),1)</f>
        <v>Sandlin</v>
      </c>
      <c r="E1853" t="str">
        <f>INDEX(StudentTable[#Data],MATCH(Table_Faculty.accdb[[#This Row],[Student ID]],StudentTable[Student ID],0),2)</f>
        <v>John</v>
      </c>
    </row>
    <row r="1854" spans="1:5" x14ac:dyDescent="0.25">
      <c r="A1854">
        <v>1868</v>
      </c>
      <c r="B1854" s="5" t="s">
        <v>4303</v>
      </c>
      <c r="C1854" s="4" t="s">
        <v>4515</v>
      </c>
      <c r="D1854" t="str">
        <f>INDEX(StudentTable[#Data],MATCH(Table_Faculty.accdb[[#This Row],[Student ID]],StudentTable[Student ID],0),1)</f>
        <v>Delacruz</v>
      </c>
      <c r="E1854" t="str">
        <f>INDEX(StudentTable[#Data],MATCH(Table_Faculty.accdb[[#This Row],[Student ID]],StudentTable[Student ID],0),2)</f>
        <v>Nicole</v>
      </c>
    </row>
    <row r="1855" spans="1:5" x14ac:dyDescent="0.25">
      <c r="A1855">
        <v>1869</v>
      </c>
      <c r="B1855" s="5" t="s">
        <v>435</v>
      </c>
      <c r="C1855" s="4" t="s">
        <v>4515</v>
      </c>
      <c r="D1855" t="str">
        <f>INDEX(StudentTable[#Data],MATCH(Table_Faculty.accdb[[#This Row],[Student ID]],StudentTable[Student ID],0),1)</f>
        <v>Hutchins</v>
      </c>
      <c r="E1855" t="str">
        <f>INDEX(StudentTable[#Data],MATCH(Table_Faculty.accdb[[#This Row],[Student ID]],StudentTable[Student ID],0),2)</f>
        <v>Jeffrey</v>
      </c>
    </row>
    <row r="1856" spans="1:5" x14ac:dyDescent="0.25">
      <c r="A1856">
        <v>1870</v>
      </c>
      <c r="B1856" s="5" t="s">
        <v>392</v>
      </c>
      <c r="C1856" s="4" t="s">
        <v>4515</v>
      </c>
      <c r="D1856" t="str">
        <f>INDEX(StudentTable[#Data],MATCH(Table_Faculty.accdb[[#This Row],[Student ID]],StudentTable[Student ID],0),1)</f>
        <v>Janssen</v>
      </c>
      <c r="E1856" t="str">
        <f>INDEX(StudentTable[#Data],MATCH(Table_Faculty.accdb[[#This Row],[Student ID]],StudentTable[Student ID],0),2)</f>
        <v>Kristy</v>
      </c>
    </row>
    <row r="1857" spans="1:5" x14ac:dyDescent="0.25">
      <c r="A1857">
        <v>1871</v>
      </c>
      <c r="B1857" s="5" t="s">
        <v>2825</v>
      </c>
      <c r="C1857" s="4" t="s">
        <v>4515</v>
      </c>
      <c r="D1857" t="str">
        <f>INDEX(StudentTable[#Data],MATCH(Table_Faculty.accdb[[#This Row],[Student ID]],StudentTable[Student ID],0),1)</f>
        <v>Miller</v>
      </c>
      <c r="E1857" t="str">
        <f>INDEX(StudentTable[#Data],MATCH(Table_Faculty.accdb[[#This Row],[Student ID]],StudentTable[Student ID],0),2)</f>
        <v>Tiffany</v>
      </c>
    </row>
    <row r="1858" spans="1:5" x14ac:dyDescent="0.25">
      <c r="A1858">
        <v>1872</v>
      </c>
      <c r="B1858" s="5" t="s">
        <v>81</v>
      </c>
      <c r="C1858" s="4" t="s">
        <v>4515</v>
      </c>
      <c r="D1858" t="str">
        <f>INDEX(StudentTable[#Data],MATCH(Table_Faculty.accdb[[#This Row],[Student ID]],StudentTable[Student ID],0),1)</f>
        <v>Wilkinson</v>
      </c>
      <c r="E1858" t="str">
        <f>INDEX(StudentTable[#Data],MATCH(Table_Faculty.accdb[[#This Row],[Student ID]],StudentTable[Student ID],0),2)</f>
        <v>Kimberly</v>
      </c>
    </row>
    <row r="1859" spans="1:5" x14ac:dyDescent="0.25">
      <c r="A1859">
        <v>1873</v>
      </c>
      <c r="B1859" s="5" t="s">
        <v>3366</v>
      </c>
      <c r="C1859" s="4" t="s">
        <v>4515</v>
      </c>
      <c r="D1859" t="str">
        <f>INDEX(StudentTable[#Data],MATCH(Table_Faculty.accdb[[#This Row],[Student ID]],StudentTable[Student ID],0),1)</f>
        <v>Smith</v>
      </c>
      <c r="E1859" t="str">
        <f>INDEX(StudentTable[#Data],MATCH(Table_Faculty.accdb[[#This Row],[Student ID]],StudentTable[Student ID],0),2)</f>
        <v>Carl</v>
      </c>
    </row>
    <row r="1860" spans="1:5" x14ac:dyDescent="0.25">
      <c r="A1860">
        <v>1874</v>
      </c>
      <c r="B1860" s="5" t="s">
        <v>760</v>
      </c>
      <c r="C1860" s="4" t="s">
        <v>4515</v>
      </c>
      <c r="D1860" t="str">
        <f>INDEX(StudentTable[#Data],MATCH(Table_Faculty.accdb[[#This Row],[Student ID]],StudentTable[Student ID],0),1)</f>
        <v>Almanza</v>
      </c>
      <c r="E1860" t="str">
        <f>INDEX(StudentTable[#Data],MATCH(Table_Faculty.accdb[[#This Row],[Student ID]],StudentTable[Student ID],0),2)</f>
        <v>Suzie</v>
      </c>
    </row>
    <row r="1861" spans="1:5" x14ac:dyDescent="0.25">
      <c r="A1861">
        <v>1875</v>
      </c>
      <c r="B1861" s="5" t="s">
        <v>4058</v>
      </c>
      <c r="C1861" s="4" t="s">
        <v>4515</v>
      </c>
      <c r="D1861" t="str">
        <f>INDEX(StudentTable[#Data],MATCH(Table_Faculty.accdb[[#This Row],[Student ID]],StudentTable[Student ID],0),1)</f>
        <v>Groce</v>
      </c>
      <c r="E1861" t="str">
        <f>INDEX(StudentTable[#Data],MATCH(Table_Faculty.accdb[[#This Row],[Student ID]],StudentTable[Student ID],0),2)</f>
        <v>Wayne</v>
      </c>
    </row>
    <row r="1862" spans="1:5" x14ac:dyDescent="0.25">
      <c r="A1862">
        <v>1876</v>
      </c>
      <c r="B1862" s="5" t="s">
        <v>2760</v>
      </c>
      <c r="C1862" s="4" t="s">
        <v>4515</v>
      </c>
      <c r="D1862" t="str">
        <f>INDEX(StudentTable[#Data],MATCH(Table_Faculty.accdb[[#This Row],[Student ID]],StudentTable[Student ID],0),1)</f>
        <v>Cann</v>
      </c>
      <c r="E1862" t="str">
        <f>INDEX(StudentTable[#Data],MATCH(Table_Faculty.accdb[[#This Row],[Student ID]],StudentTable[Student ID],0),2)</f>
        <v>Kathleen</v>
      </c>
    </row>
    <row r="1863" spans="1:5" x14ac:dyDescent="0.25">
      <c r="A1863">
        <v>1877</v>
      </c>
      <c r="B1863" s="5" t="s">
        <v>473</v>
      </c>
      <c r="C1863" s="4" t="s">
        <v>4515</v>
      </c>
      <c r="D1863" t="str">
        <f>INDEX(StudentTable[#Data],MATCH(Table_Faculty.accdb[[#This Row],[Student ID]],StudentTable[Student ID],0),1)</f>
        <v>Aviles</v>
      </c>
      <c r="E1863" t="str">
        <f>INDEX(StudentTable[#Data],MATCH(Table_Faculty.accdb[[#This Row],[Student ID]],StudentTable[Student ID],0),2)</f>
        <v>Azzie</v>
      </c>
    </row>
    <row r="1864" spans="1:5" x14ac:dyDescent="0.25">
      <c r="A1864">
        <v>1878</v>
      </c>
      <c r="B1864" s="5" t="s">
        <v>107</v>
      </c>
      <c r="C1864" s="4" t="s">
        <v>4515</v>
      </c>
      <c r="D1864" t="str">
        <f>INDEX(StudentTable[#Data],MATCH(Table_Faculty.accdb[[#This Row],[Student ID]],StudentTable[Student ID],0),1)</f>
        <v>Patterson</v>
      </c>
      <c r="E1864" t="str">
        <f>INDEX(StudentTable[#Data],MATCH(Table_Faculty.accdb[[#This Row],[Student ID]],StudentTable[Student ID],0),2)</f>
        <v>William</v>
      </c>
    </row>
    <row r="1865" spans="1:5" x14ac:dyDescent="0.25">
      <c r="A1865">
        <v>1879</v>
      </c>
      <c r="B1865" s="5" t="s">
        <v>3024</v>
      </c>
      <c r="C1865" s="4" t="s">
        <v>4515</v>
      </c>
      <c r="D1865" t="str">
        <f>INDEX(StudentTable[#Data],MATCH(Table_Faculty.accdb[[#This Row],[Student ID]],StudentTable[Student ID],0),1)</f>
        <v>Solorzano</v>
      </c>
      <c r="E1865" t="str">
        <f>INDEX(StudentTable[#Data],MATCH(Table_Faculty.accdb[[#This Row],[Student ID]],StudentTable[Student ID],0),2)</f>
        <v>Rosa</v>
      </c>
    </row>
    <row r="1866" spans="1:5" x14ac:dyDescent="0.25">
      <c r="A1866">
        <v>1880</v>
      </c>
      <c r="B1866" s="5" t="s">
        <v>1816</v>
      </c>
      <c r="C1866" s="4" t="s">
        <v>4515</v>
      </c>
      <c r="D1866" t="str">
        <f>INDEX(StudentTable[#Data],MATCH(Table_Faculty.accdb[[#This Row],[Student ID]],StudentTable[Student ID],0),1)</f>
        <v>Cutshaw</v>
      </c>
      <c r="E1866" t="str">
        <f>INDEX(StudentTable[#Data],MATCH(Table_Faculty.accdb[[#This Row],[Student ID]],StudentTable[Student ID],0),2)</f>
        <v>Timothy</v>
      </c>
    </row>
    <row r="1867" spans="1:5" x14ac:dyDescent="0.25">
      <c r="A1867">
        <v>1881</v>
      </c>
      <c r="B1867" s="5" t="s">
        <v>1215</v>
      </c>
      <c r="C1867" s="4" t="s">
        <v>4515</v>
      </c>
      <c r="D1867" t="str">
        <f>INDEX(StudentTable[#Data],MATCH(Table_Faculty.accdb[[#This Row],[Student ID]],StudentTable[Student ID],0),1)</f>
        <v>Beres</v>
      </c>
      <c r="E1867" t="str">
        <f>INDEX(StudentTable[#Data],MATCH(Table_Faculty.accdb[[#This Row],[Student ID]],StudentTable[Student ID],0),2)</f>
        <v>Jose</v>
      </c>
    </row>
    <row r="1868" spans="1:5" x14ac:dyDescent="0.25">
      <c r="A1868">
        <v>1882</v>
      </c>
      <c r="B1868" s="5" t="s">
        <v>697</v>
      </c>
      <c r="C1868" s="4" t="s">
        <v>4515</v>
      </c>
      <c r="D1868" t="str">
        <f>INDEX(StudentTable[#Data],MATCH(Table_Faculty.accdb[[#This Row],[Student ID]],StudentTable[Student ID],0),1)</f>
        <v>Gray</v>
      </c>
      <c r="E1868" t="str">
        <f>INDEX(StudentTable[#Data],MATCH(Table_Faculty.accdb[[#This Row],[Student ID]],StudentTable[Student ID],0),2)</f>
        <v>Michael</v>
      </c>
    </row>
    <row r="1869" spans="1:5" x14ac:dyDescent="0.25">
      <c r="A1869">
        <v>1883</v>
      </c>
      <c r="B1869" s="5" t="s">
        <v>4026</v>
      </c>
      <c r="C1869" s="4" t="s">
        <v>4511</v>
      </c>
      <c r="D1869" t="str">
        <f>INDEX(StudentTable[#Data],MATCH(Table_Faculty.accdb[[#This Row],[Student ID]],StudentTable[Student ID],0),1)</f>
        <v>Herrera</v>
      </c>
      <c r="E1869" t="str">
        <f>INDEX(StudentTable[#Data],MATCH(Table_Faculty.accdb[[#This Row],[Student ID]],StudentTable[Student ID],0),2)</f>
        <v>Mary</v>
      </c>
    </row>
    <row r="1870" spans="1:5" x14ac:dyDescent="0.25">
      <c r="A1870">
        <v>1884</v>
      </c>
      <c r="B1870" s="5" t="s">
        <v>3706</v>
      </c>
      <c r="C1870" s="4" t="s">
        <v>4511</v>
      </c>
      <c r="D1870" t="str">
        <f>INDEX(StudentTable[#Data],MATCH(Table_Faculty.accdb[[#This Row],[Student ID]],StudentTable[Student ID],0),1)</f>
        <v>Perry</v>
      </c>
      <c r="E1870" t="str">
        <f>INDEX(StudentTable[#Data],MATCH(Table_Faculty.accdb[[#This Row],[Student ID]],StudentTable[Student ID],0),2)</f>
        <v>Mandy</v>
      </c>
    </row>
    <row r="1871" spans="1:5" x14ac:dyDescent="0.25">
      <c r="A1871">
        <v>1885</v>
      </c>
      <c r="B1871" s="5" t="s">
        <v>3502</v>
      </c>
      <c r="C1871" s="4" t="s">
        <v>4511</v>
      </c>
      <c r="D1871" t="str">
        <f>INDEX(StudentTable[#Data],MATCH(Table_Faculty.accdb[[#This Row],[Student ID]],StudentTable[Student ID],0),1)</f>
        <v>Swindler</v>
      </c>
      <c r="E1871" t="str">
        <f>INDEX(StudentTable[#Data],MATCH(Table_Faculty.accdb[[#This Row],[Student ID]],StudentTable[Student ID],0),2)</f>
        <v>Helen</v>
      </c>
    </row>
    <row r="1872" spans="1:5" x14ac:dyDescent="0.25">
      <c r="A1872">
        <v>1886</v>
      </c>
      <c r="B1872" s="5" t="s">
        <v>4244</v>
      </c>
      <c r="C1872" s="4" t="s">
        <v>4511</v>
      </c>
      <c r="D1872" t="str">
        <f>INDEX(StudentTable[#Data],MATCH(Table_Faculty.accdb[[#This Row],[Student ID]],StudentTable[Student ID],0),1)</f>
        <v>Cruz</v>
      </c>
      <c r="E1872" t="str">
        <f>INDEX(StudentTable[#Data],MATCH(Table_Faculty.accdb[[#This Row],[Student ID]],StudentTable[Student ID],0),2)</f>
        <v>Robert</v>
      </c>
    </row>
    <row r="1873" spans="1:5" x14ac:dyDescent="0.25">
      <c r="A1873">
        <v>1887</v>
      </c>
      <c r="B1873" s="5" t="s">
        <v>3087</v>
      </c>
      <c r="C1873" s="4" t="s">
        <v>4511</v>
      </c>
      <c r="D1873" t="str">
        <f>INDEX(StudentTable[#Data],MATCH(Table_Faculty.accdb[[#This Row],[Student ID]],StudentTable[Student ID],0),1)</f>
        <v>Leyva</v>
      </c>
      <c r="E1873" t="str">
        <f>INDEX(StudentTable[#Data],MATCH(Table_Faculty.accdb[[#This Row],[Student ID]],StudentTable[Student ID],0),2)</f>
        <v>Javier</v>
      </c>
    </row>
    <row r="1874" spans="1:5" x14ac:dyDescent="0.25">
      <c r="A1874">
        <v>1888</v>
      </c>
      <c r="B1874" s="5" t="s">
        <v>3654</v>
      </c>
      <c r="C1874" s="4" t="s">
        <v>4511</v>
      </c>
      <c r="D1874" t="str">
        <f>INDEX(StudentTable[#Data],MATCH(Table_Faculty.accdb[[#This Row],[Student ID]],StudentTable[Student ID],0),1)</f>
        <v>Meany</v>
      </c>
      <c r="E1874" t="str">
        <f>INDEX(StudentTable[#Data],MATCH(Table_Faculty.accdb[[#This Row],[Student ID]],StudentTable[Student ID],0),2)</f>
        <v>Azzie</v>
      </c>
    </row>
    <row r="1875" spans="1:5" x14ac:dyDescent="0.25">
      <c r="A1875">
        <v>1889</v>
      </c>
      <c r="B1875" s="5" t="s">
        <v>1767</v>
      </c>
      <c r="C1875" s="4" t="s">
        <v>4511</v>
      </c>
      <c r="D1875" t="str">
        <f>INDEX(StudentTable[#Data],MATCH(Table_Faculty.accdb[[#This Row],[Student ID]],StudentTable[Student ID],0),1)</f>
        <v>Larson</v>
      </c>
      <c r="E1875" t="str">
        <f>INDEX(StudentTable[#Data],MATCH(Table_Faculty.accdb[[#This Row],[Student ID]],StudentTable[Student ID],0),2)</f>
        <v>Phyliss</v>
      </c>
    </row>
    <row r="1876" spans="1:5" x14ac:dyDescent="0.25">
      <c r="A1876">
        <v>1890</v>
      </c>
      <c r="B1876" s="5" t="s">
        <v>2331</v>
      </c>
      <c r="C1876" s="4" t="s">
        <v>4511</v>
      </c>
      <c r="D1876" t="str">
        <f>INDEX(StudentTable[#Data],MATCH(Table_Faculty.accdb[[#This Row],[Student ID]],StudentTable[Student ID],0),1)</f>
        <v>Bourassa</v>
      </c>
      <c r="E1876" t="str">
        <f>INDEX(StudentTable[#Data],MATCH(Table_Faculty.accdb[[#This Row],[Student ID]],StudentTable[Student ID],0),2)</f>
        <v>Perry</v>
      </c>
    </row>
    <row r="1877" spans="1:5" x14ac:dyDescent="0.25">
      <c r="A1877">
        <v>1891</v>
      </c>
      <c r="B1877" s="5" t="s">
        <v>4216</v>
      </c>
      <c r="C1877" s="4" t="s">
        <v>4511</v>
      </c>
      <c r="D1877" t="str">
        <f>INDEX(StudentTable[#Data],MATCH(Table_Faculty.accdb[[#This Row],[Student ID]],StudentTable[Student ID],0),1)</f>
        <v>Morris</v>
      </c>
      <c r="E1877" t="str">
        <f>INDEX(StudentTable[#Data],MATCH(Table_Faculty.accdb[[#This Row],[Student ID]],StudentTable[Student ID],0),2)</f>
        <v>Christopher</v>
      </c>
    </row>
    <row r="1878" spans="1:5" x14ac:dyDescent="0.25">
      <c r="A1878">
        <v>1892</v>
      </c>
      <c r="B1878" s="5" t="s">
        <v>3902</v>
      </c>
      <c r="C1878" s="4" t="s">
        <v>4511</v>
      </c>
      <c r="D1878" t="str">
        <f>INDEX(StudentTable[#Data],MATCH(Table_Faculty.accdb[[#This Row],[Student ID]],StudentTable[Student ID],0),1)</f>
        <v>Jordan</v>
      </c>
      <c r="E1878" t="str">
        <f>INDEX(StudentTable[#Data],MATCH(Table_Faculty.accdb[[#This Row],[Student ID]],StudentTable[Student ID],0),2)</f>
        <v>Beth</v>
      </c>
    </row>
    <row r="1879" spans="1:5" x14ac:dyDescent="0.25">
      <c r="A1879">
        <v>1893</v>
      </c>
      <c r="B1879" s="5" t="s">
        <v>2029</v>
      </c>
      <c r="C1879" s="4" t="s">
        <v>4511</v>
      </c>
      <c r="D1879" t="str">
        <f>INDEX(StudentTable[#Data],MATCH(Table_Faculty.accdb[[#This Row],[Student ID]],StudentTable[Student ID],0),1)</f>
        <v>Caputo</v>
      </c>
      <c r="E1879" t="str">
        <f>INDEX(StudentTable[#Data],MATCH(Table_Faculty.accdb[[#This Row],[Student ID]],StudentTable[Student ID],0),2)</f>
        <v>Rickey</v>
      </c>
    </row>
    <row r="1880" spans="1:5" x14ac:dyDescent="0.25">
      <c r="A1880">
        <v>1894</v>
      </c>
      <c r="B1880" s="5" t="s">
        <v>2562</v>
      </c>
      <c r="C1880" s="4" t="s">
        <v>4511</v>
      </c>
      <c r="D1880" t="str">
        <f>INDEX(StudentTable[#Data],MATCH(Table_Faculty.accdb[[#This Row],[Student ID]],StudentTable[Student ID],0),1)</f>
        <v>Thompson</v>
      </c>
      <c r="E1880" t="str">
        <f>INDEX(StudentTable[#Data],MATCH(Table_Faculty.accdb[[#This Row],[Student ID]],StudentTable[Student ID],0),2)</f>
        <v>Larry</v>
      </c>
    </row>
    <row r="1881" spans="1:5" x14ac:dyDescent="0.25">
      <c r="A1881">
        <v>1895</v>
      </c>
      <c r="B1881" s="5" t="s">
        <v>2111</v>
      </c>
      <c r="C1881" s="4" t="s">
        <v>4511</v>
      </c>
      <c r="D1881" t="str">
        <f>INDEX(StudentTable[#Data],MATCH(Table_Faculty.accdb[[#This Row],[Student ID]],StudentTable[Student ID],0),1)</f>
        <v>Kirk</v>
      </c>
      <c r="E1881" t="str">
        <f>INDEX(StudentTable[#Data],MATCH(Table_Faculty.accdb[[#This Row],[Student ID]],StudentTable[Student ID],0),2)</f>
        <v>Nicholas</v>
      </c>
    </row>
    <row r="1882" spans="1:5" x14ac:dyDescent="0.25">
      <c r="A1882">
        <v>1896</v>
      </c>
      <c r="B1882" s="5" t="s">
        <v>3907</v>
      </c>
      <c r="C1882" s="4" t="s">
        <v>4511</v>
      </c>
      <c r="D1882" t="str">
        <f>INDEX(StudentTable[#Data],MATCH(Table_Faculty.accdb[[#This Row],[Student ID]],StudentTable[Student ID],0),1)</f>
        <v>Pape</v>
      </c>
      <c r="E1882" t="str">
        <f>INDEX(StudentTable[#Data],MATCH(Table_Faculty.accdb[[#This Row],[Student ID]],StudentTable[Student ID],0),2)</f>
        <v>Debbie</v>
      </c>
    </row>
    <row r="1883" spans="1:5" x14ac:dyDescent="0.25">
      <c r="A1883">
        <v>1897</v>
      </c>
      <c r="B1883" s="5" t="s">
        <v>1229</v>
      </c>
      <c r="C1883" s="4" t="s">
        <v>4511</v>
      </c>
      <c r="D1883" t="str">
        <f>INDEX(StudentTable[#Data],MATCH(Table_Faculty.accdb[[#This Row],[Student ID]],StudentTable[Student ID],0),1)</f>
        <v>Perryman</v>
      </c>
      <c r="E1883" t="str">
        <f>INDEX(StudentTable[#Data],MATCH(Table_Faculty.accdb[[#This Row],[Student ID]],StudentTable[Student ID],0),2)</f>
        <v>Joseph</v>
      </c>
    </row>
    <row r="1884" spans="1:5" x14ac:dyDescent="0.25">
      <c r="A1884">
        <v>1898</v>
      </c>
      <c r="B1884" s="5" t="s">
        <v>3243</v>
      </c>
      <c r="C1884" s="4" t="s">
        <v>4511</v>
      </c>
      <c r="D1884" t="str">
        <f>INDEX(StudentTable[#Data],MATCH(Table_Faculty.accdb[[#This Row],[Student ID]],StudentTable[Student ID],0),1)</f>
        <v>Hayes</v>
      </c>
      <c r="E1884" t="str">
        <f>INDEX(StudentTable[#Data],MATCH(Table_Faculty.accdb[[#This Row],[Student ID]],StudentTable[Student ID],0),2)</f>
        <v>Beverly</v>
      </c>
    </row>
    <row r="1885" spans="1:5" x14ac:dyDescent="0.25">
      <c r="A1885">
        <v>1899</v>
      </c>
      <c r="B1885" s="5" t="s">
        <v>4001</v>
      </c>
      <c r="C1885" s="4" t="s">
        <v>4511</v>
      </c>
      <c r="D1885" t="str">
        <f>INDEX(StudentTable[#Data],MATCH(Table_Faculty.accdb[[#This Row],[Student ID]],StudentTable[Student ID],0),1)</f>
        <v>Kipp</v>
      </c>
      <c r="E1885" t="str">
        <f>INDEX(StudentTable[#Data],MATCH(Table_Faculty.accdb[[#This Row],[Student ID]],StudentTable[Student ID],0),2)</f>
        <v>Nancy</v>
      </c>
    </row>
    <row r="1886" spans="1:5" x14ac:dyDescent="0.25">
      <c r="A1886">
        <v>1900</v>
      </c>
      <c r="B1886" s="5" t="s">
        <v>2901</v>
      </c>
      <c r="C1886" s="4" t="s">
        <v>4511</v>
      </c>
      <c r="D1886" t="str">
        <f>INDEX(StudentTable[#Data],MATCH(Table_Faculty.accdb[[#This Row],[Student ID]],StudentTable[Student ID],0),1)</f>
        <v>Morris</v>
      </c>
      <c r="E1886" t="str">
        <f>INDEX(StudentTable[#Data],MATCH(Table_Faculty.accdb[[#This Row],[Student ID]],StudentTable[Student ID],0),2)</f>
        <v>Alycia</v>
      </c>
    </row>
    <row r="1887" spans="1:5" x14ac:dyDescent="0.25">
      <c r="A1887">
        <v>1901</v>
      </c>
      <c r="B1887" s="5" t="s">
        <v>2044</v>
      </c>
      <c r="C1887" s="4" t="s">
        <v>4511</v>
      </c>
      <c r="D1887" t="str">
        <f>INDEX(StudentTable[#Data],MATCH(Table_Faculty.accdb[[#This Row],[Student ID]],StudentTable[Student ID],0),1)</f>
        <v>Younker</v>
      </c>
      <c r="E1887" t="str">
        <f>INDEX(StudentTable[#Data],MATCH(Table_Faculty.accdb[[#This Row],[Student ID]],StudentTable[Student ID],0),2)</f>
        <v>Frank</v>
      </c>
    </row>
    <row r="1888" spans="1:5" x14ac:dyDescent="0.25">
      <c r="A1888">
        <v>1902</v>
      </c>
      <c r="B1888" s="5" t="s">
        <v>3549</v>
      </c>
      <c r="C1888" s="4" t="s">
        <v>4511</v>
      </c>
      <c r="D1888" t="str">
        <f>INDEX(StudentTable[#Data],MATCH(Table_Faculty.accdb[[#This Row],[Student ID]],StudentTable[Student ID],0),1)</f>
        <v>Adams</v>
      </c>
      <c r="E1888" t="str">
        <f>INDEX(StudentTable[#Data],MATCH(Table_Faculty.accdb[[#This Row],[Student ID]],StudentTable[Student ID],0),2)</f>
        <v>Nellie</v>
      </c>
    </row>
    <row r="1889" spans="1:5" x14ac:dyDescent="0.25">
      <c r="A1889">
        <v>1903</v>
      </c>
      <c r="B1889" s="5" t="s">
        <v>3270</v>
      </c>
      <c r="C1889" s="4" t="s">
        <v>4511</v>
      </c>
      <c r="D1889" t="str">
        <f>INDEX(StudentTable[#Data],MATCH(Table_Faculty.accdb[[#This Row],[Student ID]],StudentTable[Student ID],0),1)</f>
        <v>Herdon</v>
      </c>
      <c r="E1889" t="str">
        <f>INDEX(StudentTable[#Data],MATCH(Table_Faculty.accdb[[#This Row],[Student ID]],StudentTable[Student ID],0),2)</f>
        <v>Robert</v>
      </c>
    </row>
    <row r="1890" spans="1:5" x14ac:dyDescent="0.25">
      <c r="A1890">
        <v>1904</v>
      </c>
      <c r="B1890" s="5" t="s">
        <v>206</v>
      </c>
      <c r="C1890" s="4" t="s">
        <v>4511</v>
      </c>
      <c r="D1890" t="str">
        <f>INDEX(StudentTable[#Data],MATCH(Table_Faculty.accdb[[#This Row],[Student ID]],StudentTable[Student ID],0),1)</f>
        <v>Kimes</v>
      </c>
      <c r="E1890" t="str">
        <f>INDEX(StudentTable[#Data],MATCH(Table_Faculty.accdb[[#This Row],[Student ID]],StudentTable[Student ID],0),2)</f>
        <v>Hannah</v>
      </c>
    </row>
    <row r="1891" spans="1:5" x14ac:dyDescent="0.25">
      <c r="A1891">
        <v>1905</v>
      </c>
      <c r="B1891" s="5" t="s">
        <v>2942</v>
      </c>
      <c r="C1891" s="4" t="s">
        <v>4511</v>
      </c>
      <c r="D1891" t="str">
        <f>INDEX(StudentTable[#Data],MATCH(Table_Faculty.accdb[[#This Row],[Student ID]],StudentTable[Student ID],0),1)</f>
        <v>Welcome</v>
      </c>
      <c r="E1891" t="str">
        <f>INDEX(StudentTable[#Data],MATCH(Table_Faculty.accdb[[#This Row],[Student ID]],StudentTable[Student ID],0),2)</f>
        <v>Theresa</v>
      </c>
    </row>
    <row r="1892" spans="1:5" x14ac:dyDescent="0.25">
      <c r="A1892">
        <v>1906</v>
      </c>
      <c r="B1892" s="5" t="s">
        <v>3423</v>
      </c>
      <c r="C1892" s="4" t="s">
        <v>4511</v>
      </c>
      <c r="D1892" t="str">
        <f>INDEX(StudentTable[#Data],MATCH(Table_Faculty.accdb[[#This Row],[Student ID]],StudentTable[Student ID],0),1)</f>
        <v>Harvey</v>
      </c>
      <c r="E1892" t="str">
        <f>INDEX(StudentTable[#Data],MATCH(Table_Faculty.accdb[[#This Row],[Student ID]],StudentTable[Student ID],0),2)</f>
        <v>Bertha</v>
      </c>
    </row>
    <row r="1893" spans="1:5" x14ac:dyDescent="0.25">
      <c r="A1893">
        <v>1907</v>
      </c>
      <c r="B1893" s="5" t="s">
        <v>376</v>
      </c>
      <c r="C1893" s="4" t="s">
        <v>4511</v>
      </c>
      <c r="D1893" t="str">
        <f>INDEX(StudentTable[#Data],MATCH(Table_Faculty.accdb[[#This Row],[Student ID]],StudentTable[Student ID],0),1)</f>
        <v>Wenger</v>
      </c>
      <c r="E1893" t="str">
        <f>INDEX(StudentTable[#Data],MATCH(Table_Faculty.accdb[[#This Row],[Student ID]],StudentTable[Student ID],0),2)</f>
        <v>John</v>
      </c>
    </row>
    <row r="1894" spans="1:5" x14ac:dyDescent="0.25">
      <c r="A1894">
        <v>1908</v>
      </c>
      <c r="B1894" s="5" t="s">
        <v>367</v>
      </c>
      <c r="C1894" s="4" t="s">
        <v>4511</v>
      </c>
      <c r="D1894" t="str">
        <f>INDEX(StudentTable[#Data],MATCH(Table_Faculty.accdb[[#This Row],[Student ID]],StudentTable[Student ID],0),1)</f>
        <v>Flood</v>
      </c>
      <c r="E1894" t="str">
        <f>INDEX(StudentTable[#Data],MATCH(Table_Faculty.accdb[[#This Row],[Student ID]],StudentTable[Student ID],0),2)</f>
        <v>Thomas</v>
      </c>
    </row>
    <row r="1895" spans="1:5" x14ac:dyDescent="0.25">
      <c r="A1895">
        <v>1909</v>
      </c>
      <c r="B1895" s="5" t="s">
        <v>2344</v>
      </c>
      <c r="C1895" s="4" t="s">
        <v>4511</v>
      </c>
      <c r="D1895" t="str">
        <f>INDEX(StudentTable[#Data],MATCH(Table_Faculty.accdb[[#This Row],[Student ID]],StudentTable[Student ID],0),1)</f>
        <v>Rollins</v>
      </c>
      <c r="E1895" t="str">
        <f>INDEX(StudentTable[#Data],MATCH(Table_Faculty.accdb[[#This Row],[Student ID]],StudentTable[Student ID],0),2)</f>
        <v>Nathan</v>
      </c>
    </row>
    <row r="1896" spans="1:5" x14ac:dyDescent="0.25">
      <c r="A1896">
        <v>1910</v>
      </c>
      <c r="B1896" s="5" t="s">
        <v>770</v>
      </c>
      <c r="C1896" s="4" t="s">
        <v>4511</v>
      </c>
      <c r="D1896" t="str">
        <f>INDEX(StudentTable[#Data],MATCH(Table_Faculty.accdb[[#This Row],[Student ID]],StudentTable[Student ID],0),1)</f>
        <v>Hammond</v>
      </c>
      <c r="E1896" t="str">
        <f>INDEX(StudentTable[#Data],MATCH(Table_Faculty.accdb[[#This Row],[Student ID]],StudentTable[Student ID],0),2)</f>
        <v>Courtney</v>
      </c>
    </row>
    <row r="1897" spans="1:5" x14ac:dyDescent="0.25">
      <c r="A1897">
        <v>1911</v>
      </c>
      <c r="B1897" s="5" t="s">
        <v>3614</v>
      </c>
      <c r="C1897" s="4" t="s">
        <v>4511</v>
      </c>
      <c r="D1897" t="str">
        <f>INDEX(StudentTable[#Data],MATCH(Table_Faculty.accdb[[#This Row],[Student ID]],StudentTable[Student ID],0),1)</f>
        <v>Epp</v>
      </c>
      <c r="E1897" t="str">
        <f>INDEX(StudentTable[#Data],MATCH(Table_Faculty.accdb[[#This Row],[Student ID]],StudentTable[Student ID],0),2)</f>
        <v>Joyce</v>
      </c>
    </row>
    <row r="1898" spans="1:5" x14ac:dyDescent="0.25">
      <c r="A1898">
        <v>1912</v>
      </c>
      <c r="B1898" s="5" t="s">
        <v>3826</v>
      </c>
      <c r="C1898" s="4" t="s">
        <v>4511</v>
      </c>
      <c r="D1898" t="str">
        <f>INDEX(StudentTable[#Data],MATCH(Table_Faculty.accdb[[#This Row],[Student ID]],StudentTable[Student ID],0),1)</f>
        <v>Rank</v>
      </c>
      <c r="E1898" t="str">
        <f>INDEX(StudentTable[#Data],MATCH(Table_Faculty.accdb[[#This Row],[Student ID]],StudentTable[Student ID],0),2)</f>
        <v>Juan</v>
      </c>
    </row>
    <row r="1899" spans="1:5" x14ac:dyDescent="0.25">
      <c r="A1899">
        <v>1913</v>
      </c>
      <c r="B1899" s="5" t="s">
        <v>2890</v>
      </c>
      <c r="C1899" s="4" t="s">
        <v>4511</v>
      </c>
      <c r="D1899" t="str">
        <f>INDEX(StudentTable[#Data],MATCH(Table_Faculty.accdb[[#This Row],[Student ID]],StudentTable[Student ID],0),1)</f>
        <v>Fletcher</v>
      </c>
      <c r="E1899" t="str">
        <f>INDEX(StudentTable[#Data],MATCH(Table_Faculty.accdb[[#This Row],[Student ID]],StudentTable[Student ID],0),2)</f>
        <v>James</v>
      </c>
    </row>
    <row r="1900" spans="1:5" x14ac:dyDescent="0.25">
      <c r="A1900">
        <v>1914</v>
      </c>
      <c r="B1900" s="5" t="s">
        <v>1672</v>
      </c>
      <c r="C1900" s="4" t="s">
        <v>4511</v>
      </c>
      <c r="D1900" t="str">
        <f>INDEX(StudentTable[#Data],MATCH(Table_Faculty.accdb[[#This Row],[Student ID]],StudentTable[Student ID],0),1)</f>
        <v>Evans</v>
      </c>
      <c r="E1900" t="str">
        <f>INDEX(StudentTable[#Data],MATCH(Table_Faculty.accdb[[#This Row],[Student ID]],StudentTable[Student ID],0),2)</f>
        <v>Donna</v>
      </c>
    </row>
    <row r="1901" spans="1:5" x14ac:dyDescent="0.25">
      <c r="A1901">
        <v>1915</v>
      </c>
      <c r="B1901" s="5" t="s">
        <v>2116</v>
      </c>
      <c r="C1901" s="4" t="s">
        <v>4511</v>
      </c>
      <c r="D1901" t="str">
        <f>INDEX(StudentTable[#Data],MATCH(Table_Faculty.accdb[[#This Row],[Student ID]],StudentTable[Student ID],0),1)</f>
        <v>Brill</v>
      </c>
      <c r="E1901" t="str">
        <f>INDEX(StudentTable[#Data],MATCH(Table_Faculty.accdb[[#This Row],[Student ID]],StudentTable[Student ID],0),2)</f>
        <v>Paul</v>
      </c>
    </row>
    <row r="1902" spans="1:5" x14ac:dyDescent="0.25">
      <c r="A1902">
        <v>1916</v>
      </c>
      <c r="B1902" s="5" t="s">
        <v>113</v>
      </c>
      <c r="C1902" s="4" t="s">
        <v>4511</v>
      </c>
      <c r="D1902" t="str">
        <f>INDEX(StudentTable[#Data],MATCH(Table_Faculty.accdb[[#This Row],[Student ID]],StudentTable[Student ID],0),1)</f>
        <v>Bean</v>
      </c>
      <c r="E1902" t="str">
        <f>INDEX(StudentTable[#Data],MATCH(Table_Faculty.accdb[[#This Row],[Student ID]],StudentTable[Student ID],0),2)</f>
        <v>Charlie</v>
      </c>
    </row>
    <row r="1903" spans="1:5" x14ac:dyDescent="0.25">
      <c r="A1903">
        <v>1917</v>
      </c>
      <c r="B1903" s="5" t="s">
        <v>148</v>
      </c>
      <c r="C1903" s="4" t="s">
        <v>4511</v>
      </c>
      <c r="D1903" t="str">
        <f>INDEX(StudentTable[#Data],MATCH(Table_Faculty.accdb[[#This Row],[Student ID]],StudentTable[Student ID],0),1)</f>
        <v>Estepp</v>
      </c>
      <c r="E1903" t="str">
        <f>INDEX(StudentTable[#Data],MATCH(Table_Faculty.accdb[[#This Row],[Student ID]],StudentTable[Student ID],0),2)</f>
        <v>Angela</v>
      </c>
    </row>
    <row r="1904" spans="1:5" x14ac:dyDescent="0.25">
      <c r="A1904">
        <v>1918</v>
      </c>
      <c r="B1904" s="5" t="s">
        <v>2077</v>
      </c>
      <c r="C1904" s="4" t="s">
        <v>4511</v>
      </c>
      <c r="D1904" t="str">
        <f>INDEX(StudentTable[#Data],MATCH(Table_Faculty.accdb[[#This Row],[Student ID]],StudentTable[Student ID],0),1)</f>
        <v>Zehner</v>
      </c>
      <c r="E1904" t="str">
        <f>INDEX(StudentTable[#Data],MATCH(Table_Faculty.accdb[[#This Row],[Student ID]],StudentTable[Student ID],0),2)</f>
        <v>Maggie</v>
      </c>
    </row>
    <row r="1905" spans="1:5" x14ac:dyDescent="0.25">
      <c r="A1905">
        <v>1919</v>
      </c>
      <c r="B1905" s="5" t="s">
        <v>3101</v>
      </c>
      <c r="C1905" s="4" t="s">
        <v>4511</v>
      </c>
      <c r="D1905" t="str">
        <f>INDEX(StudentTable[#Data],MATCH(Table_Faculty.accdb[[#This Row],[Student ID]],StudentTable[Student ID],0),1)</f>
        <v>Dukes</v>
      </c>
      <c r="E1905" t="str">
        <f>INDEX(StudentTable[#Data],MATCH(Table_Faculty.accdb[[#This Row],[Student ID]],StudentTable[Student ID],0),2)</f>
        <v>Argentina</v>
      </c>
    </row>
    <row r="1906" spans="1:5" x14ac:dyDescent="0.25">
      <c r="A1906">
        <v>1920</v>
      </c>
      <c r="B1906" s="5" t="s">
        <v>1943</v>
      </c>
      <c r="C1906" s="4" t="s">
        <v>4511</v>
      </c>
      <c r="D1906" t="str">
        <f>INDEX(StudentTable[#Data],MATCH(Table_Faculty.accdb[[#This Row],[Student ID]],StudentTable[Student ID],0),1)</f>
        <v>Gardner</v>
      </c>
      <c r="E1906" t="str">
        <f>INDEX(StudentTable[#Data],MATCH(Table_Faculty.accdb[[#This Row],[Student ID]],StudentTable[Student ID],0),2)</f>
        <v>Cyril</v>
      </c>
    </row>
    <row r="1907" spans="1:5" x14ac:dyDescent="0.25">
      <c r="A1907">
        <v>1921</v>
      </c>
      <c r="B1907" s="5" t="s">
        <v>1349</v>
      </c>
      <c r="C1907" s="4" t="s">
        <v>4511</v>
      </c>
      <c r="D1907" t="str">
        <f>INDEX(StudentTable[#Data],MATCH(Table_Faculty.accdb[[#This Row],[Student ID]],StudentTable[Student ID],0),1)</f>
        <v>Bourgeois</v>
      </c>
      <c r="E1907" t="str">
        <f>INDEX(StudentTable[#Data],MATCH(Table_Faculty.accdb[[#This Row],[Student ID]],StudentTable[Student ID],0),2)</f>
        <v>Derrick</v>
      </c>
    </row>
    <row r="1908" spans="1:5" x14ac:dyDescent="0.25">
      <c r="A1908">
        <v>1922</v>
      </c>
      <c r="B1908" s="5" t="s">
        <v>1614</v>
      </c>
      <c r="C1908" s="4" t="s">
        <v>4511</v>
      </c>
      <c r="D1908" t="str">
        <f>INDEX(StudentTable[#Data],MATCH(Table_Faculty.accdb[[#This Row],[Student ID]],StudentTable[Student ID],0),1)</f>
        <v>Lopes</v>
      </c>
      <c r="E1908" t="str">
        <f>INDEX(StudentTable[#Data],MATCH(Table_Faculty.accdb[[#This Row],[Student ID]],StudentTable[Student ID],0),2)</f>
        <v>Peggy</v>
      </c>
    </row>
    <row r="1909" spans="1:5" x14ac:dyDescent="0.25">
      <c r="A1909">
        <v>1923</v>
      </c>
      <c r="B1909" s="5" t="s">
        <v>785</v>
      </c>
      <c r="C1909" s="4" t="s">
        <v>4511</v>
      </c>
      <c r="D1909" t="str">
        <f>INDEX(StudentTable[#Data],MATCH(Table_Faculty.accdb[[#This Row],[Student ID]],StudentTable[Student ID],0),1)</f>
        <v>Nissen</v>
      </c>
      <c r="E1909" t="str">
        <f>INDEX(StudentTable[#Data],MATCH(Table_Faculty.accdb[[#This Row],[Student ID]],StudentTable[Student ID],0),2)</f>
        <v>Tia</v>
      </c>
    </row>
    <row r="1910" spans="1:5" x14ac:dyDescent="0.25">
      <c r="A1910">
        <v>1924</v>
      </c>
      <c r="B1910" s="5" t="s">
        <v>670</v>
      </c>
      <c r="C1910" s="4" t="s">
        <v>4511</v>
      </c>
      <c r="D1910" t="str">
        <f>INDEX(StudentTable[#Data],MATCH(Table_Faculty.accdb[[#This Row],[Student ID]],StudentTable[Student ID],0),1)</f>
        <v>Rogers</v>
      </c>
      <c r="E1910" t="str">
        <f>INDEX(StudentTable[#Data],MATCH(Table_Faculty.accdb[[#This Row],[Student ID]],StudentTable[Student ID],0),2)</f>
        <v>Celia</v>
      </c>
    </row>
    <row r="1911" spans="1:5" x14ac:dyDescent="0.25">
      <c r="A1911">
        <v>1925</v>
      </c>
      <c r="B1911" s="5" t="s">
        <v>1381</v>
      </c>
      <c r="C1911" s="4" t="s">
        <v>4511</v>
      </c>
      <c r="D1911" t="str">
        <f>INDEX(StudentTable[#Data],MATCH(Table_Faculty.accdb[[#This Row],[Student ID]],StudentTable[Student ID],0),1)</f>
        <v>Carter</v>
      </c>
      <c r="E1911" t="str">
        <f>INDEX(StudentTable[#Data],MATCH(Table_Faculty.accdb[[#This Row],[Student ID]],StudentTable[Student ID],0),2)</f>
        <v>Cyrus</v>
      </c>
    </row>
    <row r="1912" spans="1:5" x14ac:dyDescent="0.25">
      <c r="A1912">
        <v>1926</v>
      </c>
      <c r="B1912" s="5" t="s">
        <v>4139</v>
      </c>
      <c r="C1912" s="4" t="s">
        <v>4511</v>
      </c>
      <c r="D1912" t="str">
        <f>INDEX(StudentTable[#Data],MATCH(Table_Faculty.accdb[[#This Row],[Student ID]],StudentTable[Student ID],0),1)</f>
        <v>Kreitzer</v>
      </c>
      <c r="E1912" t="str">
        <f>INDEX(StudentTable[#Data],MATCH(Table_Faculty.accdb[[#This Row],[Student ID]],StudentTable[Student ID],0),2)</f>
        <v>Carol</v>
      </c>
    </row>
    <row r="1913" spans="1:5" x14ac:dyDescent="0.25">
      <c r="A1913">
        <v>1927</v>
      </c>
      <c r="B1913" s="5" t="s">
        <v>3286</v>
      </c>
      <c r="C1913" s="4" t="s">
        <v>4511</v>
      </c>
      <c r="D1913" t="str">
        <f>INDEX(StudentTable[#Data],MATCH(Table_Faculty.accdb[[#This Row],[Student ID]],StudentTable[Student ID],0),1)</f>
        <v>Salazar</v>
      </c>
      <c r="E1913" t="str">
        <f>INDEX(StudentTable[#Data],MATCH(Table_Faculty.accdb[[#This Row],[Student ID]],StudentTable[Student ID],0),2)</f>
        <v>Fredrick</v>
      </c>
    </row>
    <row r="1914" spans="1:5" x14ac:dyDescent="0.25">
      <c r="A1914">
        <v>1928</v>
      </c>
      <c r="B1914" s="5" t="s">
        <v>1396</v>
      </c>
      <c r="C1914" s="4" t="s">
        <v>4511</v>
      </c>
      <c r="D1914" t="str">
        <f>INDEX(StudentTable[#Data],MATCH(Table_Faculty.accdb[[#This Row],[Student ID]],StudentTable[Student ID],0),1)</f>
        <v>Augustine</v>
      </c>
      <c r="E1914" t="str">
        <f>INDEX(StudentTable[#Data],MATCH(Table_Faculty.accdb[[#This Row],[Student ID]],StudentTable[Student ID],0),2)</f>
        <v>Gregory</v>
      </c>
    </row>
    <row r="1915" spans="1:5" x14ac:dyDescent="0.25">
      <c r="A1915">
        <v>1929</v>
      </c>
      <c r="B1915" s="5" t="s">
        <v>2765</v>
      </c>
      <c r="C1915" s="4" t="s">
        <v>4511</v>
      </c>
      <c r="D1915" t="str">
        <f>INDEX(StudentTable[#Data],MATCH(Table_Faculty.accdb[[#This Row],[Student ID]],StudentTable[Student ID],0),1)</f>
        <v>Whisman</v>
      </c>
      <c r="E1915" t="str">
        <f>INDEX(StudentTable[#Data],MATCH(Table_Faculty.accdb[[#This Row],[Student ID]],StudentTable[Student ID],0),2)</f>
        <v>Rebecca</v>
      </c>
    </row>
    <row r="1916" spans="1:5" x14ac:dyDescent="0.25">
      <c r="A1916">
        <v>1930</v>
      </c>
      <c r="B1916" s="5" t="s">
        <v>95</v>
      </c>
      <c r="C1916" s="4" t="s">
        <v>4501</v>
      </c>
      <c r="D1916" t="str">
        <f>INDEX(StudentTable[#Data],MATCH(Table_Faculty.accdb[[#This Row],[Student ID]],StudentTable[Student ID],0),1)</f>
        <v>Green</v>
      </c>
      <c r="E1916" t="str">
        <f>INDEX(StudentTable[#Data],MATCH(Table_Faculty.accdb[[#This Row],[Student ID]],StudentTable[Student ID],0),2)</f>
        <v>Sheila</v>
      </c>
    </row>
    <row r="1917" spans="1:5" x14ac:dyDescent="0.25">
      <c r="A1917">
        <v>1931</v>
      </c>
      <c r="B1917" s="5" t="s">
        <v>1375</v>
      </c>
      <c r="C1917" s="4" t="s">
        <v>4501</v>
      </c>
      <c r="D1917" t="str">
        <f>INDEX(StudentTable[#Data],MATCH(Table_Faculty.accdb[[#This Row],[Student ID]],StudentTable[Student ID],0),1)</f>
        <v>Newby</v>
      </c>
      <c r="E1917" t="str">
        <f>INDEX(StudentTable[#Data],MATCH(Table_Faculty.accdb[[#This Row],[Student ID]],StudentTable[Student ID],0),2)</f>
        <v>John</v>
      </c>
    </row>
    <row r="1918" spans="1:5" x14ac:dyDescent="0.25">
      <c r="A1918">
        <v>1932</v>
      </c>
      <c r="B1918" s="5" t="s">
        <v>2792</v>
      </c>
      <c r="C1918" s="4" t="s">
        <v>4501</v>
      </c>
      <c r="D1918" t="str">
        <f>INDEX(StudentTable[#Data],MATCH(Table_Faculty.accdb[[#This Row],[Student ID]],StudentTable[Student ID],0),1)</f>
        <v>Danielson</v>
      </c>
      <c r="E1918" t="str">
        <f>INDEX(StudentTable[#Data],MATCH(Table_Faculty.accdb[[#This Row],[Student ID]],StudentTable[Student ID],0),2)</f>
        <v>Erik</v>
      </c>
    </row>
    <row r="1919" spans="1:5" x14ac:dyDescent="0.25">
      <c r="A1919">
        <v>1933</v>
      </c>
      <c r="B1919" s="5" t="s">
        <v>3957</v>
      </c>
      <c r="C1919" s="4" t="s">
        <v>4501</v>
      </c>
      <c r="D1919" t="str">
        <f>INDEX(StudentTable[#Data],MATCH(Table_Faculty.accdb[[#This Row],[Student ID]],StudentTable[Student ID],0),1)</f>
        <v>Young</v>
      </c>
      <c r="E1919" t="str">
        <f>INDEX(StudentTable[#Data],MATCH(Table_Faculty.accdb[[#This Row],[Student ID]],StudentTable[Student ID],0),2)</f>
        <v>Elizabeth</v>
      </c>
    </row>
    <row r="1920" spans="1:5" x14ac:dyDescent="0.25">
      <c r="A1920">
        <v>1934</v>
      </c>
      <c r="B1920" s="5" t="s">
        <v>3996</v>
      </c>
      <c r="C1920" s="4" t="s">
        <v>4501</v>
      </c>
      <c r="D1920" t="str">
        <f>INDEX(StudentTable[#Data],MATCH(Table_Faculty.accdb[[#This Row],[Student ID]],StudentTable[Student ID],0),1)</f>
        <v>Hong</v>
      </c>
      <c r="E1920" t="str">
        <f>INDEX(StudentTable[#Data],MATCH(Table_Faculty.accdb[[#This Row],[Student ID]],StudentTable[Student ID],0),2)</f>
        <v>Judy</v>
      </c>
    </row>
    <row r="1921" spans="1:5" x14ac:dyDescent="0.25">
      <c r="A1921">
        <v>1935</v>
      </c>
      <c r="B1921" s="5" t="s">
        <v>666</v>
      </c>
      <c r="C1921" s="4" t="s">
        <v>4501</v>
      </c>
      <c r="D1921" t="str">
        <f>INDEX(StudentTable[#Data],MATCH(Table_Faculty.accdb[[#This Row],[Student ID]],StudentTable[Student ID],0),1)</f>
        <v>Alvarez</v>
      </c>
      <c r="E1921" t="str">
        <f>INDEX(StudentTable[#Data],MATCH(Table_Faculty.accdb[[#This Row],[Student ID]],StudentTable[Student ID],0),2)</f>
        <v>Tara</v>
      </c>
    </row>
    <row r="1922" spans="1:5" x14ac:dyDescent="0.25">
      <c r="A1922">
        <v>1936</v>
      </c>
      <c r="B1922" s="5" t="s">
        <v>755</v>
      </c>
      <c r="C1922" s="4" t="s">
        <v>4501</v>
      </c>
      <c r="D1922" t="str">
        <f>INDEX(StudentTable[#Data],MATCH(Table_Faculty.accdb[[#This Row],[Student ID]],StudentTable[Student ID],0),1)</f>
        <v>Britt</v>
      </c>
      <c r="E1922" t="str">
        <f>INDEX(StudentTable[#Data],MATCH(Table_Faculty.accdb[[#This Row],[Student ID]],StudentTable[Student ID],0),2)</f>
        <v>Alice</v>
      </c>
    </row>
    <row r="1923" spans="1:5" x14ac:dyDescent="0.25">
      <c r="A1923">
        <v>1937</v>
      </c>
      <c r="B1923" s="5" t="s">
        <v>29</v>
      </c>
      <c r="C1923" s="4" t="s">
        <v>4501</v>
      </c>
      <c r="D1923" t="str">
        <f>INDEX(StudentTable[#Data],MATCH(Table_Faculty.accdb[[#This Row],[Student ID]],StudentTable[Student ID],0),1)</f>
        <v>Cervantes</v>
      </c>
      <c r="E1923" t="str">
        <f>INDEX(StudentTable[#Data],MATCH(Table_Faculty.accdb[[#This Row],[Student ID]],StudentTable[Student ID],0),2)</f>
        <v>Theresa</v>
      </c>
    </row>
    <row r="1924" spans="1:5" x14ac:dyDescent="0.25">
      <c r="A1924">
        <v>1938</v>
      </c>
      <c r="B1924" s="5" t="s">
        <v>1555</v>
      </c>
      <c r="C1924" s="4" t="s">
        <v>4501</v>
      </c>
      <c r="D1924" t="str">
        <f>INDEX(StudentTable[#Data],MATCH(Table_Faculty.accdb[[#This Row],[Student ID]],StudentTable[Student ID],0),1)</f>
        <v>Lopez</v>
      </c>
      <c r="E1924" t="str">
        <f>INDEX(StudentTable[#Data],MATCH(Table_Faculty.accdb[[#This Row],[Student ID]],StudentTable[Student ID],0),2)</f>
        <v>Cindy</v>
      </c>
    </row>
    <row r="1925" spans="1:5" x14ac:dyDescent="0.25">
      <c r="A1925">
        <v>1939</v>
      </c>
      <c r="B1925" s="5" t="s">
        <v>835</v>
      </c>
      <c r="C1925" s="4" t="s">
        <v>4501</v>
      </c>
      <c r="D1925" t="str">
        <f>INDEX(StudentTable[#Data],MATCH(Table_Faculty.accdb[[#This Row],[Student ID]],StudentTable[Student ID],0),1)</f>
        <v>Ramirez</v>
      </c>
      <c r="E1925" t="str">
        <f>INDEX(StudentTable[#Data],MATCH(Table_Faculty.accdb[[#This Row],[Student ID]],StudentTable[Student ID],0),2)</f>
        <v>Adam</v>
      </c>
    </row>
    <row r="1926" spans="1:5" x14ac:dyDescent="0.25">
      <c r="A1926">
        <v>1940</v>
      </c>
      <c r="B1926" s="5" t="s">
        <v>3854</v>
      </c>
      <c r="C1926" s="4" t="s">
        <v>4501</v>
      </c>
      <c r="D1926" t="str">
        <f>INDEX(StudentTable[#Data],MATCH(Table_Faculty.accdb[[#This Row],[Student ID]],StudentTable[Student ID],0),1)</f>
        <v>Alvarado</v>
      </c>
      <c r="E1926" t="str">
        <f>INDEX(StudentTable[#Data],MATCH(Table_Faculty.accdb[[#This Row],[Student ID]],StudentTable[Student ID],0),2)</f>
        <v>Alan</v>
      </c>
    </row>
    <row r="1927" spans="1:5" x14ac:dyDescent="0.25">
      <c r="A1927">
        <v>1941</v>
      </c>
      <c r="B1927" s="5" t="s">
        <v>3345</v>
      </c>
      <c r="C1927" s="4" t="s">
        <v>4501</v>
      </c>
      <c r="D1927" t="str">
        <f>INDEX(StudentTable[#Data],MATCH(Table_Faculty.accdb[[#This Row],[Student ID]],StudentTable[Student ID],0),1)</f>
        <v>Sandberg</v>
      </c>
      <c r="E1927" t="str">
        <f>INDEX(StudentTable[#Data],MATCH(Table_Faculty.accdb[[#This Row],[Student ID]],StudentTable[Student ID],0),2)</f>
        <v>Terry</v>
      </c>
    </row>
    <row r="1928" spans="1:5" x14ac:dyDescent="0.25">
      <c r="A1928">
        <v>1942</v>
      </c>
      <c r="B1928" s="5" t="s">
        <v>3037</v>
      </c>
      <c r="C1928" s="4" t="s">
        <v>4501</v>
      </c>
      <c r="D1928" t="str">
        <f>INDEX(StudentTable[#Data],MATCH(Table_Faculty.accdb[[#This Row],[Student ID]],StudentTable[Student ID],0),1)</f>
        <v>Gable</v>
      </c>
      <c r="E1928" t="str">
        <f>INDEX(StudentTable[#Data],MATCH(Table_Faculty.accdb[[#This Row],[Student ID]],StudentTable[Student ID],0),2)</f>
        <v>Thelma</v>
      </c>
    </row>
    <row r="1929" spans="1:5" x14ac:dyDescent="0.25">
      <c r="A1929">
        <v>1943</v>
      </c>
      <c r="B1929" s="5" t="s">
        <v>1253</v>
      </c>
      <c r="C1929" s="4" t="s">
        <v>4501</v>
      </c>
      <c r="D1929" t="str">
        <f>INDEX(StudentTable[#Data],MATCH(Table_Faculty.accdb[[#This Row],[Student ID]],StudentTable[Student ID],0),1)</f>
        <v>Vachon</v>
      </c>
      <c r="E1929" t="str">
        <f>INDEX(StudentTable[#Data],MATCH(Table_Faculty.accdb[[#This Row],[Student ID]],StudentTable[Student ID],0),2)</f>
        <v>Kevin</v>
      </c>
    </row>
    <row r="1930" spans="1:5" x14ac:dyDescent="0.25">
      <c r="A1930">
        <v>1944</v>
      </c>
      <c r="B1930" s="5" t="s">
        <v>4068</v>
      </c>
      <c r="C1930" s="4" t="s">
        <v>4501</v>
      </c>
      <c r="D1930" t="str">
        <f>INDEX(StudentTable[#Data],MATCH(Table_Faculty.accdb[[#This Row],[Student ID]],StudentTable[Student ID],0),1)</f>
        <v>Marks</v>
      </c>
      <c r="E1930" t="str">
        <f>INDEX(StudentTable[#Data],MATCH(Table_Faculty.accdb[[#This Row],[Student ID]],StudentTable[Student ID],0),2)</f>
        <v>Luetta</v>
      </c>
    </row>
    <row r="1931" spans="1:5" x14ac:dyDescent="0.25">
      <c r="A1931">
        <v>1945</v>
      </c>
      <c r="B1931" s="5" t="s">
        <v>3043</v>
      </c>
      <c r="C1931" s="4" t="s">
        <v>4501</v>
      </c>
      <c r="D1931" t="str">
        <f>INDEX(StudentTable[#Data],MATCH(Table_Faculty.accdb[[#This Row],[Student ID]],StudentTable[Student ID],0),1)</f>
        <v>Barber</v>
      </c>
      <c r="E1931" t="str">
        <f>INDEX(StudentTable[#Data],MATCH(Table_Faculty.accdb[[#This Row],[Student ID]],StudentTable[Student ID],0),2)</f>
        <v>Jess</v>
      </c>
    </row>
    <row r="1932" spans="1:5" x14ac:dyDescent="0.25">
      <c r="A1932">
        <v>1946</v>
      </c>
      <c r="B1932" s="5" t="s">
        <v>1861</v>
      </c>
      <c r="C1932" s="4" t="s">
        <v>4501</v>
      </c>
      <c r="D1932" t="str">
        <f>INDEX(StudentTable[#Data],MATCH(Table_Faculty.accdb[[#This Row],[Student ID]],StudentTable[Student ID],0),1)</f>
        <v>Mayo</v>
      </c>
      <c r="E1932" t="str">
        <f>INDEX(StudentTable[#Data],MATCH(Table_Faculty.accdb[[#This Row],[Student ID]],StudentTable[Student ID],0),2)</f>
        <v>Victor</v>
      </c>
    </row>
    <row r="1933" spans="1:5" x14ac:dyDescent="0.25">
      <c r="A1933">
        <v>1947</v>
      </c>
      <c r="B1933" s="5" t="s">
        <v>194</v>
      </c>
      <c r="C1933" s="4" t="s">
        <v>4501</v>
      </c>
      <c r="D1933" t="str">
        <f>INDEX(StudentTable[#Data],MATCH(Table_Faculty.accdb[[#This Row],[Student ID]],StudentTable[Student ID],0),1)</f>
        <v>Poole</v>
      </c>
      <c r="E1933" t="str">
        <f>INDEX(StudentTable[#Data],MATCH(Table_Faculty.accdb[[#This Row],[Student ID]],StudentTable[Student ID],0),2)</f>
        <v>Sharon</v>
      </c>
    </row>
    <row r="1934" spans="1:5" x14ac:dyDescent="0.25">
      <c r="A1934">
        <v>1948</v>
      </c>
      <c r="B1934" s="5" t="s">
        <v>3943</v>
      </c>
      <c r="C1934" s="4" t="s">
        <v>4501</v>
      </c>
      <c r="D1934" t="str">
        <f>INDEX(StudentTable[#Data],MATCH(Table_Faculty.accdb[[#This Row],[Student ID]],StudentTable[Student ID],0),1)</f>
        <v>Adams</v>
      </c>
      <c r="E1934" t="str">
        <f>INDEX(StudentTable[#Data],MATCH(Table_Faculty.accdb[[#This Row],[Student ID]],StudentTable[Student ID],0),2)</f>
        <v>Robert</v>
      </c>
    </row>
    <row r="1935" spans="1:5" x14ac:dyDescent="0.25">
      <c r="A1935">
        <v>1949</v>
      </c>
      <c r="B1935" s="5" t="s">
        <v>4403</v>
      </c>
      <c r="C1935" s="4" t="s">
        <v>4501</v>
      </c>
      <c r="D1935" t="str">
        <f>INDEX(StudentTable[#Data],MATCH(Table_Faculty.accdb[[#This Row],[Student ID]],StudentTable[Student ID],0),1)</f>
        <v>Noell</v>
      </c>
      <c r="E1935" t="str">
        <f>INDEX(StudentTable[#Data],MATCH(Table_Faculty.accdb[[#This Row],[Student ID]],StudentTable[Student ID],0),2)</f>
        <v>Alfonso</v>
      </c>
    </row>
    <row r="1936" spans="1:5" x14ac:dyDescent="0.25">
      <c r="A1936">
        <v>1950</v>
      </c>
      <c r="B1936" s="5" t="s">
        <v>4111</v>
      </c>
      <c r="C1936" s="4" t="s">
        <v>4501</v>
      </c>
      <c r="D1936" t="str">
        <f>INDEX(StudentTable[#Data],MATCH(Table_Faculty.accdb[[#This Row],[Student ID]],StudentTable[Student ID],0),1)</f>
        <v>Peterson</v>
      </c>
      <c r="E1936" t="str">
        <f>INDEX(StudentTable[#Data],MATCH(Table_Faculty.accdb[[#This Row],[Student ID]],StudentTable[Student ID],0),2)</f>
        <v>Stephanie</v>
      </c>
    </row>
    <row r="1937" spans="1:5" x14ac:dyDescent="0.25">
      <c r="A1937">
        <v>1951</v>
      </c>
      <c r="B1937" s="5" t="s">
        <v>4093</v>
      </c>
      <c r="C1937" s="4" t="s">
        <v>4501</v>
      </c>
      <c r="D1937" t="str">
        <f>INDEX(StudentTable[#Data],MATCH(Table_Faculty.accdb[[#This Row],[Student ID]],StudentTable[Student ID],0),1)</f>
        <v>Sloan</v>
      </c>
      <c r="E1937" t="str">
        <f>INDEX(StudentTable[#Data],MATCH(Table_Faculty.accdb[[#This Row],[Student ID]],StudentTable[Student ID],0),2)</f>
        <v>Elma</v>
      </c>
    </row>
    <row r="1938" spans="1:5" x14ac:dyDescent="0.25">
      <c r="A1938">
        <v>1952</v>
      </c>
      <c r="B1938" s="5" t="s">
        <v>3791</v>
      </c>
      <c r="C1938" s="4" t="s">
        <v>4501</v>
      </c>
      <c r="D1938" t="str">
        <f>INDEX(StudentTable[#Data],MATCH(Table_Faculty.accdb[[#This Row],[Student ID]],StudentTable[Student ID],0),1)</f>
        <v>Stotler</v>
      </c>
      <c r="E1938" t="str">
        <f>INDEX(StudentTable[#Data],MATCH(Table_Faculty.accdb[[#This Row],[Student ID]],StudentTable[Student ID],0),2)</f>
        <v>Linda</v>
      </c>
    </row>
    <row r="1939" spans="1:5" x14ac:dyDescent="0.25">
      <c r="A1939">
        <v>1953</v>
      </c>
      <c r="B1939" s="5" t="s">
        <v>3406</v>
      </c>
      <c r="C1939" s="4" t="s">
        <v>4501</v>
      </c>
      <c r="D1939" t="str">
        <f>INDEX(StudentTable[#Data],MATCH(Table_Faculty.accdb[[#This Row],[Student ID]],StudentTable[Student ID],0),1)</f>
        <v>Nguyen</v>
      </c>
      <c r="E1939" t="str">
        <f>INDEX(StudentTable[#Data],MATCH(Table_Faculty.accdb[[#This Row],[Student ID]],StudentTable[Student ID],0),2)</f>
        <v>Pansy</v>
      </c>
    </row>
    <row r="1940" spans="1:5" x14ac:dyDescent="0.25">
      <c r="A1940">
        <v>1954</v>
      </c>
      <c r="B1940" s="5" t="s">
        <v>2055</v>
      </c>
      <c r="C1940" s="4" t="s">
        <v>4501</v>
      </c>
      <c r="D1940" t="str">
        <f>INDEX(StudentTable[#Data],MATCH(Table_Faculty.accdb[[#This Row],[Student ID]],StudentTable[Student ID],0),1)</f>
        <v>Rogers</v>
      </c>
      <c r="E1940" t="str">
        <f>INDEX(StudentTable[#Data],MATCH(Table_Faculty.accdb[[#This Row],[Student ID]],StudentTable[Student ID],0),2)</f>
        <v>Lisa</v>
      </c>
    </row>
    <row r="1941" spans="1:5" x14ac:dyDescent="0.25">
      <c r="A1941">
        <v>1955</v>
      </c>
      <c r="B1941" s="5" t="s">
        <v>4005</v>
      </c>
      <c r="C1941" s="4" t="s">
        <v>4501</v>
      </c>
      <c r="D1941" t="str">
        <f>INDEX(StudentTable[#Data],MATCH(Table_Faculty.accdb[[#This Row],[Student ID]],StudentTable[Student ID],0),1)</f>
        <v>Blunt</v>
      </c>
      <c r="E1941" t="str">
        <f>INDEX(StudentTable[#Data],MATCH(Table_Faculty.accdb[[#This Row],[Student ID]],StudentTable[Student ID],0),2)</f>
        <v>Angela</v>
      </c>
    </row>
    <row r="1942" spans="1:5" x14ac:dyDescent="0.25">
      <c r="A1942">
        <v>1956</v>
      </c>
      <c r="B1942" s="5" t="s">
        <v>2271</v>
      </c>
      <c r="C1942" s="4" t="s">
        <v>4501</v>
      </c>
      <c r="D1942" t="str">
        <f>INDEX(StudentTable[#Data],MATCH(Table_Faculty.accdb[[#This Row],[Student ID]],StudentTable[Student ID],0),1)</f>
        <v>Faulkner</v>
      </c>
      <c r="E1942" t="str">
        <f>INDEX(StudentTable[#Data],MATCH(Table_Faculty.accdb[[#This Row],[Student ID]],StudentTable[Student ID],0),2)</f>
        <v>Marie</v>
      </c>
    </row>
    <row r="1943" spans="1:5" x14ac:dyDescent="0.25">
      <c r="A1943">
        <v>1957</v>
      </c>
      <c r="B1943" s="5" t="s">
        <v>2407</v>
      </c>
      <c r="C1943" s="4" t="s">
        <v>4501</v>
      </c>
      <c r="D1943" t="str">
        <f>INDEX(StudentTable[#Data],MATCH(Table_Faculty.accdb[[#This Row],[Student ID]],StudentTable[Student ID],0),1)</f>
        <v>Parker</v>
      </c>
      <c r="E1943" t="str">
        <f>INDEX(StudentTable[#Data],MATCH(Table_Faculty.accdb[[#This Row],[Student ID]],StudentTable[Student ID],0),2)</f>
        <v>Mary</v>
      </c>
    </row>
    <row r="1944" spans="1:5" x14ac:dyDescent="0.25">
      <c r="A1944">
        <v>1958</v>
      </c>
      <c r="B1944" s="5" t="s">
        <v>546</v>
      </c>
      <c r="C1944" s="4" t="s">
        <v>4501</v>
      </c>
      <c r="D1944" t="str">
        <f>INDEX(StudentTable[#Data],MATCH(Table_Faculty.accdb[[#This Row],[Student ID]],StudentTable[Student ID],0),1)</f>
        <v>Marshall</v>
      </c>
      <c r="E1944" t="str">
        <f>INDEX(StudentTable[#Data],MATCH(Table_Faculty.accdb[[#This Row],[Student ID]],StudentTable[Student ID],0),2)</f>
        <v>Sharon</v>
      </c>
    </row>
    <row r="1945" spans="1:5" x14ac:dyDescent="0.25">
      <c r="A1945">
        <v>1959</v>
      </c>
      <c r="B1945" s="5" t="s">
        <v>4071</v>
      </c>
      <c r="C1945" s="4" t="s">
        <v>4501</v>
      </c>
      <c r="D1945" t="str">
        <f>INDEX(StudentTable[#Data],MATCH(Table_Faculty.accdb[[#This Row],[Student ID]],StudentTable[Student ID],0),1)</f>
        <v>Stephens</v>
      </c>
      <c r="E1945" t="str">
        <f>INDEX(StudentTable[#Data],MATCH(Table_Faculty.accdb[[#This Row],[Student ID]],StudentTable[Student ID],0),2)</f>
        <v>Rita</v>
      </c>
    </row>
    <row r="1946" spans="1:5" x14ac:dyDescent="0.25">
      <c r="A1946">
        <v>1960</v>
      </c>
      <c r="B1946" s="5" t="s">
        <v>851</v>
      </c>
      <c r="C1946" s="4" t="s">
        <v>4501</v>
      </c>
      <c r="D1946" t="str">
        <f>INDEX(StudentTable[#Data],MATCH(Table_Faculty.accdb[[#This Row],[Student ID]],StudentTable[Student ID],0),1)</f>
        <v>Alexander</v>
      </c>
      <c r="E1946" t="str">
        <f>INDEX(StudentTable[#Data],MATCH(Table_Faculty.accdb[[#This Row],[Student ID]],StudentTable[Student ID],0),2)</f>
        <v>Justin</v>
      </c>
    </row>
    <row r="1947" spans="1:5" x14ac:dyDescent="0.25">
      <c r="A1947">
        <v>1961</v>
      </c>
      <c r="B1947" s="5" t="s">
        <v>3982</v>
      </c>
      <c r="C1947" s="4" t="s">
        <v>4501</v>
      </c>
      <c r="D1947" t="str">
        <f>INDEX(StudentTable[#Data],MATCH(Table_Faculty.accdb[[#This Row],[Student ID]],StudentTable[Student ID],0),1)</f>
        <v>White</v>
      </c>
      <c r="E1947" t="str">
        <f>INDEX(StudentTable[#Data],MATCH(Table_Faculty.accdb[[#This Row],[Student ID]],StudentTable[Student ID],0),2)</f>
        <v>Clement</v>
      </c>
    </row>
    <row r="1948" spans="1:5" x14ac:dyDescent="0.25">
      <c r="A1948">
        <v>1962</v>
      </c>
      <c r="B1948" s="5" t="s">
        <v>3250</v>
      </c>
      <c r="C1948" s="4" t="s">
        <v>4501</v>
      </c>
      <c r="D1948" t="str">
        <f>INDEX(StudentTable[#Data],MATCH(Table_Faculty.accdb[[#This Row],[Student ID]],StudentTable[Student ID],0),1)</f>
        <v>Taylor</v>
      </c>
      <c r="E1948" t="str">
        <f>INDEX(StudentTable[#Data],MATCH(Table_Faculty.accdb[[#This Row],[Student ID]],StudentTable[Student ID],0),2)</f>
        <v>Daniel</v>
      </c>
    </row>
    <row r="1949" spans="1:5" x14ac:dyDescent="0.25">
      <c r="A1949">
        <v>1963</v>
      </c>
      <c r="B1949" s="5" t="s">
        <v>3831</v>
      </c>
      <c r="C1949" s="4" t="s">
        <v>4501</v>
      </c>
      <c r="D1949" t="str">
        <f>INDEX(StudentTable[#Data],MATCH(Table_Faculty.accdb[[#This Row],[Student ID]],StudentTable[Student ID],0),1)</f>
        <v>Jones</v>
      </c>
      <c r="E1949" t="str">
        <f>INDEX(StudentTable[#Data],MATCH(Table_Faculty.accdb[[#This Row],[Student ID]],StudentTable[Student ID],0),2)</f>
        <v>Shawn</v>
      </c>
    </row>
    <row r="1950" spans="1:5" x14ac:dyDescent="0.25">
      <c r="A1950">
        <v>1964</v>
      </c>
      <c r="B1950" s="5" t="s">
        <v>3488</v>
      </c>
      <c r="C1950" s="4" t="s">
        <v>4501</v>
      </c>
      <c r="D1950" t="str">
        <f>INDEX(StudentTable[#Data],MATCH(Table_Faculty.accdb[[#This Row],[Student ID]],StudentTable[Student ID],0),1)</f>
        <v>Edwards</v>
      </c>
      <c r="E1950" t="str">
        <f>INDEX(StudentTable[#Data],MATCH(Table_Faculty.accdb[[#This Row],[Student ID]],StudentTable[Student ID],0),2)</f>
        <v>Andrea</v>
      </c>
    </row>
    <row r="1951" spans="1:5" x14ac:dyDescent="0.25">
      <c r="A1951">
        <v>1965</v>
      </c>
      <c r="B1951" s="5" t="s">
        <v>2205</v>
      </c>
      <c r="C1951" s="4" t="s">
        <v>4501</v>
      </c>
      <c r="D1951" t="str">
        <f>INDEX(StudentTable[#Data],MATCH(Table_Faculty.accdb[[#This Row],[Student ID]],StudentTable[Student ID],0),1)</f>
        <v>Herndon</v>
      </c>
      <c r="E1951" t="str">
        <f>INDEX(StudentTable[#Data],MATCH(Table_Faculty.accdb[[#This Row],[Student ID]],StudentTable[Student ID],0),2)</f>
        <v>Raymond</v>
      </c>
    </row>
    <row r="1952" spans="1:5" x14ac:dyDescent="0.25">
      <c r="A1952">
        <v>1966</v>
      </c>
      <c r="B1952" s="5" t="s">
        <v>88</v>
      </c>
      <c r="C1952" s="4" t="s">
        <v>4500</v>
      </c>
      <c r="D1952" t="str">
        <f>INDEX(StudentTable[#Data],MATCH(Table_Faculty.accdb[[#This Row],[Student ID]],StudentTable[Student ID],0),1)</f>
        <v>Richer</v>
      </c>
      <c r="E1952" t="str">
        <f>INDEX(StudentTable[#Data],MATCH(Table_Faculty.accdb[[#This Row],[Student ID]],StudentTable[Student ID],0),2)</f>
        <v>Newton</v>
      </c>
    </row>
    <row r="1953" spans="1:5" x14ac:dyDescent="0.25">
      <c r="A1953">
        <v>1967</v>
      </c>
      <c r="B1953" s="5" t="s">
        <v>3554</v>
      </c>
      <c r="C1953" s="4" t="s">
        <v>4500</v>
      </c>
      <c r="D1953" t="str">
        <f>INDEX(StudentTable[#Data],MATCH(Table_Faculty.accdb[[#This Row],[Student ID]],StudentTable[Student ID],0),1)</f>
        <v>Holden</v>
      </c>
      <c r="E1953" t="str">
        <f>INDEX(StudentTable[#Data],MATCH(Table_Faculty.accdb[[#This Row],[Student ID]],StudentTable[Student ID],0),2)</f>
        <v>Leon</v>
      </c>
    </row>
    <row r="1954" spans="1:5" x14ac:dyDescent="0.25">
      <c r="A1954">
        <v>1968</v>
      </c>
      <c r="B1954" s="5" t="s">
        <v>397</v>
      </c>
      <c r="C1954" s="4" t="s">
        <v>4500</v>
      </c>
      <c r="D1954" t="str">
        <f>INDEX(StudentTable[#Data],MATCH(Table_Faculty.accdb[[#This Row],[Student ID]],StudentTable[Student ID],0),1)</f>
        <v>Chapman</v>
      </c>
      <c r="E1954" t="str">
        <f>INDEX(StudentTable[#Data],MATCH(Table_Faculty.accdb[[#This Row],[Student ID]],StudentTable[Student ID],0),2)</f>
        <v>Ronald</v>
      </c>
    </row>
    <row r="1955" spans="1:5" x14ac:dyDescent="0.25">
      <c r="A1955">
        <v>1969</v>
      </c>
      <c r="B1955" s="5" t="s">
        <v>2546</v>
      </c>
      <c r="C1955" s="4" t="s">
        <v>4500</v>
      </c>
      <c r="D1955" t="str">
        <f>INDEX(StudentTable[#Data],MATCH(Table_Faculty.accdb[[#This Row],[Student ID]],StudentTable[Student ID],0),1)</f>
        <v>Nolasco</v>
      </c>
      <c r="E1955" t="str">
        <f>INDEX(StudentTable[#Data],MATCH(Table_Faculty.accdb[[#This Row],[Student ID]],StudentTable[Student ID],0),2)</f>
        <v>Gary</v>
      </c>
    </row>
    <row r="1956" spans="1:5" x14ac:dyDescent="0.25">
      <c r="A1956">
        <v>1970</v>
      </c>
      <c r="B1956" s="5" t="s">
        <v>2786</v>
      </c>
      <c r="C1956" s="4" t="s">
        <v>4500</v>
      </c>
      <c r="D1956" t="str">
        <f>INDEX(StudentTable[#Data],MATCH(Table_Faculty.accdb[[#This Row],[Student ID]],StudentTable[Student ID],0),1)</f>
        <v>Watson</v>
      </c>
      <c r="E1956" t="str">
        <f>INDEX(StudentTable[#Data],MATCH(Table_Faculty.accdb[[#This Row],[Student ID]],StudentTable[Student ID],0),2)</f>
        <v>Edward</v>
      </c>
    </row>
    <row r="1957" spans="1:5" x14ac:dyDescent="0.25">
      <c r="A1957">
        <v>1971</v>
      </c>
      <c r="B1957" s="5" t="s">
        <v>1004</v>
      </c>
      <c r="C1957" s="4" t="s">
        <v>4500</v>
      </c>
      <c r="D1957" t="str">
        <f>INDEX(StudentTable[#Data],MATCH(Table_Faculty.accdb[[#This Row],[Student ID]],StudentTable[Student ID],0),1)</f>
        <v>Johnson</v>
      </c>
      <c r="E1957" t="str">
        <f>INDEX(StudentTable[#Data],MATCH(Table_Faculty.accdb[[#This Row],[Student ID]],StudentTable[Student ID],0),2)</f>
        <v>James</v>
      </c>
    </row>
    <row r="1958" spans="1:5" x14ac:dyDescent="0.25">
      <c r="A1958">
        <v>1972</v>
      </c>
      <c r="B1958" s="5" t="s">
        <v>1170</v>
      </c>
      <c r="C1958" s="4" t="s">
        <v>4500</v>
      </c>
      <c r="D1958" t="str">
        <f>INDEX(StudentTable[#Data],MATCH(Table_Faculty.accdb[[#This Row],[Student ID]],StudentTable[Student ID],0),1)</f>
        <v>Johnson</v>
      </c>
      <c r="E1958" t="str">
        <f>INDEX(StudentTable[#Data],MATCH(Table_Faculty.accdb[[#This Row],[Student ID]],StudentTable[Student ID],0),2)</f>
        <v>Lori</v>
      </c>
    </row>
    <row r="1959" spans="1:5" x14ac:dyDescent="0.25">
      <c r="A1959">
        <v>1973</v>
      </c>
      <c r="B1959" s="5" t="s">
        <v>3974</v>
      </c>
      <c r="C1959" s="4" t="s">
        <v>4500</v>
      </c>
      <c r="D1959" t="str">
        <f>INDEX(StudentTable[#Data],MATCH(Table_Faculty.accdb[[#This Row],[Student ID]],StudentTable[Student ID],0),1)</f>
        <v>Kendrick</v>
      </c>
      <c r="E1959" t="str">
        <f>INDEX(StudentTable[#Data],MATCH(Table_Faculty.accdb[[#This Row],[Student ID]],StudentTable[Student ID],0),2)</f>
        <v>Harriet</v>
      </c>
    </row>
    <row r="1960" spans="1:5" x14ac:dyDescent="0.25">
      <c r="A1960">
        <v>1974</v>
      </c>
      <c r="B1960" s="5" t="s">
        <v>3529</v>
      </c>
      <c r="C1960" s="4" t="s">
        <v>4500</v>
      </c>
      <c r="D1960" t="str">
        <f>INDEX(StudentTable[#Data],MATCH(Table_Faculty.accdb[[#This Row],[Student ID]],StudentTable[Student ID],0),1)</f>
        <v>Chambers</v>
      </c>
      <c r="E1960" t="str">
        <f>INDEX(StudentTable[#Data],MATCH(Table_Faculty.accdb[[#This Row],[Student ID]],StudentTable[Student ID],0),2)</f>
        <v>Rosemary</v>
      </c>
    </row>
    <row r="1961" spans="1:5" x14ac:dyDescent="0.25">
      <c r="A1961">
        <v>1975</v>
      </c>
      <c r="B1961" s="5" t="s">
        <v>3835</v>
      </c>
      <c r="C1961" s="4" t="s">
        <v>4500</v>
      </c>
      <c r="D1961" t="str">
        <f>INDEX(StudentTable[#Data],MATCH(Table_Faculty.accdb[[#This Row],[Student ID]],StudentTable[Student ID],0),1)</f>
        <v>Stein</v>
      </c>
      <c r="E1961" t="str">
        <f>INDEX(StudentTable[#Data],MATCH(Table_Faculty.accdb[[#This Row],[Student ID]],StudentTable[Student ID],0),2)</f>
        <v>Leonardo</v>
      </c>
    </row>
    <row r="1962" spans="1:5" x14ac:dyDescent="0.25">
      <c r="A1962">
        <v>1976</v>
      </c>
      <c r="B1962" s="5" t="s">
        <v>309</v>
      </c>
      <c r="C1962" s="4" t="s">
        <v>4500</v>
      </c>
      <c r="D1962" t="str">
        <f>INDEX(StudentTable[#Data],MATCH(Table_Faculty.accdb[[#This Row],[Student ID]],StudentTable[Student ID],0),1)</f>
        <v>Streeter</v>
      </c>
      <c r="E1962" t="str">
        <f>INDEX(StudentTable[#Data],MATCH(Table_Faculty.accdb[[#This Row],[Student ID]],StudentTable[Student ID],0),2)</f>
        <v>Ruth</v>
      </c>
    </row>
    <row r="1963" spans="1:5" x14ac:dyDescent="0.25">
      <c r="A1963">
        <v>1977</v>
      </c>
      <c r="B1963" s="5" t="s">
        <v>2140</v>
      </c>
      <c r="C1963" s="4" t="s">
        <v>4500</v>
      </c>
      <c r="D1963" t="str">
        <f>INDEX(StudentTable[#Data],MATCH(Table_Faculty.accdb[[#This Row],[Student ID]],StudentTable[Student ID],0),1)</f>
        <v>Burns</v>
      </c>
      <c r="E1963" t="str">
        <f>INDEX(StudentTable[#Data],MATCH(Table_Faculty.accdb[[#This Row],[Student ID]],StudentTable[Student ID],0),2)</f>
        <v>Kelley</v>
      </c>
    </row>
    <row r="1964" spans="1:5" x14ac:dyDescent="0.25">
      <c r="A1964">
        <v>1978</v>
      </c>
      <c r="B1964" s="5" t="s">
        <v>4284</v>
      </c>
      <c r="C1964" s="4" t="s">
        <v>4500</v>
      </c>
      <c r="D1964" t="str">
        <f>INDEX(StudentTable[#Data],MATCH(Table_Faculty.accdb[[#This Row],[Student ID]],StudentTable[Student ID],0),1)</f>
        <v>Huntington</v>
      </c>
      <c r="E1964" t="str">
        <f>INDEX(StudentTable[#Data],MATCH(Table_Faculty.accdb[[#This Row],[Student ID]],StudentTable[Student ID],0),2)</f>
        <v>Carrie</v>
      </c>
    </row>
    <row r="1965" spans="1:5" x14ac:dyDescent="0.25">
      <c r="A1965">
        <v>1979</v>
      </c>
      <c r="B1965" s="5" t="s">
        <v>1681</v>
      </c>
      <c r="C1965" s="4" t="s">
        <v>4500</v>
      </c>
      <c r="D1965" t="str">
        <f>INDEX(StudentTable[#Data],MATCH(Table_Faculty.accdb[[#This Row],[Student ID]],StudentTable[Student ID],0),1)</f>
        <v>Mata</v>
      </c>
      <c r="E1965" t="str">
        <f>INDEX(StudentTable[#Data],MATCH(Table_Faculty.accdb[[#This Row],[Student ID]],StudentTable[Student ID],0),2)</f>
        <v>Jonathan</v>
      </c>
    </row>
    <row r="1966" spans="1:5" x14ac:dyDescent="0.25">
      <c r="A1966">
        <v>1980</v>
      </c>
      <c r="B1966" s="5" t="s">
        <v>2349</v>
      </c>
      <c r="C1966" s="4" t="s">
        <v>4500</v>
      </c>
      <c r="D1966" t="str">
        <f>INDEX(StudentTable[#Data],MATCH(Table_Faculty.accdb[[#This Row],[Student ID]],StudentTable[Student ID],0),1)</f>
        <v>Nelson</v>
      </c>
      <c r="E1966" t="str">
        <f>INDEX(StudentTable[#Data],MATCH(Table_Faculty.accdb[[#This Row],[Student ID]],StudentTable[Student ID],0),2)</f>
        <v>Peter</v>
      </c>
    </row>
    <row r="1967" spans="1:5" x14ac:dyDescent="0.25">
      <c r="A1967">
        <v>1981</v>
      </c>
      <c r="B1967" s="5" t="s">
        <v>2858</v>
      </c>
      <c r="C1967" s="4" t="s">
        <v>4500</v>
      </c>
      <c r="D1967" t="str">
        <f>INDEX(StudentTable[#Data],MATCH(Table_Faculty.accdb[[#This Row],[Student ID]],StudentTable[Student ID],0),1)</f>
        <v>Lee</v>
      </c>
      <c r="E1967" t="str">
        <f>INDEX(StudentTable[#Data],MATCH(Table_Faculty.accdb[[#This Row],[Student ID]],StudentTable[Student ID],0),2)</f>
        <v>Loretta</v>
      </c>
    </row>
    <row r="1968" spans="1:5" x14ac:dyDescent="0.25">
      <c r="A1968">
        <v>1982</v>
      </c>
      <c r="B1968" s="5" t="s">
        <v>4259</v>
      </c>
      <c r="C1968" s="4" t="s">
        <v>4500</v>
      </c>
      <c r="D1968" t="str">
        <f>INDEX(StudentTable[#Data],MATCH(Table_Faculty.accdb[[#This Row],[Student ID]],StudentTable[Student ID],0),1)</f>
        <v>Eddy</v>
      </c>
      <c r="E1968" t="str">
        <f>INDEX(StudentTable[#Data],MATCH(Table_Faculty.accdb[[#This Row],[Student ID]],StudentTable[Student ID],0),2)</f>
        <v>Denise</v>
      </c>
    </row>
    <row r="1969" spans="1:5" x14ac:dyDescent="0.25">
      <c r="A1969">
        <v>1983</v>
      </c>
      <c r="B1969" s="5" t="s">
        <v>3234</v>
      </c>
      <c r="C1969" s="4" t="s">
        <v>4500</v>
      </c>
      <c r="D1969" t="str">
        <f>INDEX(StudentTable[#Data],MATCH(Table_Faculty.accdb[[#This Row],[Student ID]],StudentTable[Student ID],0),1)</f>
        <v>Regan</v>
      </c>
      <c r="E1969" t="str">
        <f>INDEX(StudentTable[#Data],MATCH(Table_Faculty.accdb[[#This Row],[Student ID]],StudentTable[Student ID],0),2)</f>
        <v>Linda</v>
      </c>
    </row>
    <row r="1970" spans="1:5" x14ac:dyDescent="0.25">
      <c r="A1970">
        <v>1984</v>
      </c>
      <c r="B1970" s="5" t="s">
        <v>2717</v>
      </c>
      <c r="C1970" s="4" t="s">
        <v>4500</v>
      </c>
      <c r="D1970" t="str">
        <f>INDEX(StudentTable[#Data],MATCH(Table_Faculty.accdb[[#This Row],[Student ID]],StudentTable[Student ID],0),1)</f>
        <v>Jennings</v>
      </c>
      <c r="E1970" t="str">
        <f>INDEX(StudentTable[#Data],MATCH(Table_Faculty.accdb[[#This Row],[Student ID]],StudentTable[Student ID],0),2)</f>
        <v>Patricia</v>
      </c>
    </row>
    <row r="1971" spans="1:5" x14ac:dyDescent="0.25">
      <c r="A1971">
        <v>1985</v>
      </c>
      <c r="B1971" s="5" t="s">
        <v>3641</v>
      </c>
      <c r="C1971" s="4" t="s">
        <v>4500</v>
      </c>
      <c r="D1971" t="str">
        <f>INDEX(StudentTable[#Data],MATCH(Table_Faculty.accdb[[#This Row],[Student ID]],StudentTable[Student ID],0),1)</f>
        <v>Steel</v>
      </c>
      <c r="E1971" t="str">
        <f>INDEX(StudentTable[#Data],MATCH(Table_Faculty.accdb[[#This Row],[Student ID]],StudentTable[Student ID],0),2)</f>
        <v>Ruby</v>
      </c>
    </row>
    <row r="1972" spans="1:5" x14ac:dyDescent="0.25">
      <c r="A1972">
        <v>1986</v>
      </c>
      <c r="B1972" s="5" t="s">
        <v>3396</v>
      </c>
      <c r="C1972" s="4" t="s">
        <v>4500</v>
      </c>
      <c r="D1972" t="str">
        <f>INDEX(StudentTable[#Data],MATCH(Table_Faculty.accdb[[#This Row],[Student ID]],StudentTable[Student ID],0),1)</f>
        <v>Bishop</v>
      </c>
      <c r="E1972" t="str">
        <f>INDEX(StudentTable[#Data],MATCH(Table_Faculty.accdb[[#This Row],[Student ID]],StudentTable[Student ID],0),2)</f>
        <v>Brenda</v>
      </c>
    </row>
    <row r="1973" spans="1:5" x14ac:dyDescent="0.25">
      <c r="A1973">
        <v>1987</v>
      </c>
      <c r="B1973" s="5" t="s">
        <v>2359</v>
      </c>
      <c r="C1973" s="4" t="s">
        <v>4500</v>
      </c>
      <c r="D1973" t="str">
        <f>INDEX(StudentTable[#Data],MATCH(Table_Faculty.accdb[[#This Row],[Student ID]],StudentTable[Student ID],0),1)</f>
        <v>Costello</v>
      </c>
      <c r="E1973" t="str">
        <f>INDEX(StudentTable[#Data],MATCH(Table_Faculty.accdb[[#This Row],[Student ID]],StudentTable[Student ID],0),2)</f>
        <v>James</v>
      </c>
    </row>
    <row r="1974" spans="1:5" x14ac:dyDescent="0.25">
      <c r="A1974">
        <v>1988</v>
      </c>
      <c r="B1974" s="5" t="s">
        <v>3391</v>
      </c>
      <c r="C1974" s="4" t="s">
        <v>4500</v>
      </c>
      <c r="D1974" t="str">
        <f>INDEX(StudentTable[#Data],MATCH(Table_Faculty.accdb[[#This Row],[Student ID]],StudentTable[Student ID],0),1)</f>
        <v>Ferrell</v>
      </c>
      <c r="E1974" t="str">
        <f>INDEX(StudentTable[#Data],MATCH(Table_Faculty.accdb[[#This Row],[Student ID]],StudentTable[Student ID],0),2)</f>
        <v>Michael</v>
      </c>
    </row>
    <row r="1975" spans="1:5" x14ac:dyDescent="0.25">
      <c r="A1975">
        <v>1989</v>
      </c>
      <c r="B1975" s="5" t="s">
        <v>3537</v>
      </c>
      <c r="C1975" s="4" t="s">
        <v>4500</v>
      </c>
      <c r="D1975" t="str">
        <f>INDEX(StudentTable[#Data],MATCH(Table_Faculty.accdb[[#This Row],[Student ID]],StudentTable[Student ID],0),1)</f>
        <v>Pendleton</v>
      </c>
      <c r="E1975" t="str">
        <f>INDEX(StudentTable[#Data],MATCH(Table_Faculty.accdb[[#This Row],[Student ID]],StudentTable[Student ID],0),2)</f>
        <v>Rachele</v>
      </c>
    </row>
    <row r="1976" spans="1:5" x14ac:dyDescent="0.25">
      <c r="A1976">
        <v>1990</v>
      </c>
      <c r="B1976" s="5" t="s">
        <v>3808</v>
      </c>
      <c r="C1976" s="4" t="s">
        <v>4500</v>
      </c>
      <c r="D1976" t="str">
        <f>INDEX(StudentTable[#Data],MATCH(Table_Faculty.accdb[[#This Row],[Student ID]],StudentTable[Student ID],0),1)</f>
        <v>Brand</v>
      </c>
      <c r="E1976" t="str">
        <f>INDEX(StudentTable[#Data],MATCH(Table_Faculty.accdb[[#This Row],[Student ID]],StudentTable[Student ID],0),2)</f>
        <v>Travis</v>
      </c>
    </row>
    <row r="1977" spans="1:5" x14ac:dyDescent="0.25">
      <c r="A1977">
        <v>1991</v>
      </c>
      <c r="B1977" s="5" t="s">
        <v>1849</v>
      </c>
      <c r="C1977" s="4" t="s">
        <v>4500</v>
      </c>
      <c r="D1977" t="str">
        <f>INDEX(StudentTable[#Data],MATCH(Table_Faculty.accdb[[#This Row],[Student ID]],StudentTable[Student ID],0),1)</f>
        <v>Strothers</v>
      </c>
      <c r="E1977" t="str">
        <f>INDEX(StudentTable[#Data],MATCH(Table_Faculty.accdb[[#This Row],[Student ID]],StudentTable[Student ID],0),2)</f>
        <v>Edith</v>
      </c>
    </row>
    <row r="1978" spans="1:5" x14ac:dyDescent="0.25">
      <c r="A1978">
        <v>1992</v>
      </c>
      <c r="B1978" s="5" t="s">
        <v>4418</v>
      </c>
      <c r="C1978" s="4" t="s">
        <v>4500</v>
      </c>
      <c r="D1978" t="str">
        <f>INDEX(StudentTable[#Data],MATCH(Table_Faculty.accdb[[#This Row],[Student ID]],StudentTable[Student ID],0),1)</f>
        <v>Boyer</v>
      </c>
      <c r="E1978" t="str">
        <f>INDEX(StudentTable[#Data],MATCH(Table_Faculty.accdb[[#This Row],[Student ID]],StudentTable[Student ID],0),2)</f>
        <v>Steve</v>
      </c>
    </row>
    <row r="1979" spans="1:5" x14ac:dyDescent="0.25">
      <c r="A1979">
        <v>1993</v>
      </c>
      <c r="B1979" s="5" t="s">
        <v>3719</v>
      </c>
      <c r="C1979" s="4" t="s">
        <v>4500</v>
      </c>
      <c r="D1979" t="str">
        <f>INDEX(StudentTable[#Data],MATCH(Table_Faculty.accdb[[#This Row],[Student ID]],StudentTable[Student ID],0),1)</f>
        <v>Nelson</v>
      </c>
      <c r="E1979" t="str">
        <f>INDEX(StudentTable[#Data],MATCH(Table_Faculty.accdb[[#This Row],[Student ID]],StudentTable[Student ID],0),2)</f>
        <v>Sidney</v>
      </c>
    </row>
    <row r="1980" spans="1:5" x14ac:dyDescent="0.25">
      <c r="A1980">
        <v>1994</v>
      </c>
      <c r="B1980" s="5" t="s">
        <v>3697</v>
      </c>
      <c r="C1980" s="4" t="s">
        <v>4500</v>
      </c>
      <c r="D1980" t="str">
        <f>INDEX(StudentTable[#Data],MATCH(Table_Faculty.accdb[[#This Row],[Student ID]],StudentTable[Student ID],0),1)</f>
        <v>Currie</v>
      </c>
      <c r="E1980" t="str">
        <f>INDEX(StudentTable[#Data],MATCH(Table_Faculty.accdb[[#This Row],[Student ID]],StudentTable[Student ID],0),2)</f>
        <v>Cristobal</v>
      </c>
    </row>
    <row r="1981" spans="1:5" x14ac:dyDescent="0.25">
      <c r="A1981">
        <v>1995</v>
      </c>
      <c r="B1981" s="5" t="s">
        <v>2682</v>
      </c>
      <c r="C1981" s="4" t="s">
        <v>4500</v>
      </c>
      <c r="D1981" t="str">
        <f>INDEX(StudentTable[#Data],MATCH(Table_Faculty.accdb[[#This Row],[Student ID]],StudentTable[Student ID],0),1)</f>
        <v>Engel</v>
      </c>
      <c r="E1981" t="str">
        <f>INDEX(StudentTable[#Data],MATCH(Table_Faculty.accdb[[#This Row],[Student ID]],StudentTable[Student ID],0),2)</f>
        <v>Richard</v>
      </c>
    </row>
    <row r="1982" spans="1:5" x14ac:dyDescent="0.25">
      <c r="A1982">
        <v>1996</v>
      </c>
      <c r="B1982" s="5" t="s">
        <v>1968</v>
      </c>
      <c r="C1982" s="4" t="s">
        <v>4500</v>
      </c>
      <c r="D1982" t="str">
        <f>INDEX(StudentTable[#Data],MATCH(Table_Faculty.accdb[[#This Row],[Student ID]],StudentTable[Student ID],0),1)</f>
        <v>Frew</v>
      </c>
      <c r="E1982" t="str">
        <f>INDEX(StudentTable[#Data],MATCH(Table_Faculty.accdb[[#This Row],[Student ID]],StudentTable[Student ID],0),2)</f>
        <v>Lin</v>
      </c>
    </row>
    <row r="1983" spans="1:5" x14ac:dyDescent="0.25">
      <c r="A1983">
        <v>1997</v>
      </c>
      <c r="B1983" s="5" t="s">
        <v>1472</v>
      </c>
      <c r="C1983" s="4" t="s">
        <v>4500</v>
      </c>
      <c r="D1983" t="str">
        <f>INDEX(StudentTable[#Data],MATCH(Table_Faculty.accdb[[#This Row],[Student ID]],StudentTable[Student ID],0),1)</f>
        <v>Oliver</v>
      </c>
      <c r="E1983" t="str">
        <f>INDEX(StudentTable[#Data],MATCH(Table_Faculty.accdb[[#This Row],[Student ID]],StudentTable[Student ID],0),2)</f>
        <v>Lee</v>
      </c>
    </row>
    <row r="1984" spans="1:5" x14ac:dyDescent="0.25">
      <c r="A1984">
        <v>1998</v>
      </c>
      <c r="B1984" s="5" t="s">
        <v>131</v>
      </c>
      <c r="C1984" s="4" t="s">
        <v>4500</v>
      </c>
      <c r="D1984" t="str">
        <f>INDEX(StudentTable[#Data],MATCH(Table_Faculty.accdb[[#This Row],[Student ID]],StudentTable[Student ID],0),1)</f>
        <v>Deitch</v>
      </c>
      <c r="E1984" t="str">
        <f>INDEX(StudentTable[#Data],MATCH(Table_Faculty.accdb[[#This Row],[Student ID]],StudentTable[Student ID],0),2)</f>
        <v>Gina</v>
      </c>
    </row>
    <row r="1985" spans="1:5" x14ac:dyDescent="0.25">
      <c r="A1985">
        <v>1999</v>
      </c>
      <c r="B1985" s="5" t="s">
        <v>4154</v>
      </c>
      <c r="C1985" s="4" t="s">
        <v>4500</v>
      </c>
      <c r="D1985" t="str">
        <f>INDEX(StudentTable[#Data],MATCH(Table_Faculty.accdb[[#This Row],[Student ID]],StudentTable[Student ID],0),1)</f>
        <v>Taylor</v>
      </c>
      <c r="E1985" t="str">
        <f>INDEX(StudentTable[#Data],MATCH(Table_Faculty.accdb[[#This Row],[Student ID]],StudentTable[Student ID],0),2)</f>
        <v>David</v>
      </c>
    </row>
    <row r="1986" spans="1:5" x14ac:dyDescent="0.25">
      <c r="A1986">
        <v>2000</v>
      </c>
      <c r="B1986" s="5" t="s">
        <v>4430</v>
      </c>
      <c r="C1986" s="4" t="s">
        <v>4500</v>
      </c>
      <c r="D1986" t="str">
        <f>INDEX(StudentTable[#Data],MATCH(Table_Faculty.accdb[[#This Row],[Student ID]],StudentTable[Student ID],0),1)</f>
        <v>Chretien</v>
      </c>
      <c r="E1986" t="str">
        <f>INDEX(StudentTable[#Data],MATCH(Table_Faculty.accdb[[#This Row],[Student ID]],StudentTable[Student ID],0),2)</f>
        <v>Joshua</v>
      </c>
    </row>
    <row r="1987" spans="1:5" x14ac:dyDescent="0.25">
      <c r="A1987">
        <v>2001</v>
      </c>
      <c r="B1987" s="5" t="s">
        <v>2802</v>
      </c>
      <c r="C1987" s="4" t="s">
        <v>4500</v>
      </c>
      <c r="D1987" t="str">
        <f>INDEX(StudentTable[#Data],MATCH(Table_Faculty.accdb[[#This Row],[Student ID]],StudentTable[Student ID],0),1)</f>
        <v>Keller</v>
      </c>
      <c r="E1987" t="str">
        <f>INDEX(StudentTable[#Data],MATCH(Table_Faculty.accdb[[#This Row],[Student ID]],StudentTable[Student ID],0),2)</f>
        <v>Caroline</v>
      </c>
    </row>
    <row r="1988" spans="1:5" x14ac:dyDescent="0.25">
      <c r="A1988">
        <v>2002</v>
      </c>
      <c r="B1988" s="5" t="s">
        <v>1908</v>
      </c>
      <c r="C1988" s="4" t="s">
        <v>4500</v>
      </c>
      <c r="D1988" t="str">
        <f>INDEX(StudentTable[#Data],MATCH(Table_Faculty.accdb[[#This Row],[Student ID]],StudentTable[Student ID],0),1)</f>
        <v>Chaney</v>
      </c>
      <c r="E1988" t="str">
        <f>INDEX(StudentTable[#Data],MATCH(Table_Faculty.accdb[[#This Row],[Student ID]],StudentTable[Student ID],0),2)</f>
        <v>Pedro</v>
      </c>
    </row>
    <row r="1989" spans="1:5" x14ac:dyDescent="0.25">
      <c r="A1989">
        <v>2003</v>
      </c>
      <c r="B1989" s="5" t="s">
        <v>297</v>
      </c>
      <c r="C1989" s="4" t="s">
        <v>4500</v>
      </c>
      <c r="D1989" t="str">
        <f>INDEX(StudentTable[#Data],MATCH(Table_Faculty.accdb[[#This Row],[Student ID]],StudentTable[Student ID],0),1)</f>
        <v>Beach</v>
      </c>
      <c r="E1989" t="str">
        <f>INDEX(StudentTable[#Data],MATCH(Table_Faculty.accdb[[#This Row],[Student ID]],StudentTable[Student ID],0),2)</f>
        <v>Charles</v>
      </c>
    </row>
    <row r="1990" spans="1:5" x14ac:dyDescent="0.25">
      <c r="A1990">
        <v>2004</v>
      </c>
      <c r="B1990" s="5" t="s">
        <v>1244</v>
      </c>
      <c r="C1990" s="4" t="s">
        <v>4500</v>
      </c>
      <c r="D1990" t="str">
        <f>INDEX(StudentTable[#Data],MATCH(Table_Faculty.accdb[[#This Row],[Student ID]],StudentTable[Student ID],0),1)</f>
        <v>Proto</v>
      </c>
      <c r="E1990" t="str">
        <f>INDEX(StudentTable[#Data],MATCH(Table_Faculty.accdb[[#This Row],[Student ID]],StudentTable[Student ID],0),2)</f>
        <v>Doris</v>
      </c>
    </row>
    <row r="1991" spans="1:5" x14ac:dyDescent="0.25">
      <c r="A1991">
        <v>2005</v>
      </c>
      <c r="B1991" s="5" t="s">
        <v>2691</v>
      </c>
      <c r="C1991" s="4" t="s">
        <v>4500</v>
      </c>
      <c r="D1991" t="str">
        <f>INDEX(StudentTable[#Data],MATCH(Table_Faculty.accdb[[#This Row],[Student ID]],StudentTable[Student ID],0),1)</f>
        <v>Baker</v>
      </c>
      <c r="E1991" t="str">
        <f>INDEX(StudentTable[#Data],MATCH(Table_Faculty.accdb[[#This Row],[Student ID]],StudentTable[Student ID],0),2)</f>
        <v>Ralph</v>
      </c>
    </row>
    <row r="1992" spans="1:5" x14ac:dyDescent="0.25">
      <c r="A1992">
        <v>2006</v>
      </c>
      <c r="B1992" s="5" t="s">
        <v>3895</v>
      </c>
      <c r="C1992" s="4" t="s">
        <v>4500</v>
      </c>
      <c r="D1992" t="str">
        <f>INDEX(StudentTable[#Data],MATCH(Table_Faculty.accdb[[#This Row],[Student ID]],StudentTable[Student ID],0),1)</f>
        <v>Morrison</v>
      </c>
      <c r="E1992" t="str">
        <f>INDEX(StudentTable[#Data],MATCH(Table_Faculty.accdb[[#This Row],[Student ID]],StudentTable[Student ID],0),2)</f>
        <v>Kris</v>
      </c>
    </row>
    <row r="1993" spans="1:5" x14ac:dyDescent="0.25">
      <c r="A1993">
        <v>2007</v>
      </c>
      <c r="B1993" s="5" t="s">
        <v>1436</v>
      </c>
      <c r="C1993" s="4" t="s">
        <v>4500</v>
      </c>
      <c r="D1993" t="str">
        <f>INDEX(StudentTable[#Data],MATCH(Table_Faculty.accdb[[#This Row],[Student ID]],StudentTable[Student ID],0),1)</f>
        <v>Burke</v>
      </c>
      <c r="E1993" t="str">
        <f>INDEX(StudentTable[#Data],MATCH(Table_Faculty.accdb[[#This Row],[Student ID]],StudentTable[Student ID],0),2)</f>
        <v>Frederick</v>
      </c>
    </row>
    <row r="1994" spans="1:5" x14ac:dyDescent="0.25">
      <c r="A1994">
        <v>2008</v>
      </c>
      <c r="B1994" s="5" t="s">
        <v>221</v>
      </c>
      <c r="C1994" s="4" t="s">
        <v>4500</v>
      </c>
      <c r="D1994" t="str">
        <f>INDEX(StudentTable[#Data],MATCH(Table_Faculty.accdb[[#This Row],[Student ID]],StudentTable[Student ID],0),1)</f>
        <v>Miura</v>
      </c>
      <c r="E1994" t="str">
        <f>INDEX(StudentTable[#Data],MATCH(Table_Faculty.accdb[[#This Row],[Student ID]],StudentTable[Student ID],0),2)</f>
        <v>Livia</v>
      </c>
    </row>
    <row r="1995" spans="1:5" x14ac:dyDescent="0.25">
      <c r="A1995">
        <v>2009</v>
      </c>
      <c r="B1995" s="5" t="s">
        <v>4378</v>
      </c>
      <c r="C1995" s="4" t="s">
        <v>4500</v>
      </c>
      <c r="D1995" t="str">
        <f>INDEX(StudentTable[#Data],MATCH(Table_Faculty.accdb[[#This Row],[Student ID]],StudentTable[Student ID],0),1)</f>
        <v>Mackey</v>
      </c>
      <c r="E1995" t="str">
        <f>INDEX(StudentTable[#Data],MATCH(Table_Faculty.accdb[[#This Row],[Student ID]],StudentTable[Student ID],0),2)</f>
        <v>Daryl</v>
      </c>
    </row>
    <row r="1996" spans="1:5" x14ac:dyDescent="0.25">
      <c r="A1996">
        <v>2010</v>
      </c>
      <c r="B1996" s="5" t="s">
        <v>3199</v>
      </c>
      <c r="C1996" s="4" t="s">
        <v>4500</v>
      </c>
      <c r="D1996" t="str">
        <f>INDEX(StudentTable[#Data],MATCH(Table_Faculty.accdb[[#This Row],[Student ID]],StudentTable[Student ID],0),1)</f>
        <v>Mayo</v>
      </c>
      <c r="E1996" t="str">
        <f>INDEX(StudentTable[#Data],MATCH(Table_Faculty.accdb[[#This Row],[Student ID]],StudentTable[Student ID],0),2)</f>
        <v>Anthony</v>
      </c>
    </row>
    <row r="1997" spans="1:5" x14ac:dyDescent="0.25">
      <c r="A1997">
        <v>2011</v>
      </c>
      <c r="B1997" s="5" t="s">
        <v>1343</v>
      </c>
      <c r="C1997" s="4" t="s">
        <v>4500</v>
      </c>
      <c r="D1997" t="str">
        <f>INDEX(StudentTable[#Data],MATCH(Table_Faculty.accdb[[#This Row],[Student ID]],StudentTable[Student ID],0),1)</f>
        <v>Morales</v>
      </c>
      <c r="E1997" t="str">
        <f>INDEX(StudentTable[#Data],MATCH(Table_Faculty.accdb[[#This Row],[Student ID]],StudentTable[Student ID],0),2)</f>
        <v>Paula</v>
      </c>
    </row>
    <row r="1998" spans="1:5" x14ac:dyDescent="0.25">
      <c r="A1998">
        <v>2012</v>
      </c>
      <c r="B1998" s="5" t="s">
        <v>2982</v>
      </c>
      <c r="C1998" s="4" t="s">
        <v>4500</v>
      </c>
      <c r="D1998" t="str">
        <f>INDEX(StudentTable[#Data],MATCH(Table_Faculty.accdb[[#This Row],[Student ID]],StudentTable[Student ID],0),1)</f>
        <v>Wulff</v>
      </c>
      <c r="E1998" t="str">
        <f>INDEX(StudentTable[#Data],MATCH(Table_Faculty.accdb[[#This Row],[Student ID]],StudentTable[Student ID],0),2)</f>
        <v>Kurt</v>
      </c>
    </row>
    <row r="1999" spans="1:5" x14ac:dyDescent="0.25">
      <c r="A1999">
        <v>2013</v>
      </c>
      <c r="B1999" s="5" t="s">
        <v>3224</v>
      </c>
      <c r="C1999" s="4" t="s">
        <v>4500</v>
      </c>
      <c r="D1999" t="str">
        <f>INDEX(StudentTable[#Data],MATCH(Table_Faculty.accdb[[#This Row],[Student ID]],StudentTable[Student ID],0),1)</f>
        <v>Oneal</v>
      </c>
      <c r="E1999" t="str">
        <f>INDEX(StudentTable[#Data],MATCH(Table_Faculty.accdb[[#This Row],[Student ID]],StudentTable[Student ID],0),2)</f>
        <v>Amanda</v>
      </c>
    </row>
    <row r="2000" spans="1:5" x14ac:dyDescent="0.25">
      <c r="A2000">
        <v>2014</v>
      </c>
      <c r="B2000" s="5" t="s">
        <v>3498</v>
      </c>
      <c r="C2000" s="4" t="s">
        <v>4500</v>
      </c>
      <c r="D2000" t="str">
        <f>INDEX(StudentTable[#Data],MATCH(Table_Faculty.accdb[[#This Row],[Student ID]],StudentTable[Student ID],0),1)</f>
        <v>Fitzpatrick</v>
      </c>
      <c r="E2000" t="str">
        <f>INDEX(StudentTable[#Data],MATCH(Table_Faculty.accdb[[#This Row],[Student ID]],StudentTable[Student ID],0),2)</f>
        <v>Mary</v>
      </c>
    </row>
    <row r="2001" spans="1:5" x14ac:dyDescent="0.25">
      <c r="A2001">
        <v>2015</v>
      </c>
      <c r="B2001" s="5" t="s">
        <v>2747</v>
      </c>
      <c r="C2001" s="4" t="s">
        <v>4500</v>
      </c>
      <c r="D2001" t="str">
        <f>INDEX(StudentTable[#Data],MATCH(Table_Faculty.accdb[[#This Row],[Student ID]],StudentTable[Student ID],0),1)</f>
        <v>Harris</v>
      </c>
      <c r="E2001" t="str">
        <f>INDEX(StudentTable[#Data],MATCH(Table_Faculty.accdb[[#This Row],[Student ID]],StudentTable[Student ID],0),2)</f>
        <v>Kimberly</v>
      </c>
    </row>
    <row r="2002" spans="1:5" x14ac:dyDescent="0.25">
      <c r="A2002">
        <v>2016</v>
      </c>
      <c r="B2002" s="5" t="s">
        <v>3868</v>
      </c>
      <c r="C2002" s="4" t="s">
        <v>4500</v>
      </c>
      <c r="D2002" t="str">
        <f>INDEX(StudentTable[#Data],MATCH(Table_Faculty.accdb[[#This Row],[Student ID]],StudentTable[Student ID],0),1)</f>
        <v>Wilson</v>
      </c>
      <c r="E2002" t="str">
        <f>INDEX(StudentTable[#Data],MATCH(Table_Faculty.accdb[[#This Row],[Student ID]],StudentTable[Student ID],0),2)</f>
        <v>William</v>
      </c>
    </row>
    <row r="2003" spans="1:5" x14ac:dyDescent="0.25">
      <c r="A2003">
        <v>2017</v>
      </c>
      <c r="B2003" s="5" t="s">
        <v>425</v>
      </c>
      <c r="C2003" s="4" t="s">
        <v>4500</v>
      </c>
      <c r="D2003" t="str">
        <f>INDEX(StudentTable[#Data],MATCH(Table_Faculty.accdb[[#This Row],[Student ID]],StudentTable[Student ID],0),1)</f>
        <v>Mason</v>
      </c>
      <c r="E2003" t="str">
        <f>INDEX(StudentTable[#Data],MATCH(Table_Faculty.accdb[[#This Row],[Student ID]],StudentTable[Student ID],0),2)</f>
        <v>James</v>
      </c>
    </row>
    <row r="2004" spans="1:5" x14ac:dyDescent="0.25">
      <c r="A2004">
        <v>2018</v>
      </c>
      <c r="B2004" s="5" t="s">
        <v>2752</v>
      </c>
      <c r="C2004" s="4" t="s">
        <v>4500</v>
      </c>
      <c r="D2004" t="str">
        <f>INDEX(StudentTable[#Data],MATCH(Table_Faculty.accdb[[#This Row],[Student ID]],StudentTable[Student ID],0),1)</f>
        <v>Taber</v>
      </c>
      <c r="E2004" t="str">
        <f>INDEX(StudentTable[#Data],MATCH(Table_Faculty.accdb[[#This Row],[Student ID]],StudentTable[Student ID],0),2)</f>
        <v>Bradley</v>
      </c>
    </row>
    <row r="2005" spans="1:5" x14ac:dyDescent="0.25">
      <c r="A2005">
        <v>2019</v>
      </c>
      <c r="B2005" s="5" t="s">
        <v>3053</v>
      </c>
      <c r="C2005" s="4" t="s">
        <v>4500</v>
      </c>
      <c r="D2005" t="str">
        <f>INDEX(StudentTable[#Data],MATCH(Table_Faculty.accdb[[#This Row],[Student ID]],StudentTable[Student ID],0),1)</f>
        <v>Norwood</v>
      </c>
      <c r="E2005" t="str">
        <f>INDEX(StudentTable[#Data],MATCH(Table_Faculty.accdb[[#This Row],[Student ID]],StudentTable[Student ID],0),2)</f>
        <v>Amanda</v>
      </c>
    </row>
    <row r="2006" spans="1:5" x14ac:dyDescent="0.25">
      <c r="A2006">
        <v>2020</v>
      </c>
      <c r="B2006" s="5" t="s">
        <v>1538</v>
      </c>
      <c r="C2006" s="4" t="s">
        <v>4500</v>
      </c>
      <c r="D2006" t="str">
        <f>INDEX(StudentTable[#Data],MATCH(Table_Faculty.accdb[[#This Row],[Student ID]],StudentTable[Student ID],0),1)</f>
        <v>Martinez</v>
      </c>
      <c r="E2006" t="str">
        <f>INDEX(StudentTable[#Data],MATCH(Table_Faculty.accdb[[#This Row],[Student ID]],StudentTable[Student ID],0),2)</f>
        <v>Jo</v>
      </c>
    </row>
    <row r="2007" spans="1:5" x14ac:dyDescent="0.25">
      <c r="A2007">
        <v>2021</v>
      </c>
      <c r="B2007" s="5" t="s">
        <v>620</v>
      </c>
      <c r="C2007" s="4" t="s">
        <v>4517</v>
      </c>
      <c r="D2007" t="str">
        <f>INDEX(StudentTable[#Data],MATCH(Table_Faculty.accdb[[#This Row],[Student ID]],StudentTable[Student ID],0),1)</f>
        <v>Johnson</v>
      </c>
      <c r="E2007" t="str">
        <f>INDEX(StudentTable[#Data],MATCH(Table_Faculty.accdb[[#This Row],[Student ID]],StudentTable[Student ID],0),2)</f>
        <v>Jennifer</v>
      </c>
    </row>
    <row r="2008" spans="1:5" x14ac:dyDescent="0.25">
      <c r="A2008">
        <v>2022</v>
      </c>
      <c r="B2008" s="5" t="s">
        <v>1198</v>
      </c>
      <c r="C2008" s="4" t="s">
        <v>4517</v>
      </c>
      <c r="D2008" t="str">
        <f>INDEX(StudentTable[#Data],MATCH(Table_Faculty.accdb[[#This Row],[Student ID]],StudentTable[Student ID],0),1)</f>
        <v>Friedman</v>
      </c>
      <c r="E2008" t="str">
        <f>INDEX(StudentTable[#Data],MATCH(Table_Faculty.accdb[[#This Row],[Student ID]],StudentTable[Student ID],0),2)</f>
        <v>Terry</v>
      </c>
    </row>
    <row r="2009" spans="1:5" x14ac:dyDescent="0.25">
      <c r="A2009">
        <v>2023</v>
      </c>
      <c r="B2009" s="5" t="s">
        <v>1578</v>
      </c>
      <c r="C2009" s="4" t="s">
        <v>4517</v>
      </c>
      <c r="D2009" t="str">
        <f>INDEX(StudentTable[#Data],MATCH(Table_Faculty.accdb[[#This Row],[Student ID]],StudentTable[Student ID],0),1)</f>
        <v>Blair</v>
      </c>
      <c r="E2009" t="str">
        <f>INDEX(StudentTable[#Data],MATCH(Table_Faculty.accdb[[#This Row],[Student ID]],StudentTable[Student ID],0),2)</f>
        <v>Bruce</v>
      </c>
    </row>
    <row r="2010" spans="1:5" x14ac:dyDescent="0.25">
      <c r="A2010">
        <v>2024</v>
      </c>
      <c r="B2010" s="5" t="s">
        <v>328</v>
      </c>
      <c r="C2010" s="4" t="s">
        <v>4517</v>
      </c>
      <c r="D2010" t="str">
        <f>INDEX(StudentTable[#Data],MATCH(Table_Faculty.accdb[[#This Row],[Student ID]],StudentTable[Student ID],0),1)</f>
        <v>Marks</v>
      </c>
      <c r="E2010" t="str">
        <f>INDEX(StudentTable[#Data],MATCH(Table_Faculty.accdb[[#This Row],[Student ID]],StudentTable[Student ID],0),2)</f>
        <v>Thelma</v>
      </c>
    </row>
    <row r="2011" spans="1:5" x14ac:dyDescent="0.25">
      <c r="A2011">
        <v>2025</v>
      </c>
      <c r="B2011" s="5" t="s">
        <v>1950</v>
      </c>
      <c r="C2011" s="4" t="s">
        <v>4517</v>
      </c>
      <c r="D2011" t="str">
        <f>INDEX(StudentTable[#Data],MATCH(Table_Faculty.accdb[[#This Row],[Student ID]],StudentTable[Student ID],0),1)</f>
        <v>Dahlen</v>
      </c>
      <c r="E2011" t="str">
        <f>INDEX(StudentTable[#Data],MATCH(Table_Faculty.accdb[[#This Row],[Student ID]],StudentTable[Student ID],0),2)</f>
        <v>Joshua</v>
      </c>
    </row>
    <row r="2012" spans="1:5" x14ac:dyDescent="0.25">
      <c r="A2012">
        <v>2026</v>
      </c>
      <c r="B2012" s="5" t="s">
        <v>1955</v>
      </c>
      <c r="C2012" s="4" t="s">
        <v>4517</v>
      </c>
      <c r="D2012" t="str">
        <f>INDEX(StudentTable[#Data],MATCH(Table_Faculty.accdb[[#This Row],[Student ID]],StudentTable[Student ID],0),1)</f>
        <v>Cartwright</v>
      </c>
      <c r="E2012" t="str">
        <f>INDEX(StudentTable[#Data],MATCH(Table_Faculty.accdb[[#This Row],[Student ID]],StudentTable[Student ID],0),2)</f>
        <v>Irene</v>
      </c>
    </row>
    <row r="2013" spans="1:5" x14ac:dyDescent="0.25">
      <c r="A2013">
        <v>2027</v>
      </c>
      <c r="B2013" s="5" t="s">
        <v>888</v>
      </c>
      <c r="C2013" s="4" t="s">
        <v>4517</v>
      </c>
      <c r="D2013" t="str">
        <f>INDEX(StudentTable[#Data],MATCH(Table_Faculty.accdb[[#This Row],[Student ID]],StudentTable[Student ID],0),1)</f>
        <v>Rodrigues</v>
      </c>
      <c r="E2013" t="str">
        <f>INDEX(StudentTable[#Data],MATCH(Table_Faculty.accdb[[#This Row],[Student ID]],StudentTable[Student ID],0),2)</f>
        <v>Robert</v>
      </c>
    </row>
    <row r="2014" spans="1:5" x14ac:dyDescent="0.25">
      <c r="A2014">
        <v>2028</v>
      </c>
      <c r="B2014" s="5" t="s">
        <v>3759</v>
      </c>
      <c r="C2014" s="4" t="s">
        <v>4517</v>
      </c>
      <c r="D2014" t="str">
        <f>INDEX(StudentTable[#Data],MATCH(Table_Faculty.accdb[[#This Row],[Student ID]],StudentTable[Student ID],0),1)</f>
        <v>Williams</v>
      </c>
      <c r="E2014" t="str">
        <f>INDEX(StudentTable[#Data],MATCH(Table_Faculty.accdb[[#This Row],[Student ID]],StudentTable[Student ID],0),2)</f>
        <v>Charles</v>
      </c>
    </row>
    <row r="2015" spans="1:5" x14ac:dyDescent="0.25">
      <c r="A2015">
        <v>2029</v>
      </c>
      <c r="B2015" s="5" t="s">
        <v>2621</v>
      </c>
      <c r="C2015" s="4" t="s">
        <v>4517</v>
      </c>
      <c r="D2015" t="str">
        <f>INDEX(StudentTable[#Data],MATCH(Table_Faculty.accdb[[#This Row],[Student ID]],StudentTable[Student ID],0),1)</f>
        <v>Brooks</v>
      </c>
      <c r="E2015" t="str">
        <f>INDEX(StudentTable[#Data],MATCH(Table_Faculty.accdb[[#This Row],[Student ID]],StudentTable[Student ID],0),2)</f>
        <v>Ramon</v>
      </c>
    </row>
    <row r="2016" spans="1:5" x14ac:dyDescent="0.25">
      <c r="A2016">
        <v>2030</v>
      </c>
      <c r="B2016" s="5" t="s">
        <v>898</v>
      </c>
      <c r="C2016" s="4" t="s">
        <v>4517</v>
      </c>
      <c r="D2016" t="str">
        <f>INDEX(StudentTable[#Data],MATCH(Table_Faculty.accdb[[#This Row],[Student ID]],StudentTable[Student ID],0),1)</f>
        <v>Davis</v>
      </c>
      <c r="E2016" t="str">
        <f>INDEX(StudentTable[#Data],MATCH(Table_Faculty.accdb[[#This Row],[Student ID]],StudentTable[Student ID],0),2)</f>
        <v>Joshua</v>
      </c>
    </row>
    <row r="2017" spans="1:5" x14ac:dyDescent="0.25">
      <c r="A2017">
        <v>2031</v>
      </c>
      <c r="B2017" s="5" t="s">
        <v>2812</v>
      </c>
      <c r="C2017" s="4" t="s">
        <v>4517</v>
      </c>
      <c r="D2017" t="str">
        <f>INDEX(StudentTable[#Data],MATCH(Table_Faculty.accdb[[#This Row],[Student ID]],StudentTable[Student ID],0),1)</f>
        <v>Brennan</v>
      </c>
      <c r="E2017" t="str">
        <f>INDEX(StudentTable[#Data],MATCH(Table_Faculty.accdb[[#This Row],[Student ID]],StudentTable[Student ID],0),2)</f>
        <v>Dale</v>
      </c>
    </row>
    <row r="2018" spans="1:5" x14ac:dyDescent="0.25">
      <c r="A2018">
        <v>2032</v>
      </c>
      <c r="B2018" s="5" t="s">
        <v>2850</v>
      </c>
      <c r="C2018" s="4" t="s">
        <v>4517</v>
      </c>
      <c r="D2018" t="str">
        <f>INDEX(StudentTable[#Data],MATCH(Table_Faculty.accdb[[#This Row],[Student ID]],StudentTable[Student ID],0),1)</f>
        <v>Johnson</v>
      </c>
      <c r="E2018" t="str">
        <f>INDEX(StudentTable[#Data],MATCH(Table_Faculty.accdb[[#This Row],[Student ID]],StudentTable[Student ID],0),2)</f>
        <v>Bradley</v>
      </c>
    </row>
    <row r="2019" spans="1:5" x14ac:dyDescent="0.25">
      <c r="A2019">
        <v>2033</v>
      </c>
      <c r="B2019" s="5" t="s">
        <v>3438</v>
      </c>
      <c r="C2019" s="4" t="s">
        <v>4517</v>
      </c>
      <c r="D2019" t="str">
        <f>INDEX(StudentTable[#Data],MATCH(Table_Faculty.accdb[[#This Row],[Student ID]],StudentTable[Student ID],0),1)</f>
        <v>Thomas</v>
      </c>
      <c r="E2019" t="str">
        <f>INDEX(StudentTable[#Data],MATCH(Table_Faculty.accdb[[#This Row],[Student ID]],StudentTable[Student ID],0),2)</f>
        <v>Jeffrey</v>
      </c>
    </row>
    <row r="2020" spans="1:5" x14ac:dyDescent="0.25">
      <c r="A2020">
        <v>2034</v>
      </c>
      <c r="B2020" s="5" t="s">
        <v>343</v>
      </c>
      <c r="C2020" s="4" t="s">
        <v>4517</v>
      </c>
      <c r="D2020" t="str">
        <f>INDEX(StudentTable[#Data],MATCH(Table_Faculty.accdb[[#This Row],[Student ID]],StudentTable[Student ID],0),1)</f>
        <v>Reynolds</v>
      </c>
      <c r="E2020" t="str">
        <f>INDEX(StudentTable[#Data],MATCH(Table_Faculty.accdb[[#This Row],[Student ID]],StudentTable[Student ID],0),2)</f>
        <v>Oliver</v>
      </c>
    </row>
    <row r="2021" spans="1:5" x14ac:dyDescent="0.25">
      <c r="A2021">
        <v>2035</v>
      </c>
      <c r="B2021" s="5" t="s">
        <v>3685</v>
      </c>
      <c r="C2021" s="4" t="s">
        <v>4517</v>
      </c>
      <c r="D2021" t="str">
        <f>INDEX(StudentTable[#Data],MATCH(Table_Faculty.accdb[[#This Row],[Student ID]],StudentTable[Student ID],0),1)</f>
        <v>Dunn</v>
      </c>
      <c r="E2021" t="str">
        <f>INDEX(StudentTable[#Data],MATCH(Table_Faculty.accdb[[#This Row],[Student ID]],StudentTable[Student ID],0),2)</f>
        <v>Thelma</v>
      </c>
    </row>
    <row r="2022" spans="1:5" x14ac:dyDescent="0.25">
      <c r="A2022">
        <v>2036</v>
      </c>
      <c r="B2022" s="5" t="s">
        <v>1302</v>
      </c>
      <c r="C2022" s="4" t="s">
        <v>4517</v>
      </c>
      <c r="D2022" t="str">
        <f>INDEX(StudentTable[#Data],MATCH(Table_Faculty.accdb[[#This Row],[Student ID]],StudentTable[Student ID],0),1)</f>
        <v>White</v>
      </c>
      <c r="E2022" t="str">
        <f>INDEX(StudentTable[#Data],MATCH(Table_Faculty.accdb[[#This Row],[Student ID]],StudentTable[Student ID],0),2)</f>
        <v>Janelle</v>
      </c>
    </row>
    <row r="2023" spans="1:5" x14ac:dyDescent="0.25">
      <c r="A2023">
        <v>2037</v>
      </c>
      <c r="B2023" s="5" t="s">
        <v>2093</v>
      </c>
      <c r="C2023" s="4" t="s">
        <v>4517</v>
      </c>
      <c r="D2023" t="str">
        <f>INDEX(StudentTable[#Data],MATCH(Table_Faculty.accdb[[#This Row],[Student ID]],StudentTable[Student ID],0),1)</f>
        <v>Smith</v>
      </c>
      <c r="E2023" t="str">
        <f>INDEX(StudentTable[#Data],MATCH(Table_Faculty.accdb[[#This Row],[Student ID]],StudentTable[Student ID],0),2)</f>
        <v>Donald</v>
      </c>
    </row>
    <row r="2024" spans="1:5" x14ac:dyDescent="0.25">
      <c r="A2024">
        <v>2038</v>
      </c>
      <c r="B2024" s="5" t="s">
        <v>2392</v>
      </c>
      <c r="C2024" s="4" t="s">
        <v>4517</v>
      </c>
      <c r="D2024" t="str">
        <f>INDEX(StudentTable[#Data],MATCH(Table_Faculty.accdb[[#This Row],[Student ID]],StudentTable[Student ID],0),1)</f>
        <v>Taylor</v>
      </c>
      <c r="E2024" t="str">
        <f>INDEX(StudentTable[#Data],MATCH(Table_Faculty.accdb[[#This Row],[Student ID]],StudentTable[Student ID],0),2)</f>
        <v>Carrie</v>
      </c>
    </row>
    <row r="2025" spans="1:5" x14ac:dyDescent="0.25">
      <c r="A2025">
        <v>2039</v>
      </c>
      <c r="B2025" s="5" t="s">
        <v>3197</v>
      </c>
      <c r="C2025" s="4" t="s">
        <v>4517</v>
      </c>
      <c r="D2025" t="str">
        <f>INDEX(StudentTable[#Data],MATCH(Table_Faculty.accdb[[#This Row],[Student ID]],StudentTable[Student ID],0),1)</f>
        <v>Spaulding</v>
      </c>
      <c r="E2025" t="str">
        <f>INDEX(StudentTable[#Data],MATCH(Table_Faculty.accdb[[#This Row],[Student ID]],StudentTable[Student ID],0),2)</f>
        <v>Olga</v>
      </c>
    </row>
    <row r="2026" spans="1:5" x14ac:dyDescent="0.25">
      <c r="A2026">
        <v>2040</v>
      </c>
      <c r="B2026" s="5" t="s">
        <v>3989</v>
      </c>
      <c r="C2026" s="4" t="s">
        <v>4517</v>
      </c>
      <c r="D2026" t="str">
        <f>INDEX(StudentTable[#Data],MATCH(Table_Faculty.accdb[[#This Row],[Student ID]],StudentTable[Student ID],0),1)</f>
        <v>Fansler</v>
      </c>
      <c r="E2026" t="str">
        <f>INDEX(StudentTable[#Data],MATCH(Table_Faculty.accdb[[#This Row],[Student ID]],StudentTable[Student ID],0),2)</f>
        <v>John</v>
      </c>
    </row>
    <row r="2027" spans="1:5" x14ac:dyDescent="0.25">
      <c r="A2027">
        <v>2041</v>
      </c>
      <c r="B2027" s="5" t="s">
        <v>2387</v>
      </c>
      <c r="C2027" s="4" t="s">
        <v>4517</v>
      </c>
      <c r="D2027" t="str">
        <f>INDEX(StudentTable[#Data],MATCH(Table_Faculty.accdb[[#This Row],[Student ID]],StudentTable[Student ID],0),1)</f>
        <v>Gonzales</v>
      </c>
      <c r="E2027" t="str">
        <f>INDEX(StudentTable[#Data],MATCH(Table_Faculty.accdb[[#This Row],[Student ID]],StudentTable[Student ID],0),2)</f>
        <v>Jason</v>
      </c>
    </row>
    <row r="2028" spans="1:5" x14ac:dyDescent="0.25">
      <c r="A2028">
        <v>2042</v>
      </c>
      <c r="B2028" s="5" t="s">
        <v>1639</v>
      </c>
      <c r="C2028" s="4" t="s">
        <v>4517</v>
      </c>
      <c r="D2028" t="str">
        <f>INDEX(StudentTable[#Data],MATCH(Table_Faculty.accdb[[#This Row],[Student ID]],StudentTable[Student ID],0),1)</f>
        <v>Britt</v>
      </c>
      <c r="E2028" t="str">
        <f>INDEX(StudentTable[#Data],MATCH(Table_Faculty.accdb[[#This Row],[Student ID]],StudentTable[Student ID],0),2)</f>
        <v>Ann</v>
      </c>
    </row>
    <row r="2029" spans="1:5" x14ac:dyDescent="0.25">
      <c r="A2029">
        <v>2043</v>
      </c>
      <c r="B2029" s="5" t="s">
        <v>1257</v>
      </c>
      <c r="C2029" s="4" t="s">
        <v>4517</v>
      </c>
      <c r="D2029" t="str">
        <f>INDEX(StudentTable[#Data],MATCH(Table_Faculty.accdb[[#This Row],[Student ID]],StudentTable[Student ID],0),1)</f>
        <v>Bloch</v>
      </c>
      <c r="E2029" t="str">
        <f>INDEX(StudentTable[#Data],MATCH(Table_Faculty.accdb[[#This Row],[Student ID]],StudentTable[Student ID],0),2)</f>
        <v>Daniel</v>
      </c>
    </row>
    <row r="2030" spans="1:5" x14ac:dyDescent="0.25">
      <c r="A2030">
        <v>2044</v>
      </c>
      <c r="B2030" s="5" t="s">
        <v>4186</v>
      </c>
      <c r="C2030" s="4" t="s">
        <v>4517</v>
      </c>
      <c r="D2030" t="str">
        <f>INDEX(StudentTable[#Data],MATCH(Table_Faculty.accdb[[#This Row],[Student ID]],StudentTable[Student ID],0),1)</f>
        <v>Hopkins</v>
      </c>
      <c r="E2030" t="str">
        <f>INDEX(StudentTable[#Data],MATCH(Table_Faculty.accdb[[#This Row],[Student ID]],StudentTable[Student ID],0),2)</f>
        <v>Marie</v>
      </c>
    </row>
    <row r="2031" spans="1:5" x14ac:dyDescent="0.25">
      <c r="A2031">
        <v>2045</v>
      </c>
      <c r="B2031" s="5" t="s">
        <v>22</v>
      </c>
      <c r="C2031" s="4" t="s">
        <v>4517</v>
      </c>
      <c r="D2031" t="str">
        <f>INDEX(StudentTable[#Data],MATCH(Table_Faculty.accdb[[#This Row],[Student ID]],StudentTable[Student ID],0),1)</f>
        <v>Madden</v>
      </c>
      <c r="E2031" t="str">
        <f>INDEX(StudentTable[#Data],MATCH(Table_Faculty.accdb[[#This Row],[Student ID]],StudentTable[Student ID],0),2)</f>
        <v>Maryann</v>
      </c>
    </row>
    <row r="2032" spans="1:5" x14ac:dyDescent="0.25">
      <c r="A2032">
        <v>2046</v>
      </c>
      <c r="B2032" s="5" t="s">
        <v>488</v>
      </c>
      <c r="C2032" s="4" t="s">
        <v>4517</v>
      </c>
      <c r="D2032" t="str">
        <f>INDEX(StudentTable[#Data],MATCH(Table_Faculty.accdb[[#This Row],[Student ID]],StudentTable[Student ID],0),1)</f>
        <v>Barrett</v>
      </c>
      <c r="E2032" t="str">
        <f>INDEX(StudentTable[#Data],MATCH(Table_Faculty.accdb[[#This Row],[Student ID]],StudentTable[Student ID],0),2)</f>
        <v>Christopher</v>
      </c>
    </row>
    <row r="2033" spans="1:5" x14ac:dyDescent="0.25">
      <c r="A2033">
        <v>2047</v>
      </c>
      <c r="B2033" s="5" t="s">
        <v>2953</v>
      </c>
      <c r="C2033" s="4" t="s">
        <v>4517</v>
      </c>
      <c r="D2033" t="str">
        <f>INDEX(StudentTable[#Data],MATCH(Table_Faculty.accdb[[#This Row],[Student ID]],StudentTable[Student ID],0),1)</f>
        <v>Coley</v>
      </c>
      <c r="E2033" t="str">
        <f>INDEX(StudentTable[#Data],MATCH(Table_Faculty.accdb[[#This Row],[Student ID]],StudentTable[Student ID],0),2)</f>
        <v>Marlene</v>
      </c>
    </row>
    <row r="2034" spans="1:5" x14ac:dyDescent="0.25">
      <c r="A2034">
        <v>2048</v>
      </c>
      <c r="B2034" s="5" t="s">
        <v>285</v>
      </c>
      <c r="C2034" s="4" t="s">
        <v>4517</v>
      </c>
      <c r="D2034" t="str">
        <f>INDEX(StudentTable[#Data],MATCH(Table_Faculty.accdb[[#This Row],[Student ID]],StudentTable[Student ID],0),1)</f>
        <v>Hilbert</v>
      </c>
      <c r="E2034" t="str">
        <f>INDEX(StudentTable[#Data],MATCH(Table_Faculty.accdb[[#This Row],[Student ID]],StudentTable[Student ID],0),2)</f>
        <v>Jennifer</v>
      </c>
    </row>
    <row r="2035" spans="1:5" x14ac:dyDescent="0.25">
      <c r="A2035">
        <v>2049</v>
      </c>
      <c r="B2035" s="5" t="s">
        <v>2988</v>
      </c>
      <c r="C2035" s="4" t="s">
        <v>4517</v>
      </c>
      <c r="D2035" t="str">
        <f>INDEX(StudentTable[#Data],MATCH(Table_Faculty.accdb[[#This Row],[Student ID]],StudentTable[Student ID],0),1)</f>
        <v>Kemp</v>
      </c>
      <c r="E2035" t="str">
        <f>INDEX(StudentTable[#Data],MATCH(Table_Faculty.accdb[[#This Row],[Student ID]],StudentTable[Student ID],0),2)</f>
        <v>Christopher</v>
      </c>
    </row>
    <row r="2036" spans="1:5" x14ac:dyDescent="0.25">
      <c r="A2036">
        <v>2050</v>
      </c>
      <c r="B2036" s="5" t="s">
        <v>3932</v>
      </c>
      <c r="C2036" s="4" t="s">
        <v>4517</v>
      </c>
      <c r="D2036" t="str">
        <f>INDEX(StudentTable[#Data],MATCH(Table_Faculty.accdb[[#This Row],[Student ID]],StudentTable[Student ID],0),1)</f>
        <v>Lau</v>
      </c>
      <c r="E2036" t="str">
        <f>INDEX(StudentTable[#Data],MATCH(Table_Faculty.accdb[[#This Row],[Student ID]],StudentTable[Student ID],0),2)</f>
        <v>Juliette</v>
      </c>
    </row>
    <row r="2037" spans="1:5" x14ac:dyDescent="0.25">
      <c r="A2037">
        <v>2051</v>
      </c>
      <c r="B2037" s="5" t="s">
        <v>1121</v>
      </c>
      <c r="C2037" s="4" t="s">
        <v>4517</v>
      </c>
      <c r="D2037" t="str">
        <f>INDEX(StudentTable[#Data],MATCH(Table_Faculty.accdb[[#This Row],[Student ID]],StudentTable[Student ID],0),1)</f>
        <v>Ingraham</v>
      </c>
      <c r="E2037" t="str">
        <f>INDEX(StudentTable[#Data],MATCH(Table_Faculty.accdb[[#This Row],[Student ID]],StudentTable[Student ID],0),2)</f>
        <v>Lisa</v>
      </c>
    </row>
    <row r="2038" spans="1:5" x14ac:dyDescent="0.25">
      <c r="A2038">
        <v>2052</v>
      </c>
      <c r="B2038" s="5" t="s">
        <v>639</v>
      </c>
      <c r="C2038" s="4" t="s">
        <v>4517</v>
      </c>
      <c r="D2038" t="str">
        <f>INDEX(StudentTable[#Data],MATCH(Table_Faculty.accdb[[#This Row],[Student ID]],StudentTable[Student ID],0),1)</f>
        <v>Robinson</v>
      </c>
      <c r="E2038" t="str">
        <f>INDEX(StudentTable[#Data],MATCH(Table_Faculty.accdb[[#This Row],[Student ID]],StudentTable[Student ID],0),2)</f>
        <v>Kevin</v>
      </c>
    </row>
    <row r="2039" spans="1:5" x14ac:dyDescent="0.25">
      <c r="A2039">
        <v>2053</v>
      </c>
      <c r="B2039" s="5" t="s">
        <v>348</v>
      </c>
      <c r="C2039" s="4" t="s">
        <v>4517</v>
      </c>
      <c r="D2039" t="str">
        <f>INDEX(StudentTable[#Data],MATCH(Table_Faculty.accdb[[#This Row],[Student ID]],StudentTable[Student ID],0),1)</f>
        <v>Garcia</v>
      </c>
      <c r="E2039" t="str">
        <f>INDEX(StudentTable[#Data],MATCH(Table_Faculty.accdb[[#This Row],[Student ID]],StudentTable[Student ID],0),2)</f>
        <v>Linda</v>
      </c>
    </row>
    <row r="2040" spans="1:5" x14ac:dyDescent="0.25">
      <c r="A2040">
        <v>2054</v>
      </c>
      <c r="B2040" s="5" t="s">
        <v>1062</v>
      </c>
      <c r="C2040" s="4" t="s">
        <v>4517</v>
      </c>
      <c r="D2040" t="str">
        <f>INDEX(StudentTable[#Data],MATCH(Table_Faculty.accdb[[#This Row],[Student ID]],StudentTable[Student ID],0),1)</f>
        <v>Peterson</v>
      </c>
      <c r="E2040" t="str">
        <f>INDEX(StudentTable[#Data],MATCH(Table_Faculty.accdb[[#This Row],[Student ID]],StudentTable[Student ID],0),2)</f>
        <v>Cynthia</v>
      </c>
    </row>
    <row r="2041" spans="1:5" x14ac:dyDescent="0.25">
      <c r="A2041">
        <v>2055</v>
      </c>
      <c r="B2041" s="5" t="s">
        <v>1463</v>
      </c>
      <c r="C2041" s="4" t="s">
        <v>4517</v>
      </c>
      <c r="D2041" t="str">
        <f>INDEX(StudentTable[#Data],MATCH(Table_Faculty.accdb[[#This Row],[Student ID]],StudentTable[Student ID],0),1)</f>
        <v>Thompson</v>
      </c>
      <c r="E2041" t="str">
        <f>INDEX(StudentTable[#Data],MATCH(Table_Faculty.accdb[[#This Row],[Student ID]],StudentTable[Student ID],0),2)</f>
        <v>Marjorie</v>
      </c>
    </row>
    <row r="2042" spans="1:5" x14ac:dyDescent="0.25">
      <c r="A2042">
        <v>2056</v>
      </c>
      <c r="B2042" s="5" t="s">
        <v>2097</v>
      </c>
      <c r="C2042" s="4" t="s">
        <v>4517</v>
      </c>
      <c r="D2042" t="str">
        <f>INDEX(StudentTable[#Data],MATCH(Table_Faculty.accdb[[#This Row],[Student ID]],StudentTable[Student ID],0),1)</f>
        <v>Bartlett</v>
      </c>
      <c r="E2042" t="str">
        <f>INDEX(StudentTable[#Data],MATCH(Table_Faculty.accdb[[#This Row],[Student ID]],StudentTable[Student ID],0),2)</f>
        <v>Henry</v>
      </c>
    </row>
    <row r="2043" spans="1:5" x14ac:dyDescent="0.25">
      <c r="A2043">
        <v>2057</v>
      </c>
      <c r="B2043" s="5" t="s">
        <v>2629</v>
      </c>
      <c r="C2043" s="4" t="s">
        <v>4517</v>
      </c>
      <c r="D2043" t="str">
        <f>INDEX(StudentTable[#Data],MATCH(Table_Faculty.accdb[[#This Row],[Student ID]],StudentTable[Student ID],0),1)</f>
        <v>Ginsberg</v>
      </c>
      <c r="E2043" t="str">
        <f>INDEX(StudentTable[#Data],MATCH(Table_Faculty.accdb[[#This Row],[Student ID]],StudentTable[Student ID],0),2)</f>
        <v>Carrie</v>
      </c>
    </row>
    <row r="2044" spans="1:5" x14ac:dyDescent="0.25">
      <c r="A2044">
        <v>2058</v>
      </c>
      <c r="B2044" s="5" t="s">
        <v>857</v>
      </c>
      <c r="C2044" s="4" t="s">
        <v>4517</v>
      </c>
      <c r="D2044" t="str">
        <f>INDEX(StudentTable[#Data],MATCH(Table_Faculty.accdb[[#This Row],[Student ID]],StudentTable[Student ID],0),1)</f>
        <v>Lyons</v>
      </c>
      <c r="E2044" t="str">
        <f>INDEX(StudentTable[#Data],MATCH(Table_Faculty.accdb[[#This Row],[Student ID]],StudentTable[Student ID],0),2)</f>
        <v>Aaron</v>
      </c>
    </row>
    <row r="2045" spans="1:5" x14ac:dyDescent="0.25">
      <c r="A2045">
        <v>2059</v>
      </c>
      <c r="B2045" s="5" t="s">
        <v>2661</v>
      </c>
      <c r="C2045" s="4" t="s">
        <v>4517</v>
      </c>
      <c r="D2045" t="str">
        <f>INDEX(StudentTable[#Data],MATCH(Table_Faculty.accdb[[#This Row],[Student ID]],StudentTable[Student ID],0),1)</f>
        <v>Langston</v>
      </c>
      <c r="E2045" t="str">
        <f>INDEX(StudentTable[#Data],MATCH(Table_Faculty.accdb[[#This Row],[Student ID]],StudentTable[Student ID],0),2)</f>
        <v>Sharon</v>
      </c>
    </row>
    <row r="2046" spans="1:5" x14ac:dyDescent="0.25">
      <c r="A2046">
        <v>2060</v>
      </c>
      <c r="B2046" s="5" t="s">
        <v>4039</v>
      </c>
      <c r="C2046" s="4" t="s">
        <v>4517</v>
      </c>
      <c r="D2046" t="str">
        <f>INDEX(StudentTable[#Data],MATCH(Table_Faculty.accdb[[#This Row],[Student ID]],StudentTable[Student ID],0),1)</f>
        <v>Wilkie</v>
      </c>
      <c r="E2046" t="str">
        <f>INDEX(StudentTable[#Data],MATCH(Table_Faculty.accdb[[#This Row],[Student ID]],StudentTable[Student ID],0),2)</f>
        <v>Matthew</v>
      </c>
    </row>
    <row r="2047" spans="1:5" x14ac:dyDescent="0.25">
      <c r="A2047">
        <v>2061</v>
      </c>
      <c r="B2047" s="5" t="s">
        <v>2518</v>
      </c>
      <c r="C2047" s="4" t="s">
        <v>4517</v>
      </c>
      <c r="D2047" t="str">
        <f>INDEX(StudentTable[#Data],MATCH(Table_Faculty.accdb[[#This Row],[Student ID]],StudentTable[Student ID],0),1)</f>
        <v>Rust</v>
      </c>
      <c r="E2047" t="str">
        <f>INDEX(StudentTable[#Data],MATCH(Table_Faculty.accdb[[#This Row],[Student ID]],StudentTable[Student ID],0),2)</f>
        <v>Luke</v>
      </c>
    </row>
    <row r="2048" spans="1:5" x14ac:dyDescent="0.25">
      <c r="A2048">
        <v>2062</v>
      </c>
      <c r="B2048" s="5" t="s">
        <v>4324</v>
      </c>
      <c r="C2048" s="4" t="s">
        <v>4517</v>
      </c>
      <c r="D2048" t="str">
        <f>INDEX(StudentTable[#Data],MATCH(Table_Faculty.accdb[[#This Row],[Student ID]],StudentTable[Student ID],0),1)</f>
        <v>Carlson</v>
      </c>
      <c r="E2048" t="str">
        <f>INDEX(StudentTable[#Data],MATCH(Table_Faculty.accdb[[#This Row],[Student ID]],StudentTable[Student ID],0),2)</f>
        <v>Darrel</v>
      </c>
    </row>
    <row r="2049" spans="1:5" x14ac:dyDescent="0.25">
      <c r="A2049">
        <v>2063</v>
      </c>
      <c r="B2049" s="5" t="s">
        <v>4389</v>
      </c>
      <c r="C2049" s="4" t="s">
        <v>4517</v>
      </c>
      <c r="D2049" t="str">
        <f>INDEX(StudentTable[#Data],MATCH(Table_Faculty.accdb[[#This Row],[Student ID]],StudentTable[Student ID],0),1)</f>
        <v>Koch</v>
      </c>
      <c r="E2049" t="str">
        <f>INDEX(StudentTable[#Data],MATCH(Table_Faculty.accdb[[#This Row],[Student ID]],StudentTable[Student ID],0),2)</f>
        <v>Florence</v>
      </c>
    </row>
    <row r="2050" spans="1:5" x14ac:dyDescent="0.25">
      <c r="A2050">
        <v>2064</v>
      </c>
      <c r="B2050" s="5" t="s">
        <v>1928</v>
      </c>
      <c r="C2050" s="4" t="s">
        <v>4517</v>
      </c>
      <c r="D2050" t="str">
        <f>INDEX(StudentTable[#Data],MATCH(Table_Faculty.accdb[[#This Row],[Student ID]],StudentTable[Student ID],0),1)</f>
        <v>Tice</v>
      </c>
      <c r="E2050" t="str">
        <f>INDEX(StudentTable[#Data],MATCH(Table_Faculty.accdb[[#This Row],[Student ID]],StudentTable[Student ID],0),2)</f>
        <v>Donna</v>
      </c>
    </row>
    <row r="2051" spans="1:5" x14ac:dyDescent="0.25">
      <c r="A2051">
        <v>2065</v>
      </c>
      <c r="B2051" s="5" t="s">
        <v>2071</v>
      </c>
      <c r="C2051" s="4" t="s">
        <v>4486</v>
      </c>
      <c r="D2051" t="str">
        <f>INDEX(StudentTable[#Data],MATCH(Table_Faculty.accdb[[#This Row],[Student ID]],StudentTable[Student ID],0),1)</f>
        <v>Cardona</v>
      </c>
      <c r="E2051" t="str">
        <f>INDEX(StudentTable[#Data],MATCH(Table_Faculty.accdb[[#This Row],[Student ID]],StudentTable[Student ID],0),2)</f>
        <v>Rebecca</v>
      </c>
    </row>
    <row r="2052" spans="1:5" x14ac:dyDescent="0.25">
      <c r="A2052">
        <v>2066</v>
      </c>
      <c r="B2052" s="5" t="s">
        <v>599</v>
      </c>
      <c r="C2052" s="4" t="s">
        <v>4486</v>
      </c>
      <c r="D2052" t="str">
        <f>INDEX(StudentTable[#Data],MATCH(Table_Faculty.accdb[[#This Row],[Student ID]],StudentTable[Student ID],0),1)</f>
        <v>Gillespie</v>
      </c>
      <c r="E2052" t="str">
        <f>INDEX(StudentTable[#Data],MATCH(Table_Faculty.accdb[[#This Row],[Student ID]],StudentTable[Student ID],0),2)</f>
        <v>Michael</v>
      </c>
    </row>
    <row r="2053" spans="1:5" x14ac:dyDescent="0.25">
      <c r="A2053">
        <v>2067</v>
      </c>
      <c r="B2053" s="5" t="s">
        <v>719</v>
      </c>
      <c r="C2053" s="4" t="s">
        <v>4486</v>
      </c>
      <c r="D2053" t="str">
        <f>INDEX(StudentTable[#Data],MATCH(Table_Faculty.accdb[[#This Row],[Student ID]],StudentTable[Student ID],0),1)</f>
        <v>Sipp</v>
      </c>
      <c r="E2053" t="str">
        <f>INDEX(StudentTable[#Data],MATCH(Table_Faculty.accdb[[#This Row],[Student ID]],StudentTable[Student ID],0),2)</f>
        <v>Andrew</v>
      </c>
    </row>
    <row r="2054" spans="1:5" x14ac:dyDescent="0.25">
      <c r="A2054">
        <v>2068</v>
      </c>
      <c r="B2054" s="5" t="s">
        <v>1583</v>
      </c>
      <c r="C2054" s="4" t="s">
        <v>4486</v>
      </c>
      <c r="D2054" t="str">
        <f>INDEX(StudentTable[#Data],MATCH(Table_Faculty.accdb[[#This Row],[Student ID]],StudentTable[Student ID],0),1)</f>
        <v>Cousins</v>
      </c>
      <c r="E2054" t="str">
        <f>INDEX(StudentTable[#Data],MATCH(Table_Faculty.accdb[[#This Row],[Student ID]],StudentTable[Student ID],0),2)</f>
        <v>Donald</v>
      </c>
    </row>
    <row r="2055" spans="1:5" x14ac:dyDescent="0.25">
      <c r="A2055">
        <v>2069</v>
      </c>
      <c r="B2055" s="5" t="s">
        <v>2843</v>
      </c>
      <c r="C2055" s="4" t="s">
        <v>4486</v>
      </c>
      <c r="D2055" t="str">
        <f>INDEX(StudentTable[#Data],MATCH(Table_Faculty.accdb[[#This Row],[Student ID]],StudentTable[Student ID],0),1)</f>
        <v>Hottinger</v>
      </c>
      <c r="E2055" t="str">
        <f>INDEX(StudentTable[#Data],MATCH(Table_Faculty.accdb[[#This Row],[Student ID]],StudentTable[Student ID],0),2)</f>
        <v>Kimberly</v>
      </c>
    </row>
    <row r="2056" spans="1:5" x14ac:dyDescent="0.25">
      <c r="A2056">
        <v>2070</v>
      </c>
      <c r="B2056" s="5" t="s">
        <v>3157</v>
      </c>
      <c r="C2056" s="4" t="s">
        <v>4486</v>
      </c>
      <c r="D2056" t="str">
        <f>INDEX(StudentTable[#Data],MATCH(Table_Faculty.accdb[[#This Row],[Student ID]],StudentTable[Student ID],0),1)</f>
        <v>Cole</v>
      </c>
      <c r="E2056" t="str">
        <f>INDEX(StudentTable[#Data],MATCH(Table_Faculty.accdb[[#This Row],[Student ID]],StudentTable[Student ID],0),2)</f>
        <v>Mario</v>
      </c>
    </row>
    <row r="2057" spans="1:5" x14ac:dyDescent="0.25">
      <c r="A2057">
        <v>2071</v>
      </c>
      <c r="B2057" s="5" t="s">
        <v>4023</v>
      </c>
      <c r="C2057" s="4" t="s">
        <v>4486</v>
      </c>
      <c r="D2057" t="str">
        <f>INDEX(StudentTable[#Data],MATCH(Table_Faculty.accdb[[#This Row],[Student ID]],StudentTable[Student ID],0),1)</f>
        <v>Sistrunk</v>
      </c>
      <c r="E2057" t="str">
        <f>INDEX(StudentTable[#Data],MATCH(Table_Faculty.accdb[[#This Row],[Student ID]],StudentTable[Student ID],0),2)</f>
        <v>Michael</v>
      </c>
    </row>
    <row r="2058" spans="1:5" x14ac:dyDescent="0.25">
      <c r="A2058">
        <v>2072</v>
      </c>
      <c r="B2058" s="5" t="s">
        <v>4291</v>
      </c>
      <c r="C2058" s="4" t="s">
        <v>4486</v>
      </c>
      <c r="D2058" t="str">
        <f>INDEX(StudentTable[#Data],MATCH(Table_Faculty.accdb[[#This Row],[Student ID]],StudentTable[Student ID],0),1)</f>
        <v>Barr</v>
      </c>
      <c r="E2058" t="str">
        <f>INDEX(StudentTable[#Data],MATCH(Table_Faculty.accdb[[#This Row],[Student ID]],StudentTable[Student ID],0),2)</f>
        <v>Donna</v>
      </c>
    </row>
    <row r="2059" spans="1:5" x14ac:dyDescent="0.25">
      <c r="A2059">
        <v>2073</v>
      </c>
      <c r="B2059" s="5" t="s">
        <v>4267</v>
      </c>
      <c r="C2059" s="4" t="s">
        <v>4486</v>
      </c>
      <c r="D2059" t="str">
        <f>INDEX(StudentTable[#Data],MATCH(Table_Faculty.accdb[[#This Row],[Student ID]],StudentTable[Student ID],0),1)</f>
        <v>Mcclay</v>
      </c>
      <c r="E2059" t="str">
        <f>INDEX(StudentTable[#Data],MATCH(Table_Faculty.accdb[[#This Row],[Student ID]],StudentTable[Student ID],0),2)</f>
        <v>Joe</v>
      </c>
    </row>
    <row r="2060" spans="1:5" x14ac:dyDescent="0.25">
      <c r="A2060">
        <v>2074</v>
      </c>
      <c r="B2060" s="5" t="s">
        <v>2453</v>
      </c>
      <c r="C2060" s="4" t="s">
        <v>4486</v>
      </c>
      <c r="D2060" t="str">
        <f>INDEX(StudentTable[#Data],MATCH(Table_Faculty.accdb[[#This Row],[Student ID]],StudentTable[Student ID],0),1)</f>
        <v>Davis</v>
      </c>
      <c r="E2060" t="str">
        <f>INDEX(StudentTable[#Data],MATCH(Table_Faculty.accdb[[#This Row],[Student ID]],StudentTable[Student ID],0),2)</f>
        <v>Jason</v>
      </c>
    </row>
    <row r="2061" spans="1:5" x14ac:dyDescent="0.25">
      <c r="A2061">
        <v>2075</v>
      </c>
      <c r="B2061" s="5" t="s">
        <v>3382</v>
      </c>
      <c r="C2061" s="4" t="s">
        <v>4486</v>
      </c>
      <c r="D2061" t="str">
        <f>INDEX(StudentTable[#Data],MATCH(Table_Faculty.accdb[[#This Row],[Student ID]],StudentTable[Student ID],0),1)</f>
        <v>Rizzo</v>
      </c>
      <c r="E2061" t="str">
        <f>INDEX(StudentTable[#Data],MATCH(Table_Faculty.accdb[[#This Row],[Student ID]],StudentTable[Student ID],0),2)</f>
        <v>Joseph</v>
      </c>
    </row>
    <row r="2062" spans="1:5" x14ac:dyDescent="0.25">
      <c r="A2062">
        <v>2076</v>
      </c>
      <c r="B2062" s="5" t="s">
        <v>3714</v>
      </c>
      <c r="C2062" s="4" t="s">
        <v>4486</v>
      </c>
      <c r="D2062" t="str">
        <f>INDEX(StudentTable[#Data],MATCH(Table_Faculty.accdb[[#This Row],[Student ID]],StudentTable[Student ID],0),1)</f>
        <v>Peachey</v>
      </c>
      <c r="E2062" t="str">
        <f>INDEX(StudentTable[#Data],MATCH(Table_Faculty.accdb[[#This Row],[Student ID]],StudentTable[Student ID],0),2)</f>
        <v xml:space="preserve"> Christopher</v>
      </c>
    </row>
    <row r="2063" spans="1:5" x14ac:dyDescent="0.25">
      <c r="A2063">
        <v>2077</v>
      </c>
      <c r="B2063" s="5" t="s">
        <v>3609</v>
      </c>
      <c r="C2063" s="4" t="s">
        <v>4486</v>
      </c>
      <c r="D2063" t="str">
        <f>INDEX(StudentTable[#Data],MATCH(Table_Faculty.accdb[[#This Row],[Student ID]],StudentTable[Student ID],0),1)</f>
        <v>Penton</v>
      </c>
      <c r="E2063" t="str">
        <f>INDEX(StudentTable[#Data],MATCH(Table_Faculty.accdb[[#This Row],[Student ID]],StudentTable[Student ID],0),2)</f>
        <v>Lloyd</v>
      </c>
    </row>
    <row r="2064" spans="1:5" x14ac:dyDescent="0.25">
      <c r="A2064">
        <v>2078</v>
      </c>
      <c r="B2064" s="5" t="s">
        <v>2699</v>
      </c>
      <c r="C2064" s="4" t="s">
        <v>4486</v>
      </c>
      <c r="D2064" t="str">
        <f>INDEX(StudentTable[#Data],MATCH(Table_Faculty.accdb[[#This Row],[Student ID]],StudentTable[Student ID],0),1)</f>
        <v>Stanford</v>
      </c>
      <c r="E2064" t="str">
        <f>INDEX(StudentTable[#Data],MATCH(Table_Faculty.accdb[[#This Row],[Student ID]],StudentTable[Student ID],0),2)</f>
        <v>Eileen</v>
      </c>
    </row>
    <row r="2065" spans="1:5" x14ac:dyDescent="0.25">
      <c r="A2065">
        <v>2079</v>
      </c>
      <c r="B2065" s="5" t="s">
        <v>430</v>
      </c>
      <c r="C2065" s="4" t="s">
        <v>4486</v>
      </c>
      <c r="D2065" t="str">
        <f>INDEX(StudentTable[#Data],MATCH(Table_Faculty.accdb[[#This Row],[Student ID]],StudentTable[Student ID],0),1)</f>
        <v>Boyd</v>
      </c>
      <c r="E2065" t="str">
        <f>INDEX(StudentTable[#Data],MATCH(Table_Faculty.accdb[[#This Row],[Student ID]],StudentTable[Student ID],0),2)</f>
        <v>Kyle</v>
      </c>
    </row>
    <row r="2066" spans="1:5" x14ac:dyDescent="0.25">
      <c r="A2066">
        <v>2080</v>
      </c>
      <c r="B2066" s="5" t="s">
        <v>2597</v>
      </c>
      <c r="C2066" s="4" t="s">
        <v>4486</v>
      </c>
      <c r="D2066" t="str">
        <f>INDEX(StudentTable[#Data],MATCH(Table_Faculty.accdb[[#This Row],[Student ID]],StudentTable[Student ID],0),1)</f>
        <v>Wooten</v>
      </c>
      <c r="E2066" t="str">
        <f>INDEX(StudentTable[#Data],MATCH(Table_Faculty.accdb[[#This Row],[Student ID]],StudentTable[Student ID],0),2)</f>
        <v>Max</v>
      </c>
    </row>
    <row r="2067" spans="1:5" x14ac:dyDescent="0.25">
      <c r="A2067">
        <v>2081</v>
      </c>
      <c r="B2067" s="5" t="s">
        <v>3891</v>
      </c>
      <c r="C2067" s="4" t="s">
        <v>4486</v>
      </c>
      <c r="D2067" t="str">
        <f>INDEX(StudentTable[#Data],MATCH(Table_Faculty.accdb[[#This Row],[Student ID]],StudentTable[Student ID],0),1)</f>
        <v>Hudson</v>
      </c>
      <c r="E2067" t="str">
        <f>INDEX(StudentTable[#Data],MATCH(Table_Faculty.accdb[[#This Row],[Student ID]],StudentTable[Student ID],0),2)</f>
        <v>James</v>
      </c>
    </row>
    <row r="2068" spans="1:5" x14ac:dyDescent="0.25">
      <c r="A2068">
        <v>2082</v>
      </c>
      <c r="B2068" s="5" t="s">
        <v>4330</v>
      </c>
      <c r="C2068" s="4" t="s">
        <v>4486</v>
      </c>
      <c r="D2068" t="str">
        <f>INDEX(StudentTable[#Data],MATCH(Table_Faculty.accdb[[#This Row],[Student ID]],StudentTable[Student ID],0),1)</f>
        <v>Rand</v>
      </c>
      <c r="E2068" t="str">
        <f>INDEX(StudentTable[#Data],MATCH(Table_Faculty.accdb[[#This Row],[Student ID]],StudentTable[Student ID],0),2)</f>
        <v>Bernardo</v>
      </c>
    </row>
    <row r="2069" spans="1:5" x14ac:dyDescent="0.25">
      <c r="A2069">
        <v>2083</v>
      </c>
      <c r="B2069" s="5" t="s">
        <v>1777</v>
      </c>
      <c r="C2069" s="4" t="s">
        <v>4486</v>
      </c>
      <c r="D2069" t="str">
        <f>INDEX(StudentTable[#Data],MATCH(Table_Faculty.accdb[[#This Row],[Student ID]],StudentTable[Student ID],0),1)</f>
        <v>Howland</v>
      </c>
      <c r="E2069" t="str">
        <f>INDEX(StudentTable[#Data],MATCH(Table_Faculty.accdb[[#This Row],[Student ID]],StudentTable[Student ID],0),2)</f>
        <v>Ricky</v>
      </c>
    </row>
    <row r="2070" spans="1:5" x14ac:dyDescent="0.25">
      <c r="A2070">
        <v>2084</v>
      </c>
      <c r="B2070" s="5" t="s">
        <v>263</v>
      </c>
      <c r="C2070" s="4" t="s">
        <v>4486</v>
      </c>
      <c r="D2070" t="str">
        <f>INDEX(StudentTable[#Data],MATCH(Table_Faculty.accdb[[#This Row],[Student ID]],StudentTable[Student ID],0),1)</f>
        <v>Spangler</v>
      </c>
      <c r="E2070" t="str">
        <f>INDEX(StudentTable[#Data],MATCH(Table_Faculty.accdb[[#This Row],[Student ID]],StudentTable[Student ID],0),2)</f>
        <v>David</v>
      </c>
    </row>
    <row r="2071" spans="1:5" x14ac:dyDescent="0.25">
      <c r="A2071">
        <v>2085</v>
      </c>
      <c r="B2071" s="5" t="s">
        <v>2307</v>
      </c>
      <c r="C2071" s="4" t="s">
        <v>4486</v>
      </c>
      <c r="D2071" t="str">
        <f>INDEX(StudentTable[#Data],MATCH(Table_Faculty.accdb[[#This Row],[Student ID]],StudentTable[Student ID],0),1)</f>
        <v>Doyle</v>
      </c>
      <c r="E2071" t="str">
        <f>INDEX(StudentTable[#Data],MATCH(Table_Faculty.accdb[[#This Row],[Student ID]],StudentTable[Student ID],0),2)</f>
        <v>Miles</v>
      </c>
    </row>
    <row r="2072" spans="1:5" x14ac:dyDescent="0.25">
      <c r="A2072">
        <v>2086</v>
      </c>
      <c r="B2072" s="5" t="s">
        <v>1298</v>
      </c>
      <c r="C2072" s="4" t="s">
        <v>4486</v>
      </c>
      <c r="D2072" t="str">
        <f>INDEX(StudentTable[#Data],MATCH(Table_Faculty.accdb[[#This Row],[Student ID]],StudentTable[Student ID],0),1)</f>
        <v>Jones</v>
      </c>
      <c r="E2072" t="str">
        <f>INDEX(StudentTable[#Data],MATCH(Table_Faculty.accdb[[#This Row],[Student ID]],StudentTable[Student ID],0),2)</f>
        <v>Brian</v>
      </c>
    </row>
    <row r="2073" spans="1:5" x14ac:dyDescent="0.25">
      <c r="A2073">
        <v>2087</v>
      </c>
      <c r="B2073" s="5" t="s">
        <v>3116</v>
      </c>
      <c r="C2073" s="4" t="s">
        <v>4486</v>
      </c>
      <c r="D2073" t="str">
        <f>INDEX(StudentTable[#Data],MATCH(Table_Faculty.accdb[[#This Row],[Student ID]],StudentTable[Student ID],0),1)</f>
        <v>Stevenson</v>
      </c>
      <c r="E2073" t="str">
        <f>INDEX(StudentTable[#Data],MATCH(Table_Faculty.accdb[[#This Row],[Student ID]],StudentTable[Student ID],0),2)</f>
        <v>Belinda</v>
      </c>
    </row>
    <row r="2074" spans="1:5" x14ac:dyDescent="0.25">
      <c r="A2074">
        <v>2088</v>
      </c>
      <c r="B2074" s="5" t="s">
        <v>1795</v>
      </c>
      <c r="C2074" s="4" t="s">
        <v>4486</v>
      </c>
      <c r="D2074" t="str">
        <f>INDEX(StudentTable[#Data],MATCH(Table_Faculty.accdb[[#This Row],[Student ID]],StudentTable[Student ID],0),1)</f>
        <v>Irvin</v>
      </c>
      <c r="E2074" t="str">
        <f>INDEX(StudentTable[#Data],MATCH(Table_Faculty.accdb[[#This Row],[Student ID]],StudentTable[Student ID],0),2)</f>
        <v>Joshua</v>
      </c>
    </row>
    <row r="2075" spans="1:5" x14ac:dyDescent="0.25">
      <c r="A2075">
        <v>2089</v>
      </c>
      <c r="B2075" s="5" t="s">
        <v>3591</v>
      </c>
      <c r="C2075" s="4" t="s">
        <v>4486</v>
      </c>
      <c r="D2075" t="str">
        <f>INDEX(StudentTable[#Data],MATCH(Table_Faculty.accdb[[#This Row],[Student ID]],StudentTable[Student ID],0),1)</f>
        <v>Ramsay</v>
      </c>
      <c r="E2075" t="str">
        <f>INDEX(StudentTable[#Data],MATCH(Table_Faculty.accdb[[#This Row],[Student ID]],StudentTable[Student ID],0),2)</f>
        <v>Kimberly</v>
      </c>
    </row>
    <row r="2076" spans="1:5" x14ac:dyDescent="0.25">
      <c r="A2076">
        <v>2090</v>
      </c>
      <c r="B2076" s="5" t="s">
        <v>4208</v>
      </c>
      <c r="C2076" s="4" t="s">
        <v>4486</v>
      </c>
      <c r="D2076" t="str">
        <f>INDEX(StudentTable[#Data],MATCH(Table_Faculty.accdb[[#This Row],[Student ID]],StudentTable[Student ID],0),1)</f>
        <v>Andrus</v>
      </c>
      <c r="E2076" t="str">
        <f>INDEX(StudentTable[#Data],MATCH(Table_Faculty.accdb[[#This Row],[Student ID]],StudentTable[Student ID],0),2)</f>
        <v>Suzanne</v>
      </c>
    </row>
    <row r="2077" spans="1:5" x14ac:dyDescent="0.25">
      <c r="A2077">
        <v>2091</v>
      </c>
      <c r="B2077" s="5" t="s">
        <v>4299</v>
      </c>
      <c r="C2077" s="4" t="s">
        <v>4486</v>
      </c>
      <c r="D2077" t="str">
        <f>INDEX(StudentTable[#Data],MATCH(Table_Faculty.accdb[[#This Row],[Student ID]],StudentTable[Student ID],0),1)</f>
        <v>Rothschild</v>
      </c>
      <c r="E2077" t="str">
        <f>INDEX(StudentTable[#Data],MATCH(Table_Faculty.accdb[[#This Row],[Student ID]],StudentTable[Student ID],0),2)</f>
        <v>Tracy</v>
      </c>
    </row>
    <row r="2078" spans="1:5" x14ac:dyDescent="0.25">
      <c r="A2078">
        <v>2092</v>
      </c>
      <c r="B2078" s="5" t="s">
        <v>3563</v>
      </c>
      <c r="C2078" s="4" t="s">
        <v>4486</v>
      </c>
      <c r="D2078" t="str">
        <f>INDEX(StudentTable[#Data],MATCH(Table_Faculty.accdb[[#This Row],[Student ID]],StudentTable[Student ID],0),1)</f>
        <v>Yon</v>
      </c>
      <c r="E2078" t="str">
        <f>INDEX(StudentTable[#Data],MATCH(Table_Faculty.accdb[[#This Row],[Student ID]],StudentTable[Student ID],0),2)</f>
        <v>Shaun</v>
      </c>
    </row>
    <row r="2079" spans="1:5" x14ac:dyDescent="0.25">
      <c r="A2079">
        <v>2093</v>
      </c>
      <c r="B2079" s="5" t="s">
        <v>363</v>
      </c>
      <c r="C2079" s="4" t="s">
        <v>4486</v>
      </c>
      <c r="D2079" t="str">
        <f>INDEX(StudentTable[#Data],MATCH(Table_Faculty.accdb[[#This Row],[Student ID]],StudentTable[Student ID],0),1)</f>
        <v>Santos</v>
      </c>
      <c r="E2079" t="str">
        <f>INDEX(StudentTable[#Data],MATCH(Table_Faculty.accdb[[#This Row],[Student ID]],StudentTable[Student ID],0),2)</f>
        <v>Kimberly</v>
      </c>
    </row>
    <row r="2080" spans="1:5" x14ac:dyDescent="0.25">
      <c r="A2080">
        <v>2094</v>
      </c>
      <c r="B2080" s="5" t="s">
        <v>4356</v>
      </c>
      <c r="C2080" s="4" t="s">
        <v>4486</v>
      </c>
      <c r="D2080" t="str">
        <f>INDEX(StudentTable[#Data],MATCH(Table_Faculty.accdb[[#This Row],[Student ID]],StudentTable[Student ID],0),1)</f>
        <v>Elie</v>
      </c>
      <c r="E2080" t="str">
        <f>INDEX(StudentTable[#Data],MATCH(Table_Faculty.accdb[[#This Row],[Student ID]],StudentTable[Student ID],0),2)</f>
        <v>James</v>
      </c>
    </row>
    <row r="2081" spans="1:5" x14ac:dyDescent="0.25">
      <c r="A2081">
        <v>2095</v>
      </c>
      <c r="B2081" s="5" t="s">
        <v>893</v>
      </c>
      <c r="C2081" s="4" t="s">
        <v>4486</v>
      </c>
      <c r="D2081" t="str">
        <f>INDEX(StudentTable[#Data],MATCH(Table_Faculty.accdb[[#This Row],[Student ID]],StudentTable[Student ID],0),1)</f>
        <v>Blocher</v>
      </c>
      <c r="E2081" t="str">
        <f>INDEX(StudentTable[#Data],MATCH(Table_Faculty.accdb[[#This Row],[Student ID]],StudentTable[Student ID],0),2)</f>
        <v>Paul</v>
      </c>
    </row>
    <row r="2082" spans="1:5" x14ac:dyDescent="0.25">
      <c r="A2082">
        <v>2096</v>
      </c>
      <c r="B2082" s="5" t="s">
        <v>745</v>
      </c>
      <c r="C2082" s="4" t="s">
        <v>4486</v>
      </c>
      <c r="D2082" t="str">
        <f>INDEX(StudentTable[#Data],MATCH(Table_Faculty.accdb[[#This Row],[Student ID]],StudentTable[Student ID],0),1)</f>
        <v>Buchanan</v>
      </c>
      <c r="E2082" t="str">
        <f>INDEX(StudentTable[#Data],MATCH(Table_Faculty.accdb[[#This Row],[Student ID]],StudentTable[Student ID],0),2)</f>
        <v>Brian</v>
      </c>
    </row>
    <row r="2083" spans="1:5" x14ac:dyDescent="0.25">
      <c r="A2083">
        <v>2097</v>
      </c>
      <c r="B2083" s="5" t="s">
        <v>3127</v>
      </c>
      <c r="C2083" s="4" t="s">
        <v>4486</v>
      </c>
      <c r="D2083" t="str">
        <f>INDEX(StudentTable[#Data],MATCH(Table_Faculty.accdb[[#This Row],[Student ID]],StudentTable[Student ID],0),1)</f>
        <v>Long</v>
      </c>
      <c r="E2083" t="str">
        <f>INDEX(StudentTable[#Data],MATCH(Table_Faculty.accdb[[#This Row],[Student ID]],StudentTable[Student ID],0),2)</f>
        <v>Darlene</v>
      </c>
    </row>
    <row r="2084" spans="1:5" x14ac:dyDescent="0.25">
      <c r="A2084">
        <v>2098</v>
      </c>
      <c r="B2084" s="5" t="s">
        <v>1180</v>
      </c>
      <c r="C2084" s="4" t="s">
        <v>4486</v>
      </c>
      <c r="D2084" t="str">
        <f>INDEX(StudentTable[#Data],MATCH(Table_Faculty.accdb[[#This Row],[Student ID]],StudentTable[Student ID],0),1)</f>
        <v>Mercier</v>
      </c>
      <c r="E2084" t="str">
        <f>INDEX(StudentTable[#Data],MATCH(Table_Faculty.accdb[[#This Row],[Student ID]],StudentTable[Student ID],0),2)</f>
        <v>Robert</v>
      </c>
    </row>
    <row r="2085" spans="1:5" x14ac:dyDescent="0.25">
      <c r="A2085">
        <v>2099</v>
      </c>
      <c r="B2085" s="5" t="s">
        <v>3049</v>
      </c>
      <c r="C2085" s="4" t="s">
        <v>4486</v>
      </c>
      <c r="D2085" t="str">
        <f>INDEX(StudentTable[#Data],MATCH(Table_Faculty.accdb[[#This Row],[Student ID]],StudentTable[Student ID],0),1)</f>
        <v>Nance</v>
      </c>
      <c r="E2085" t="str">
        <f>INDEX(StudentTable[#Data],MATCH(Table_Faculty.accdb[[#This Row],[Student ID]],StudentTable[Student ID],0),2)</f>
        <v>Bernice</v>
      </c>
    </row>
    <row r="2086" spans="1:5" x14ac:dyDescent="0.25">
      <c r="A2086">
        <v>2100</v>
      </c>
      <c r="B2086" s="5" t="s">
        <v>315</v>
      </c>
      <c r="C2086" s="4" t="s">
        <v>4486</v>
      </c>
      <c r="D2086" t="str">
        <f>INDEX(StudentTable[#Data],MATCH(Table_Faculty.accdb[[#This Row],[Student ID]],StudentTable[Student ID],0),1)</f>
        <v>Denny</v>
      </c>
      <c r="E2086" t="str">
        <f>INDEX(StudentTable[#Data],MATCH(Table_Faculty.accdb[[#This Row],[Student ID]],StudentTable[Student ID],0),2)</f>
        <v>Melissa</v>
      </c>
    </row>
    <row r="2087" spans="1:5" x14ac:dyDescent="0.25">
      <c r="A2087">
        <v>2101</v>
      </c>
      <c r="B2087" s="5" t="s">
        <v>624</v>
      </c>
      <c r="C2087" s="4" t="s">
        <v>4486</v>
      </c>
      <c r="D2087" t="str">
        <f>INDEX(StudentTable[#Data],MATCH(Table_Faculty.accdb[[#This Row],[Student ID]],StudentTable[Student ID],0),1)</f>
        <v>Neal</v>
      </c>
      <c r="E2087" t="str">
        <f>INDEX(StudentTable[#Data],MATCH(Table_Faculty.accdb[[#This Row],[Student ID]],StudentTable[Student ID],0),2)</f>
        <v>Carmelina</v>
      </c>
    </row>
    <row r="2088" spans="1:5" x14ac:dyDescent="0.25">
      <c r="A2088">
        <v>2102</v>
      </c>
      <c r="B2088" s="5" t="s">
        <v>2137</v>
      </c>
      <c r="C2088" s="4" t="s">
        <v>4486</v>
      </c>
      <c r="D2088" t="str">
        <f>INDEX(StudentTable[#Data],MATCH(Table_Faculty.accdb[[#This Row],[Student ID]],StudentTable[Student ID],0),1)</f>
        <v>Ahart</v>
      </c>
      <c r="E2088" t="str">
        <f>INDEX(StudentTable[#Data],MATCH(Table_Faculty.accdb[[#This Row],[Student ID]],StudentTable[Student ID],0),2)</f>
        <v>Alisa</v>
      </c>
    </row>
    <row r="2089" spans="1:5" x14ac:dyDescent="0.25">
      <c r="A2089">
        <v>2103</v>
      </c>
      <c r="B2089" s="5" t="s">
        <v>4343</v>
      </c>
      <c r="C2089" s="4" t="s">
        <v>4486</v>
      </c>
      <c r="D2089" t="str">
        <f>INDEX(StudentTable[#Data],MATCH(Table_Faculty.accdb[[#This Row],[Student ID]],StudentTable[Student ID],0),1)</f>
        <v>Emberton</v>
      </c>
      <c r="E2089" t="str">
        <f>INDEX(StudentTable[#Data],MATCH(Table_Faculty.accdb[[#This Row],[Student ID]],StudentTable[Student ID],0),2)</f>
        <v>Scott</v>
      </c>
    </row>
    <row r="2090" spans="1:5" x14ac:dyDescent="0.25">
      <c r="A2090">
        <v>2104</v>
      </c>
      <c r="B2090" s="5" t="s">
        <v>677</v>
      </c>
      <c r="C2090" s="4" t="s">
        <v>4486</v>
      </c>
      <c r="D2090" t="str">
        <f>INDEX(StudentTable[#Data],MATCH(Table_Faculty.accdb[[#This Row],[Student ID]],StudentTable[Student ID],0),1)</f>
        <v>Robbins</v>
      </c>
      <c r="E2090" t="str">
        <f>INDEX(StudentTable[#Data],MATCH(Table_Faculty.accdb[[#This Row],[Student ID]],StudentTable[Student ID],0),2)</f>
        <v>Ruth</v>
      </c>
    </row>
    <row r="2091" spans="1:5" x14ac:dyDescent="0.25">
      <c r="A2091">
        <v>2105</v>
      </c>
      <c r="B2091" s="5" t="s">
        <v>2732</v>
      </c>
      <c r="C2091" s="4" t="s">
        <v>4486</v>
      </c>
      <c r="D2091" t="str">
        <f>INDEX(StudentTable[#Data],MATCH(Table_Faculty.accdb[[#This Row],[Student ID]],StudentTable[Student ID],0),1)</f>
        <v>Wegener</v>
      </c>
      <c r="E2091" t="str">
        <f>INDEX(StudentTable[#Data],MATCH(Table_Faculty.accdb[[#This Row],[Student ID]],StudentTable[Student ID],0),2)</f>
        <v>Sarah</v>
      </c>
    </row>
    <row r="2092" spans="1:5" x14ac:dyDescent="0.25">
      <c r="A2092">
        <v>2106</v>
      </c>
      <c r="B2092" s="5" t="s">
        <v>3924</v>
      </c>
      <c r="C2092" s="4" t="s">
        <v>4486</v>
      </c>
      <c r="D2092" t="str">
        <f>INDEX(StudentTable[#Data],MATCH(Table_Faculty.accdb[[#This Row],[Student ID]],StudentTable[Student ID],0),1)</f>
        <v>Espinoza</v>
      </c>
      <c r="E2092" t="str">
        <f>INDEX(StudentTable[#Data],MATCH(Table_Faculty.accdb[[#This Row],[Student ID]],StudentTable[Student ID],0),2)</f>
        <v>Ashley</v>
      </c>
    </row>
    <row r="2093" spans="1:5" x14ac:dyDescent="0.25">
      <c r="A2093">
        <v>2107</v>
      </c>
      <c r="B2093" s="5" t="s">
        <v>4034</v>
      </c>
      <c r="C2093" s="4" t="s">
        <v>4486</v>
      </c>
      <c r="D2093" t="str">
        <f>INDEX(StudentTable[#Data],MATCH(Table_Faculty.accdb[[#This Row],[Student ID]],StudentTable[Student ID],0),1)</f>
        <v>Phillips</v>
      </c>
      <c r="E2093" t="str">
        <f>INDEX(StudentTable[#Data],MATCH(Table_Faculty.accdb[[#This Row],[Student ID]],StudentTable[Student ID],0),2)</f>
        <v>Cathy</v>
      </c>
    </row>
    <row r="2094" spans="1:5" x14ac:dyDescent="0.25">
      <c r="A2094">
        <v>2108</v>
      </c>
      <c r="B2094" s="5" t="s">
        <v>1010</v>
      </c>
      <c r="C2094" s="4" t="s">
        <v>4486</v>
      </c>
      <c r="D2094" t="str">
        <f>INDEX(StudentTable[#Data],MATCH(Table_Faculty.accdb[[#This Row],[Student ID]],StudentTable[Student ID],0),1)</f>
        <v>Marquis</v>
      </c>
      <c r="E2094" t="str">
        <f>INDEX(StudentTable[#Data],MATCH(Table_Faculty.accdb[[#This Row],[Student ID]],StudentTable[Student ID],0),2)</f>
        <v>Judith</v>
      </c>
    </row>
    <row r="2095" spans="1:5" x14ac:dyDescent="0.25">
      <c r="A2095">
        <v>2109</v>
      </c>
      <c r="B2095" s="5" t="s">
        <v>2829</v>
      </c>
      <c r="C2095" s="4" t="s">
        <v>4486</v>
      </c>
      <c r="D2095" t="str">
        <f>INDEX(StudentTable[#Data],MATCH(Table_Faculty.accdb[[#This Row],[Student ID]],StudentTable[Student ID],0),1)</f>
        <v>Koehler</v>
      </c>
      <c r="E2095" t="str">
        <f>INDEX(StudentTable[#Data],MATCH(Table_Faculty.accdb[[#This Row],[Student ID]],StudentTable[Student ID],0),2)</f>
        <v>Nicholas</v>
      </c>
    </row>
    <row r="2096" spans="1:5" x14ac:dyDescent="0.25">
      <c r="A2096">
        <v>2110</v>
      </c>
      <c r="B2096" s="5" t="s">
        <v>1144</v>
      </c>
      <c r="C2096" s="4" t="s">
        <v>4486</v>
      </c>
      <c r="D2096" t="str">
        <f>INDEX(StudentTable[#Data],MATCH(Table_Faculty.accdb[[#This Row],[Student ID]],StudentTable[Student ID],0),1)</f>
        <v>Harden</v>
      </c>
      <c r="E2096" t="str">
        <f>INDEX(StudentTable[#Data],MATCH(Table_Faculty.accdb[[#This Row],[Student ID]],StudentTable[Student ID],0),2)</f>
        <v>John</v>
      </c>
    </row>
    <row r="2097" spans="1:5" x14ac:dyDescent="0.25">
      <c r="A2097">
        <v>2111</v>
      </c>
      <c r="B2097" s="5" t="s">
        <v>239</v>
      </c>
      <c r="C2097" s="4" t="s">
        <v>4486</v>
      </c>
      <c r="D2097" t="str">
        <f>INDEX(StudentTable[#Data],MATCH(Table_Faculty.accdb[[#This Row],[Student ID]],StudentTable[Student ID],0),1)</f>
        <v>Espinal</v>
      </c>
      <c r="E2097" t="str">
        <f>INDEX(StudentTable[#Data],MATCH(Table_Faculty.accdb[[#This Row],[Student ID]],StudentTable[Student ID],0),2)</f>
        <v>Jane</v>
      </c>
    </row>
    <row r="2098" spans="1:5" x14ac:dyDescent="0.25">
      <c r="A2098">
        <v>2112</v>
      </c>
      <c r="B2098" s="5" t="s">
        <v>2414</v>
      </c>
      <c r="C2098" s="4" t="s">
        <v>4486</v>
      </c>
      <c r="D2098" t="str">
        <f>INDEX(StudentTable[#Data],MATCH(Table_Faculty.accdb[[#This Row],[Student ID]],StudentTable[Student ID],0),1)</f>
        <v>Giles</v>
      </c>
      <c r="E2098" t="str">
        <f>INDEX(StudentTable[#Data],MATCH(Table_Faculty.accdb[[#This Row],[Student ID]],StudentTable[Student ID],0),2)</f>
        <v>Daniel</v>
      </c>
    </row>
    <row r="2099" spans="1:5" x14ac:dyDescent="0.25">
      <c r="A2099">
        <v>2113</v>
      </c>
      <c r="B2099" s="5" t="s">
        <v>2304</v>
      </c>
      <c r="C2099" s="4" t="s">
        <v>4486</v>
      </c>
      <c r="D2099" t="str">
        <f>INDEX(StudentTable[#Data],MATCH(Table_Faculty.accdb[[#This Row],[Student ID]],StudentTable[Student ID],0),1)</f>
        <v>Powell</v>
      </c>
      <c r="E2099" t="str">
        <f>INDEX(StudentTable[#Data],MATCH(Table_Faculty.accdb[[#This Row],[Student ID]],StudentTable[Student ID],0),2)</f>
        <v>Thomas</v>
      </c>
    </row>
    <row r="2100" spans="1:5" x14ac:dyDescent="0.25">
      <c r="A2100">
        <v>2114</v>
      </c>
      <c r="B2100" s="5" t="s">
        <v>269</v>
      </c>
      <c r="C2100" s="4" t="s">
        <v>4486</v>
      </c>
      <c r="D2100" t="str">
        <f>INDEX(StudentTable[#Data],MATCH(Table_Faculty.accdb[[#This Row],[Student ID]],StudentTable[Student ID],0),1)</f>
        <v>Torrez</v>
      </c>
      <c r="E2100" t="str">
        <f>INDEX(StudentTable[#Data],MATCH(Table_Faculty.accdb[[#This Row],[Student ID]],StudentTable[Student ID],0),2)</f>
        <v>Tosha</v>
      </c>
    </row>
    <row r="2101" spans="1:5" x14ac:dyDescent="0.25">
      <c r="A2101">
        <v>2115</v>
      </c>
      <c r="B2101" s="5" t="s">
        <v>3915</v>
      </c>
      <c r="C2101" s="4" t="s">
        <v>4486</v>
      </c>
      <c r="D2101" t="str">
        <f>INDEX(StudentTable[#Data],MATCH(Table_Faculty.accdb[[#This Row],[Student ID]],StudentTable[Student ID],0),1)</f>
        <v>Ogburn</v>
      </c>
      <c r="E2101" t="str">
        <f>INDEX(StudentTable[#Data],MATCH(Table_Faculty.accdb[[#This Row],[Student ID]],StudentTable[Student ID],0),2)</f>
        <v>Joseph</v>
      </c>
    </row>
    <row r="2102" spans="1:5" x14ac:dyDescent="0.25">
      <c r="A2102">
        <v>2116</v>
      </c>
      <c r="B2102" s="5" t="s">
        <v>2354</v>
      </c>
      <c r="C2102" s="4" t="s">
        <v>4486</v>
      </c>
      <c r="D2102" t="str">
        <f>INDEX(StudentTable[#Data],MATCH(Table_Faculty.accdb[[#This Row],[Student ID]],StudentTable[Student ID],0),1)</f>
        <v>Monroe</v>
      </c>
      <c r="E2102" t="str">
        <f>INDEX(StudentTable[#Data],MATCH(Table_Faculty.accdb[[#This Row],[Student ID]],StudentTable[Student ID],0),2)</f>
        <v>David</v>
      </c>
    </row>
    <row r="2103" spans="1:5" x14ac:dyDescent="0.25">
      <c r="A2103">
        <v>2117</v>
      </c>
      <c r="B2103" s="5" t="s">
        <v>1997</v>
      </c>
      <c r="C2103" s="4" t="s">
        <v>4486</v>
      </c>
      <c r="D2103" t="str">
        <f>INDEX(StudentTable[#Data],MATCH(Table_Faculty.accdb[[#This Row],[Student ID]],StudentTable[Student ID],0),1)</f>
        <v>Hackbarth</v>
      </c>
      <c r="E2103" t="str">
        <f>INDEX(StudentTable[#Data],MATCH(Table_Faculty.accdb[[#This Row],[Student ID]],StudentTable[Student ID],0),2)</f>
        <v>Tara</v>
      </c>
    </row>
    <row r="2104" spans="1:5" x14ac:dyDescent="0.25">
      <c r="A2104">
        <v>2118</v>
      </c>
      <c r="B2104" s="5" t="s">
        <v>4382</v>
      </c>
      <c r="C2104" s="4" t="s">
        <v>4495</v>
      </c>
      <c r="D2104" t="str">
        <f>INDEX(StudentTable[#Data],MATCH(Table_Faculty.accdb[[#This Row],[Student ID]],StudentTable[Student ID],0),1)</f>
        <v>Lundgren</v>
      </c>
      <c r="E2104" t="str">
        <f>INDEX(StudentTable[#Data],MATCH(Table_Faculty.accdb[[#This Row],[Student ID]],StudentTable[Student ID],0),2)</f>
        <v>Cindy</v>
      </c>
    </row>
    <row r="2105" spans="1:5" x14ac:dyDescent="0.25">
      <c r="A2105">
        <v>2119</v>
      </c>
      <c r="B2105" s="5" t="s">
        <v>1563</v>
      </c>
      <c r="C2105" s="4" t="s">
        <v>4495</v>
      </c>
      <c r="D2105" t="str">
        <f>INDEX(StudentTable[#Data],MATCH(Table_Faculty.accdb[[#This Row],[Student ID]],StudentTable[Student ID],0),1)</f>
        <v>Wood</v>
      </c>
      <c r="E2105" t="str">
        <f>INDEX(StudentTable[#Data],MATCH(Table_Faculty.accdb[[#This Row],[Student ID]],StudentTable[Student ID],0),2)</f>
        <v>Sharon</v>
      </c>
    </row>
    <row r="2106" spans="1:5" x14ac:dyDescent="0.25">
      <c r="A2106">
        <v>2120</v>
      </c>
      <c r="B2106" s="5" t="s">
        <v>1308</v>
      </c>
      <c r="C2106" s="4" t="s">
        <v>4495</v>
      </c>
      <c r="D2106" t="str">
        <f>INDEX(StudentTable[#Data],MATCH(Table_Faculty.accdb[[#This Row],[Student ID]],StudentTable[Student ID],0),1)</f>
        <v>Sailor</v>
      </c>
      <c r="E2106" t="str">
        <f>INDEX(StudentTable[#Data],MATCH(Table_Faculty.accdb[[#This Row],[Student ID]],StudentTable[Student ID],0),2)</f>
        <v>Brent</v>
      </c>
    </row>
    <row r="2107" spans="1:5" x14ac:dyDescent="0.25">
      <c r="A2107">
        <v>2121</v>
      </c>
      <c r="B2107" s="5" t="s">
        <v>1224</v>
      </c>
      <c r="C2107" s="4" t="s">
        <v>4495</v>
      </c>
      <c r="D2107" t="str">
        <f>INDEX(StudentTable[#Data],MATCH(Table_Faculty.accdb[[#This Row],[Student ID]],StudentTable[Student ID],0),1)</f>
        <v>Lopez</v>
      </c>
      <c r="E2107" t="str">
        <f>INDEX(StudentTable[#Data],MATCH(Table_Faculty.accdb[[#This Row],[Student ID]],StudentTable[Student ID],0),2)</f>
        <v>Ellen</v>
      </c>
    </row>
    <row r="2108" spans="1:5" x14ac:dyDescent="0.25">
      <c r="A2108">
        <v>2122</v>
      </c>
      <c r="B2108" s="5" t="s">
        <v>3582</v>
      </c>
      <c r="C2108" s="4" t="s">
        <v>4495</v>
      </c>
      <c r="D2108" t="str">
        <f>INDEX(StudentTable[#Data],MATCH(Table_Faculty.accdb[[#This Row],[Student ID]],StudentTable[Student ID],0),1)</f>
        <v>Christian</v>
      </c>
      <c r="E2108" t="str">
        <f>INDEX(StudentTable[#Data],MATCH(Table_Faculty.accdb[[#This Row],[Student ID]],StudentTable[Student ID],0),2)</f>
        <v>Robert</v>
      </c>
    </row>
    <row r="2109" spans="1:5" x14ac:dyDescent="0.25">
      <c r="A2109">
        <v>2123</v>
      </c>
      <c r="B2109" s="5" t="s">
        <v>3263</v>
      </c>
      <c r="C2109" s="4" t="s">
        <v>4495</v>
      </c>
      <c r="D2109" t="str">
        <f>INDEX(StudentTable[#Data],MATCH(Table_Faculty.accdb[[#This Row],[Student ID]],StudentTable[Student ID],0),1)</f>
        <v>Crews</v>
      </c>
      <c r="E2109" t="str">
        <f>INDEX(StudentTable[#Data],MATCH(Table_Faculty.accdb[[#This Row],[Student ID]],StudentTable[Student ID],0),2)</f>
        <v>Scott</v>
      </c>
    </row>
    <row r="2110" spans="1:5" x14ac:dyDescent="0.25">
      <c r="A2110">
        <v>2124</v>
      </c>
      <c r="B2110" s="5" t="s">
        <v>2536</v>
      </c>
      <c r="C2110" s="4" t="s">
        <v>4495</v>
      </c>
      <c r="D2110" t="str">
        <f>INDEX(StudentTable[#Data],MATCH(Table_Faculty.accdb[[#This Row],[Student ID]],StudentTable[Student ID],0),1)</f>
        <v>Wilson</v>
      </c>
      <c r="E2110" t="str">
        <f>INDEX(StudentTable[#Data],MATCH(Table_Faculty.accdb[[#This Row],[Student ID]],StudentTable[Student ID],0),2)</f>
        <v>Omar</v>
      </c>
    </row>
    <row r="2111" spans="1:5" x14ac:dyDescent="0.25">
      <c r="A2111">
        <v>2125</v>
      </c>
      <c r="B2111" s="5" t="s">
        <v>386</v>
      </c>
      <c r="C2111" s="4" t="s">
        <v>4495</v>
      </c>
      <c r="D2111" t="str">
        <f>INDEX(StudentTable[#Data],MATCH(Table_Faculty.accdb[[#This Row],[Student ID]],StudentTable[Student ID],0),1)</f>
        <v>Helmer</v>
      </c>
      <c r="E2111" t="str">
        <f>INDEX(StudentTable[#Data],MATCH(Table_Faculty.accdb[[#This Row],[Student ID]],StudentTable[Student ID],0),2)</f>
        <v>Nicole</v>
      </c>
    </row>
    <row r="2112" spans="1:5" x14ac:dyDescent="0.25">
      <c r="A2112">
        <v>2126</v>
      </c>
      <c r="B2112" s="5" t="s">
        <v>2867</v>
      </c>
      <c r="C2112" s="4" t="s">
        <v>4495</v>
      </c>
      <c r="D2112" t="str">
        <f>INDEX(StudentTable[#Data],MATCH(Table_Faculty.accdb[[#This Row],[Student ID]],StudentTable[Student ID],0),1)</f>
        <v>Burrus</v>
      </c>
      <c r="E2112" t="str">
        <f>INDEX(StudentTable[#Data],MATCH(Table_Faculty.accdb[[#This Row],[Student ID]],StudentTable[Student ID],0),2)</f>
        <v>Donna</v>
      </c>
    </row>
    <row r="2113" spans="1:5" x14ac:dyDescent="0.25">
      <c r="A2113">
        <v>2127</v>
      </c>
      <c r="B2113" s="5" t="s">
        <v>2284</v>
      </c>
      <c r="C2113" s="4" t="s">
        <v>4495</v>
      </c>
      <c r="D2113" t="str">
        <f>INDEX(StudentTable[#Data],MATCH(Table_Faculty.accdb[[#This Row],[Student ID]],StudentTable[Student ID],0),1)</f>
        <v>Pritchard</v>
      </c>
      <c r="E2113" t="str">
        <f>INDEX(StudentTable[#Data],MATCH(Table_Faculty.accdb[[#This Row],[Student ID]],StudentTable[Student ID],0),2)</f>
        <v>Laurie</v>
      </c>
    </row>
    <row r="2114" spans="1:5" x14ac:dyDescent="0.25">
      <c r="A2114">
        <v>2128</v>
      </c>
      <c r="B2114" s="5" t="s">
        <v>1444</v>
      </c>
      <c r="C2114" s="4" t="s">
        <v>4495</v>
      </c>
      <c r="D2114" t="str">
        <f>INDEX(StudentTable[#Data],MATCH(Table_Faculty.accdb[[#This Row],[Student ID]],StudentTable[Student ID],0),1)</f>
        <v>Hall</v>
      </c>
      <c r="E2114" t="str">
        <f>INDEX(StudentTable[#Data],MATCH(Table_Faculty.accdb[[#This Row],[Student ID]],StudentTable[Student ID],0),2)</f>
        <v>Virginia</v>
      </c>
    </row>
    <row r="2115" spans="1:5" x14ac:dyDescent="0.25">
      <c r="A2115">
        <v>2129</v>
      </c>
      <c r="B2115" s="5" t="s">
        <v>2650</v>
      </c>
      <c r="C2115" s="4" t="s">
        <v>4495</v>
      </c>
      <c r="D2115" t="str">
        <f>INDEX(StudentTable[#Data],MATCH(Table_Faculty.accdb[[#This Row],[Student ID]],StudentTable[Student ID],0),1)</f>
        <v>Reid</v>
      </c>
      <c r="E2115" t="str">
        <f>INDEX(StudentTable[#Data],MATCH(Table_Faculty.accdb[[#This Row],[Student ID]],StudentTable[Student ID],0),2)</f>
        <v>Frank</v>
      </c>
    </row>
    <row r="2116" spans="1:5" x14ac:dyDescent="0.25">
      <c r="A2116">
        <v>2130</v>
      </c>
      <c r="B2116" s="5" t="s">
        <v>4237</v>
      </c>
      <c r="C2116" s="4" t="s">
        <v>4495</v>
      </c>
      <c r="D2116" t="str">
        <f>INDEX(StudentTable[#Data],MATCH(Table_Faculty.accdb[[#This Row],[Student ID]],StudentTable[Student ID],0),1)</f>
        <v>Mcdowell</v>
      </c>
      <c r="E2116" t="str">
        <f>INDEX(StudentTable[#Data],MATCH(Table_Faculty.accdb[[#This Row],[Student ID]],StudentTable[Student ID],0),2)</f>
        <v>Hector</v>
      </c>
    </row>
    <row r="2117" spans="1:5" x14ac:dyDescent="0.25">
      <c r="A2117">
        <v>2131</v>
      </c>
      <c r="B2117" s="5" t="s">
        <v>4018</v>
      </c>
      <c r="C2117" s="4" t="s">
        <v>4495</v>
      </c>
      <c r="D2117" t="str">
        <f>INDEX(StudentTable[#Data],MATCH(Table_Faculty.accdb[[#This Row],[Student ID]],StudentTable[Student ID],0),1)</f>
        <v>Shearer</v>
      </c>
      <c r="E2117" t="str">
        <f>INDEX(StudentTable[#Data],MATCH(Table_Faculty.accdb[[#This Row],[Student ID]],StudentTable[Student ID],0),2)</f>
        <v>Lynette</v>
      </c>
    </row>
    <row r="2118" spans="1:5" x14ac:dyDescent="0.25">
      <c r="A2118">
        <v>2132</v>
      </c>
      <c r="B2118" s="5" t="s">
        <v>3691</v>
      </c>
      <c r="C2118" s="4" t="s">
        <v>4495</v>
      </c>
      <c r="D2118" t="str">
        <f>INDEX(StudentTable[#Data],MATCH(Table_Faculty.accdb[[#This Row],[Student ID]],StudentTable[Student ID],0),1)</f>
        <v>Orange</v>
      </c>
      <c r="E2118" t="str">
        <f>INDEX(StudentTable[#Data],MATCH(Table_Faculty.accdb[[#This Row],[Student ID]],StudentTable[Student ID],0),2)</f>
        <v>Martha</v>
      </c>
    </row>
    <row r="2119" spans="1:5" x14ac:dyDescent="0.25">
      <c r="A2119">
        <v>2133</v>
      </c>
      <c r="B2119" s="5" t="s">
        <v>1902</v>
      </c>
      <c r="C2119" s="4" t="s">
        <v>4495</v>
      </c>
      <c r="D2119" t="str">
        <f>INDEX(StudentTable[#Data],MATCH(Table_Faculty.accdb[[#This Row],[Student ID]],StudentTable[Student ID],0),1)</f>
        <v>Woods</v>
      </c>
      <c r="E2119" t="str">
        <f>INDEX(StudentTable[#Data],MATCH(Table_Faculty.accdb[[#This Row],[Student ID]],StudentTable[Student ID],0),2)</f>
        <v>Everett</v>
      </c>
    </row>
    <row r="2120" spans="1:5" x14ac:dyDescent="0.25">
      <c r="A2120">
        <v>2134</v>
      </c>
      <c r="B2120" s="5" t="s">
        <v>674</v>
      </c>
      <c r="C2120" s="4" t="s">
        <v>4495</v>
      </c>
      <c r="D2120" t="str">
        <f>INDEX(StudentTable[#Data],MATCH(Table_Faculty.accdb[[#This Row],[Student ID]],StudentTable[Student ID],0),1)</f>
        <v>Graves</v>
      </c>
      <c r="E2120" t="str">
        <f>INDEX(StudentTable[#Data],MATCH(Table_Faculty.accdb[[#This Row],[Student ID]],StudentTable[Student ID],0),2)</f>
        <v>Nicholas</v>
      </c>
    </row>
    <row r="2121" spans="1:5" x14ac:dyDescent="0.25">
      <c r="A2121">
        <v>2135</v>
      </c>
      <c r="B2121" s="5" t="s">
        <v>2102</v>
      </c>
      <c r="C2121" s="4" t="s">
        <v>4495</v>
      </c>
      <c r="D2121" t="str">
        <f>INDEX(StudentTable[#Data],MATCH(Table_Faculty.accdb[[#This Row],[Student ID]],StudentTable[Student ID],0),1)</f>
        <v>Dement</v>
      </c>
      <c r="E2121" t="str">
        <f>INDEX(StudentTable[#Data],MATCH(Table_Faculty.accdb[[#This Row],[Student ID]],StudentTable[Student ID],0),2)</f>
        <v>Anthony</v>
      </c>
    </row>
    <row r="2122" spans="1:5" x14ac:dyDescent="0.25">
      <c r="A2122">
        <v>2136</v>
      </c>
      <c r="B2122" s="5" t="s">
        <v>4192</v>
      </c>
      <c r="C2122" s="4" t="s">
        <v>4495</v>
      </c>
      <c r="D2122" t="str">
        <f>INDEX(StudentTable[#Data],MATCH(Table_Faculty.accdb[[#This Row],[Student ID]],StudentTable[Student ID],0),1)</f>
        <v>Chau</v>
      </c>
      <c r="E2122" t="str">
        <f>INDEX(StudentTable[#Data],MATCH(Table_Faculty.accdb[[#This Row],[Student ID]],StudentTable[Student ID],0),2)</f>
        <v>Debora</v>
      </c>
    </row>
    <row r="2123" spans="1:5" x14ac:dyDescent="0.25">
      <c r="A2123">
        <v>2137</v>
      </c>
      <c r="B2123" s="5" t="s">
        <v>3842</v>
      </c>
      <c r="C2123" s="4" t="s">
        <v>4495</v>
      </c>
      <c r="D2123" t="str">
        <f>INDEX(StudentTable[#Data],MATCH(Table_Faculty.accdb[[#This Row],[Student ID]],StudentTable[Student ID],0),1)</f>
        <v>Smith</v>
      </c>
      <c r="E2123" t="str">
        <f>INDEX(StudentTable[#Data],MATCH(Table_Faculty.accdb[[#This Row],[Student ID]],StudentTable[Student ID],0),2)</f>
        <v>Marjorie</v>
      </c>
    </row>
    <row r="2124" spans="1:5" x14ac:dyDescent="0.25">
      <c r="A2124">
        <v>2138</v>
      </c>
      <c r="B2124" s="5" t="s">
        <v>2428</v>
      </c>
      <c r="C2124" s="4" t="s">
        <v>4495</v>
      </c>
      <c r="D2124" t="str">
        <f>INDEX(StudentTable[#Data],MATCH(Table_Faculty.accdb[[#This Row],[Student ID]],StudentTable[Student ID],0),1)</f>
        <v>Fuller</v>
      </c>
      <c r="E2124" t="str">
        <f>INDEX(StudentTable[#Data],MATCH(Table_Faculty.accdb[[#This Row],[Student ID]],StudentTable[Student ID],0),2)</f>
        <v>Robert</v>
      </c>
    </row>
    <row r="2125" spans="1:5" x14ac:dyDescent="0.25">
      <c r="A2125">
        <v>2139</v>
      </c>
      <c r="B2125" s="5" t="s">
        <v>2320</v>
      </c>
      <c r="C2125" s="4" t="s">
        <v>4495</v>
      </c>
      <c r="D2125" t="str">
        <f>INDEX(StudentTable[#Data],MATCH(Table_Faculty.accdb[[#This Row],[Student ID]],StudentTable[Student ID],0),1)</f>
        <v>Ray</v>
      </c>
      <c r="E2125" t="str">
        <f>INDEX(StudentTable[#Data],MATCH(Table_Faculty.accdb[[#This Row],[Student ID]],StudentTable[Student ID],0),2)</f>
        <v>Connie</v>
      </c>
    </row>
    <row r="2126" spans="1:5" x14ac:dyDescent="0.25">
      <c r="A2126">
        <v>2140</v>
      </c>
      <c r="B2126" s="5" t="s">
        <v>2781</v>
      </c>
      <c r="C2126" s="4" t="s">
        <v>4495</v>
      </c>
      <c r="D2126" t="str">
        <f>INDEX(StudentTable[#Data],MATCH(Table_Faculty.accdb[[#This Row],[Student ID]],StudentTable[Student ID],0),1)</f>
        <v>Cosme</v>
      </c>
      <c r="E2126" t="str">
        <f>INDEX(StudentTable[#Data],MATCH(Table_Faculty.accdb[[#This Row],[Student ID]],StudentTable[Student ID],0),2)</f>
        <v>Karen</v>
      </c>
    </row>
    <row r="2127" spans="1:5" x14ac:dyDescent="0.25">
      <c r="A2127">
        <v>2141</v>
      </c>
      <c r="B2127" s="5" t="s">
        <v>2475</v>
      </c>
      <c r="C2127" s="4" t="s">
        <v>4495</v>
      </c>
      <c r="D2127" t="str">
        <f>INDEX(StudentTable[#Data],MATCH(Table_Faculty.accdb[[#This Row],[Student ID]],StudentTable[Student ID],0),1)</f>
        <v>Rael</v>
      </c>
      <c r="E2127" t="str">
        <f>INDEX(StudentTable[#Data],MATCH(Table_Faculty.accdb[[#This Row],[Student ID]],StudentTable[Student ID],0),2)</f>
        <v>Martin</v>
      </c>
    </row>
    <row r="2128" spans="1:5" x14ac:dyDescent="0.25">
      <c r="A2128">
        <v>2142</v>
      </c>
      <c r="B2128" s="5" t="s">
        <v>3005</v>
      </c>
      <c r="C2128" s="4" t="s">
        <v>4495</v>
      </c>
      <c r="D2128" t="str">
        <f>INDEX(StudentTable[#Data],MATCH(Table_Faculty.accdb[[#This Row],[Student ID]],StudentTable[Student ID],0),1)</f>
        <v>Dean</v>
      </c>
      <c r="E2128" t="str">
        <f>INDEX(StudentTable[#Data],MATCH(Table_Faculty.accdb[[#This Row],[Student ID]],StudentTable[Student ID],0),2)</f>
        <v>Kathleen</v>
      </c>
    </row>
    <row r="2129" spans="1:5" x14ac:dyDescent="0.25">
      <c r="A2129">
        <v>2143</v>
      </c>
      <c r="B2129" s="5" t="s">
        <v>997</v>
      </c>
      <c r="C2129" s="4" t="s">
        <v>4495</v>
      </c>
      <c r="D2129" t="str">
        <f>INDEX(StudentTable[#Data],MATCH(Table_Faculty.accdb[[#This Row],[Student ID]],StudentTable[Student ID],0),1)</f>
        <v>Gomez</v>
      </c>
      <c r="E2129" t="str">
        <f>INDEX(StudentTable[#Data],MATCH(Table_Faculty.accdb[[#This Row],[Student ID]],StudentTable[Student ID],0),2)</f>
        <v>Sandra</v>
      </c>
    </row>
    <row r="2130" spans="1:5" x14ac:dyDescent="0.25">
      <c r="A2130">
        <v>2144</v>
      </c>
      <c r="B2130" s="5" t="s">
        <v>137</v>
      </c>
      <c r="C2130" s="4" t="s">
        <v>4495</v>
      </c>
      <c r="D2130" t="str">
        <f>INDEX(StudentTable[#Data],MATCH(Table_Faculty.accdb[[#This Row],[Student ID]],StudentTable[Student ID],0),1)</f>
        <v>Brown</v>
      </c>
      <c r="E2130" t="str">
        <f>INDEX(StudentTable[#Data],MATCH(Table_Faculty.accdb[[#This Row],[Student ID]],StudentTable[Student ID],0),2)</f>
        <v>Mary</v>
      </c>
    </row>
    <row r="2131" spans="1:5" x14ac:dyDescent="0.25">
      <c r="A2131">
        <v>2145</v>
      </c>
      <c r="B2131" s="5" t="s">
        <v>2085</v>
      </c>
      <c r="C2131" s="4" t="s">
        <v>4495</v>
      </c>
      <c r="D2131" t="str">
        <f>INDEX(StudentTable[#Data],MATCH(Table_Faculty.accdb[[#This Row],[Student ID]],StudentTable[Student ID],0),1)</f>
        <v>Hill</v>
      </c>
      <c r="E2131" t="str">
        <f>INDEX(StudentTable[#Data],MATCH(Table_Faculty.accdb[[#This Row],[Student ID]],StudentTable[Student ID],0),2)</f>
        <v>Charles</v>
      </c>
    </row>
    <row r="2132" spans="1:5" x14ac:dyDescent="0.25">
      <c r="A2132">
        <v>2146</v>
      </c>
      <c r="B2132" s="5" t="s">
        <v>1782</v>
      </c>
      <c r="C2132" s="4" t="s">
        <v>4495</v>
      </c>
      <c r="D2132" t="str">
        <f>INDEX(StudentTable[#Data],MATCH(Table_Faculty.accdb[[#This Row],[Student ID]],StudentTable[Student ID],0),1)</f>
        <v>Coppola</v>
      </c>
      <c r="E2132" t="str">
        <f>INDEX(StudentTable[#Data],MATCH(Table_Faculty.accdb[[#This Row],[Student ID]],StudentTable[Student ID],0),2)</f>
        <v>Ronald</v>
      </c>
    </row>
    <row r="2133" spans="1:5" x14ac:dyDescent="0.25">
      <c r="A2133">
        <v>2147</v>
      </c>
      <c r="B2133" s="5" t="s">
        <v>1055</v>
      </c>
      <c r="C2133" s="4" t="s">
        <v>4495</v>
      </c>
      <c r="D2133" t="str">
        <f>INDEX(StudentTable[#Data],MATCH(Table_Faculty.accdb[[#This Row],[Student ID]],StudentTable[Student ID],0),1)</f>
        <v>Shirley</v>
      </c>
      <c r="E2133" t="str">
        <f>INDEX(StudentTable[#Data],MATCH(Table_Faculty.accdb[[#This Row],[Student ID]],StudentTable[Student ID],0),2)</f>
        <v>Sherry</v>
      </c>
    </row>
    <row r="2134" spans="1:5" x14ac:dyDescent="0.25">
      <c r="A2134">
        <v>2148</v>
      </c>
      <c r="B2134" s="5" t="s">
        <v>1079</v>
      </c>
      <c r="C2134" s="4" t="s">
        <v>4495</v>
      </c>
      <c r="D2134" t="str">
        <f>INDEX(StudentTable[#Data],MATCH(Table_Faculty.accdb[[#This Row],[Student ID]],StudentTable[Student ID],0),1)</f>
        <v>Kalb</v>
      </c>
      <c r="E2134" t="str">
        <f>INDEX(StudentTable[#Data],MATCH(Table_Faculty.accdb[[#This Row],[Student ID]],StudentTable[Student ID],0),2)</f>
        <v>Maxine</v>
      </c>
    </row>
    <row r="2135" spans="1:5" x14ac:dyDescent="0.25">
      <c r="A2135">
        <v>2149</v>
      </c>
      <c r="B2135" s="5" t="s">
        <v>3631</v>
      </c>
      <c r="C2135" s="4" t="s">
        <v>4495</v>
      </c>
      <c r="D2135" t="str">
        <f>INDEX(StudentTable[#Data],MATCH(Table_Faculty.accdb[[#This Row],[Student ID]],StudentTable[Student ID],0),1)</f>
        <v>Festa</v>
      </c>
      <c r="E2135" t="str">
        <f>INDEX(StudentTable[#Data],MATCH(Table_Faculty.accdb[[#This Row],[Student ID]],StudentTable[Student ID],0),2)</f>
        <v>Rachel</v>
      </c>
    </row>
    <row r="2136" spans="1:5" x14ac:dyDescent="0.25">
      <c r="A2136">
        <v>2150</v>
      </c>
      <c r="B2136" s="5" t="s">
        <v>630</v>
      </c>
      <c r="C2136" s="4" t="s">
        <v>4495</v>
      </c>
      <c r="D2136" t="str">
        <f>INDEX(StudentTable[#Data],MATCH(Table_Faculty.accdb[[#This Row],[Student ID]],StudentTable[Student ID],0),1)</f>
        <v>Burger</v>
      </c>
      <c r="E2136" t="str">
        <f>INDEX(StudentTable[#Data],MATCH(Table_Faculty.accdb[[#This Row],[Student ID]],StudentTable[Student ID],0),2)</f>
        <v>Mary</v>
      </c>
    </row>
    <row r="2137" spans="1:5" x14ac:dyDescent="0.25">
      <c r="A2137">
        <v>2151</v>
      </c>
      <c r="B2137" s="5" t="s">
        <v>1773</v>
      </c>
      <c r="C2137" s="4" t="s">
        <v>4495</v>
      </c>
      <c r="D2137" t="str">
        <f>INDEX(StudentTable[#Data],MATCH(Table_Faculty.accdb[[#This Row],[Student ID]],StudentTable[Student ID],0),1)</f>
        <v>Mcginnis</v>
      </c>
      <c r="E2137" t="str">
        <f>INDEX(StudentTable[#Data],MATCH(Table_Faculty.accdb[[#This Row],[Student ID]],StudentTable[Student ID],0),2)</f>
        <v>Vera</v>
      </c>
    </row>
    <row r="2138" spans="1:5" x14ac:dyDescent="0.25">
      <c r="A2138">
        <v>2152</v>
      </c>
      <c r="B2138" s="5" t="s">
        <v>3493</v>
      </c>
      <c r="C2138" s="4" t="s">
        <v>4495</v>
      </c>
      <c r="D2138" t="str">
        <f>INDEX(StudentTable[#Data],MATCH(Table_Faculty.accdb[[#This Row],[Student ID]],StudentTable[Student ID],0),1)</f>
        <v>Mclean</v>
      </c>
      <c r="E2138" t="str">
        <f>INDEX(StudentTable[#Data],MATCH(Table_Faculty.accdb[[#This Row],[Student ID]],StudentTable[Student ID],0),2)</f>
        <v>Marian</v>
      </c>
    </row>
    <row r="2139" spans="1:5" x14ac:dyDescent="0.25">
      <c r="A2139">
        <v>2153</v>
      </c>
      <c r="B2139" s="5" t="s">
        <v>420</v>
      </c>
      <c r="C2139" s="4" t="s">
        <v>4495</v>
      </c>
      <c r="D2139" t="str">
        <f>INDEX(StudentTable[#Data],MATCH(Table_Faculty.accdb[[#This Row],[Student ID]],StudentTable[Student ID],0),1)</f>
        <v>Liston</v>
      </c>
      <c r="E2139" t="str">
        <f>INDEX(StudentTable[#Data],MATCH(Table_Faculty.accdb[[#This Row],[Student ID]],StudentTable[Student ID],0),2)</f>
        <v>Susan</v>
      </c>
    </row>
    <row r="2140" spans="1:5" x14ac:dyDescent="0.25">
      <c r="A2140">
        <v>2154</v>
      </c>
      <c r="B2140" s="5" t="s">
        <v>3174</v>
      </c>
      <c r="C2140" s="4" t="s">
        <v>4495</v>
      </c>
      <c r="D2140" t="str">
        <f>INDEX(StudentTable[#Data],MATCH(Table_Faculty.accdb[[#This Row],[Student ID]],StudentTable[Student ID],0),1)</f>
        <v>Webster</v>
      </c>
      <c r="E2140" t="str">
        <f>INDEX(StudentTable[#Data],MATCH(Table_Faculty.accdb[[#This Row],[Student ID]],StudentTable[Student ID],0),2)</f>
        <v>John</v>
      </c>
    </row>
    <row r="2141" spans="1:5" x14ac:dyDescent="0.25">
      <c r="A2141">
        <v>2155</v>
      </c>
      <c r="B2141" s="5" t="s">
        <v>1068</v>
      </c>
      <c r="C2141" s="4" t="s">
        <v>4495</v>
      </c>
      <c r="D2141" t="str">
        <f>INDEX(StudentTable[#Data],MATCH(Table_Faculty.accdb[[#This Row],[Student ID]],StudentTable[Student ID],0),1)</f>
        <v>Payne</v>
      </c>
      <c r="E2141" t="str">
        <f>INDEX(StudentTable[#Data],MATCH(Table_Faculty.accdb[[#This Row],[Student ID]],StudentTable[Student ID],0),2)</f>
        <v>Esther</v>
      </c>
    </row>
    <row r="2142" spans="1:5" x14ac:dyDescent="0.25">
      <c r="A2142">
        <v>2156</v>
      </c>
      <c r="B2142" s="5" t="s">
        <v>1209</v>
      </c>
      <c r="C2142" s="4" t="s">
        <v>4495</v>
      </c>
      <c r="D2142" t="str">
        <f>INDEX(StudentTable[#Data],MATCH(Table_Faculty.accdb[[#This Row],[Student ID]],StudentTable[Student ID],0),1)</f>
        <v>Jessup</v>
      </c>
      <c r="E2142" t="str">
        <f>INDEX(StudentTable[#Data],MATCH(Table_Faculty.accdb[[#This Row],[Student ID]],StudentTable[Student ID],0),2)</f>
        <v>Audrey</v>
      </c>
    </row>
    <row r="2143" spans="1:5" x14ac:dyDescent="0.25">
      <c r="A2143">
        <v>2157</v>
      </c>
      <c r="B2143" s="5" t="s">
        <v>4202</v>
      </c>
      <c r="C2143" s="4" t="s">
        <v>4495</v>
      </c>
      <c r="D2143" t="str">
        <f>INDEX(StudentTable[#Data],MATCH(Table_Faculty.accdb[[#This Row],[Student ID]],StudentTable[Student ID],0),1)</f>
        <v>Negron</v>
      </c>
      <c r="E2143" t="str">
        <f>INDEX(StudentTable[#Data],MATCH(Table_Faculty.accdb[[#This Row],[Student ID]],StudentTable[Student ID],0),2)</f>
        <v>Catherine</v>
      </c>
    </row>
    <row r="2144" spans="1:5" x14ac:dyDescent="0.25">
      <c r="A2144">
        <v>2158</v>
      </c>
      <c r="B2144" s="5" t="s">
        <v>573</v>
      </c>
      <c r="C2144" s="4" t="s">
        <v>4495</v>
      </c>
      <c r="D2144" t="str">
        <f>INDEX(StudentTable[#Data],MATCH(Table_Faculty.accdb[[#This Row],[Student ID]],StudentTable[Student ID],0),1)</f>
        <v>Book</v>
      </c>
      <c r="E2144" t="str">
        <f>INDEX(StudentTable[#Data],MATCH(Table_Faculty.accdb[[#This Row],[Student ID]],StudentTable[Student ID],0),2)</f>
        <v>Thomas</v>
      </c>
    </row>
    <row r="2145" spans="1:5" x14ac:dyDescent="0.25">
      <c r="A2145">
        <v>2159</v>
      </c>
      <c r="B2145" s="5" t="s">
        <v>3812</v>
      </c>
      <c r="C2145" s="4" t="s">
        <v>4495</v>
      </c>
      <c r="D2145" t="str">
        <f>INDEX(StudentTable[#Data],MATCH(Table_Faculty.accdb[[#This Row],[Student ID]],StudentTable[Student ID],0),1)</f>
        <v>Craig</v>
      </c>
      <c r="E2145" t="str">
        <f>INDEX(StudentTable[#Data],MATCH(Table_Faculty.accdb[[#This Row],[Student ID]],StudentTable[Student ID],0),2)</f>
        <v>Shannon</v>
      </c>
    </row>
    <row r="2146" spans="1:5" x14ac:dyDescent="0.25">
      <c r="A2146">
        <v>2160</v>
      </c>
      <c r="B2146" s="5" t="s">
        <v>919</v>
      </c>
      <c r="C2146" s="4" t="s">
        <v>4495</v>
      </c>
      <c r="D2146" t="str">
        <f>INDEX(StudentTable[#Data],MATCH(Table_Faculty.accdb[[#This Row],[Student ID]],StudentTable[Student ID],0),1)</f>
        <v>Martin</v>
      </c>
      <c r="E2146" t="str">
        <f>INDEX(StudentTable[#Data],MATCH(Table_Faculty.accdb[[#This Row],[Student ID]],StudentTable[Student ID],0),2)</f>
        <v>Billy</v>
      </c>
    </row>
    <row r="2147" spans="1:5" x14ac:dyDescent="0.25">
      <c r="A2147">
        <v>2161</v>
      </c>
      <c r="B2147" s="5" t="s">
        <v>4276</v>
      </c>
      <c r="C2147" s="4" t="s">
        <v>4495</v>
      </c>
      <c r="D2147" t="str">
        <f>INDEX(StudentTable[#Data],MATCH(Table_Faculty.accdb[[#This Row],[Student ID]],StudentTable[Student ID],0),1)</f>
        <v>Potts</v>
      </c>
      <c r="E2147" t="str">
        <f>INDEX(StudentTable[#Data],MATCH(Table_Faculty.accdb[[#This Row],[Student ID]],StudentTable[Student ID],0),2)</f>
        <v>Tom</v>
      </c>
    </row>
    <row r="2148" spans="1:5" x14ac:dyDescent="0.25">
      <c r="A2148">
        <v>2162</v>
      </c>
      <c r="B2148" s="5" t="s">
        <v>3726</v>
      </c>
      <c r="C2148" s="4" t="s">
        <v>4495</v>
      </c>
      <c r="D2148" t="str">
        <f>INDEX(StudentTable[#Data],MATCH(Table_Faculty.accdb[[#This Row],[Student ID]],StudentTable[Student ID],0),1)</f>
        <v>Compos</v>
      </c>
      <c r="E2148" t="str">
        <f>INDEX(StudentTable[#Data],MATCH(Table_Faculty.accdb[[#This Row],[Student ID]],StudentTable[Student ID],0),2)</f>
        <v>Sharon</v>
      </c>
    </row>
    <row r="2149" spans="1:5" x14ac:dyDescent="0.25">
      <c r="A2149">
        <v>2163</v>
      </c>
      <c r="B2149" s="5" t="s">
        <v>3625</v>
      </c>
      <c r="C2149" s="4" t="s">
        <v>4481</v>
      </c>
      <c r="D2149" t="str">
        <f>INDEX(StudentTable[#Data],MATCH(Table_Faculty.accdb[[#This Row],[Student ID]],StudentTable[Student ID],0),1)</f>
        <v>Culbreath</v>
      </c>
      <c r="E2149" t="str">
        <f>INDEX(StudentTable[#Data],MATCH(Table_Faculty.accdb[[#This Row],[Student ID]],StudentTable[Student ID],0),2)</f>
        <v>Therese</v>
      </c>
    </row>
    <row r="2150" spans="1:5" x14ac:dyDescent="0.25">
      <c r="A2150">
        <v>2164</v>
      </c>
      <c r="B2150" s="5" t="s">
        <v>456</v>
      </c>
      <c r="C2150" s="4" t="s">
        <v>4481</v>
      </c>
      <c r="D2150" t="str">
        <f>INDEX(StudentTable[#Data],MATCH(Table_Faculty.accdb[[#This Row],[Student ID]],StudentTable[Student ID],0),1)</f>
        <v>Sliger</v>
      </c>
      <c r="E2150" t="str">
        <f>INDEX(StudentTable[#Data],MATCH(Table_Faculty.accdb[[#This Row],[Student ID]],StudentTable[Student ID],0),2)</f>
        <v>Frank</v>
      </c>
    </row>
    <row r="2151" spans="1:5" x14ac:dyDescent="0.25">
      <c r="A2151">
        <v>2165</v>
      </c>
      <c r="B2151" s="5" t="s">
        <v>2059</v>
      </c>
      <c r="C2151" s="4" t="s">
        <v>4481</v>
      </c>
      <c r="D2151" t="str">
        <f>INDEX(StudentTable[#Data],MATCH(Table_Faculty.accdb[[#This Row],[Student ID]],StudentTable[Student ID],0),1)</f>
        <v>Stock</v>
      </c>
      <c r="E2151" t="str">
        <f>INDEX(StudentTable[#Data],MATCH(Table_Faculty.accdb[[#This Row],[Student ID]],StudentTable[Student ID],0),2)</f>
        <v>Karen</v>
      </c>
    </row>
    <row r="2152" spans="1:5" x14ac:dyDescent="0.25">
      <c r="A2152">
        <v>2166</v>
      </c>
      <c r="B2152" s="5" t="s">
        <v>3829</v>
      </c>
      <c r="C2152" s="4" t="s">
        <v>4481</v>
      </c>
      <c r="D2152" t="str">
        <f>INDEX(StudentTable[#Data],MATCH(Table_Faculty.accdb[[#This Row],[Student ID]],StudentTable[Student ID],0),1)</f>
        <v>Williams</v>
      </c>
      <c r="E2152" t="str">
        <f>INDEX(StudentTable[#Data],MATCH(Table_Faculty.accdb[[#This Row],[Student ID]],StudentTable[Student ID],0),2)</f>
        <v>Glenda</v>
      </c>
    </row>
    <row r="2153" spans="1:5" x14ac:dyDescent="0.25">
      <c r="A2153">
        <v>2167</v>
      </c>
      <c r="B2153" s="5" t="s">
        <v>1202</v>
      </c>
      <c r="C2153" s="4" t="s">
        <v>4481</v>
      </c>
      <c r="D2153" t="str">
        <f>INDEX(StudentTable[#Data],MATCH(Table_Faculty.accdb[[#This Row],[Student ID]],StudentTable[Student ID],0),1)</f>
        <v>Hill</v>
      </c>
      <c r="E2153" t="str">
        <f>INDEX(StudentTable[#Data],MATCH(Table_Faculty.accdb[[#This Row],[Student ID]],StudentTable[Student ID],0),2)</f>
        <v>Patrick</v>
      </c>
    </row>
    <row r="2154" spans="1:5" x14ac:dyDescent="0.25">
      <c r="A2154">
        <v>2168</v>
      </c>
      <c r="B2154" s="5" t="s">
        <v>2667</v>
      </c>
      <c r="C2154" s="4" t="s">
        <v>4481</v>
      </c>
      <c r="D2154" t="str">
        <f>INDEX(StudentTable[#Data],MATCH(Table_Faculty.accdb[[#This Row],[Student ID]],StudentTable[Student ID],0),1)</f>
        <v>Parada</v>
      </c>
      <c r="E2154" t="str">
        <f>INDEX(StudentTable[#Data],MATCH(Table_Faculty.accdb[[#This Row],[Student ID]],StudentTable[Student ID],0),2)</f>
        <v>Tricia</v>
      </c>
    </row>
    <row r="2155" spans="1:5" x14ac:dyDescent="0.25">
      <c r="A2155">
        <v>2169</v>
      </c>
      <c r="B2155" s="5" t="s">
        <v>1496</v>
      </c>
      <c r="C2155" s="4" t="s">
        <v>4481</v>
      </c>
      <c r="D2155" t="str">
        <f>INDEX(StudentTable[#Data],MATCH(Table_Faculty.accdb[[#This Row],[Student ID]],StudentTable[Student ID],0),1)</f>
        <v>Lawless</v>
      </c>
      <c r="E2155" t="str">
        <f>INDEX(StudentTable[#Data],MATCH(Table_Faculty.accdb[[#This Row],[Student ID]],StudentTable[Student ID],0),2)</f>
        <v>Patrick</v>
      </c>
    </row>
    <row r="2156" spans="1:5" x14ac:dyDescent="0.25">
      <c r="A2156">
        <v>2170</v>
      </c>
      <c r="B2156" s="5" t="s">
        <v>869</v>
      </c>
      <c r="C2156" s="4" t="s">
        <v>4481</v>
      </c>
      <c r="D2156" t="str">
        <f>INDEX(StudentTable[#Data],MATCH(Table_Faculty.accdb[[#This Row],[Student ID]],StudentTable[Student ID],0),1)</f>
        <v>Duncan</v>
      </c>
      <c r="E2156" t="str">
        <f>INDEX(StudentTable[#Data],MATCH(Table_Faculty.accdb[[#This Row],[Student ID]],StudentTable[Student ID],0),2)</f>
        <v>Joshua</v>
      </c>
    </row>
    <row r="2157" spans="1:5" x14ac:dyDescent="0.25">
      <c r="A2157">
        <v>2171</v>
      </c>
      <c r="B2157" s="5" t="s">
        <v>1597</v>
      </c>
      <c r="C2157" s="4" t="s">
        <v>4481</v>
      </c>
      <c r="D2157" t="str">
        <f>INDEX(StudentTable[#Data],MATCH(Table_Faculty.accdb[[#This Row],[Student ID]],StudentTable[Student ID],0),1)</f>
        <v>Moos</v>
      </c>
      <c r="E2157" t="str">
        <f>INDEX(StudentTable[#Data],MATCH(Table_Faculty.accdb[[#This Row],[Student ID]],StudentTable[Student ID],0),2)</f>
        <v>Adam</v>
      </c>
    </row>
    <row r="2158" spans="1:5" x14ac:dyDescent="0.25">
      <c r="A2158">
        <v>2172</v>
      </c>
      <c r="B2158" s="5" t="s">
        <v>3651</v>
      </c>
      <c r="C2158" s="4" t="s">
        <v>4481</v>
      </c>
      <c r="D2158" t="str">
        <f>INDEX(StudentTable[#Data],MATCH(Table_Faculty.accdb[[#This Row],[Student ID]],StudentTable[Student ID],0),1)</f>
        <v>Guzman</v>
      </c>
      <c r="E2158" t="str">
        <f>INDEX(StudentTable[#Data],MATCH(Table_Faculty.accdb[[#This Row],[Student ID]],StudentTable[Student ID],0),2)</f>
        <v>Doug</v>
      </c>
    </row>
    <row r="2159" spans="1:5" x14ac:dyDescent="0.25">
      <c r="A2159">
        <v>2173</v>
      </c>
      <c r="B2159" s="5" t="s">
        <v>2487</v>
      </c>
      <c r="C2159" s="4" t="s">
        <v>4481</v>
      </c>
      <c r="D2159" t="str">
        <f>INDEX(StudentTable[#Data],MATCH(Table_Faculty.accdb[[#This Row],[Student ID]],StudentTable[Student ID],0),1)</f>
        <v>Johnson</v>
      </c>
      <c r="E2159" t="str">
        <f>INDEX(StudentTable[#Data],MATCH(Table_Faculty.accdb[[#This Row],[Student ID]],StudentTable[Student ID],0),2)</f>
        <v>Sharron</v>
      </c>
    </row>
    <row r="2160" spans="1:5" x14ac:dyDescent="0.25">
      <c r="A2160">
        <v>2174</v>
      </c>
      <c r="B2160" s="5" t="s">
        <v>119</v>
      </c>
      <c r="C2160" s="4" t="s">
        <v>4481</v>
      </c>
      <c r="D2160" t="str">
        <f>INDEX(StudentTable[#Data],MATCH(Table_Faculty.accdb[[#This Row],[Student ID]],StudentTable[Student ID],0),1)</f>
        <v>Abernathy</v>
      </c>
      <c r="E2160" t="str">
        <f>INDEX(StudentTable[#Data],MATCH(Table_Faculty.accdb[[#This Row],[Student ID]],StudentTable[Student ID],0),2)</f>
        <v>Paula</v>
      </c>
    </row>
    <row r="2161" spans="1:5" x14ac:dyDescent="0.25">
      <c r="A2161">
        <v>2175</v>
      </c>
      <c r="B2161" s="5" t="s">
        <v>3149</v>
      </c>
      <c r="C2161" s="4" t="s">
        <v>4481</v>
      </c>
      <c r="D2161" t="str">
        <f>INDEX(StudentTable[#Data],MATCH(Table_Faculty.accdb[[#This Row],[Student ID]],StudentTable[Student ID],0),1)</f>
        <v>Morse</v>
      </c>
      <c r="E2161" t="str">
        <f>INDEX(StudentTable[#Data],MATCH(Table_Faculty.accdb[[#This Row],[Student ID]],StudentTable[Student ID],0),2)</f>
        <v>Beverly</v>
      </c>
    </row>
    <row r="2162" spans="1:5" x14ac:dyDescent="0.25">
      <c r="A2162">
        <v>2176</v>
      </c>
      <c r="B2162" s="5" t="s">
        <v>2512</v>
      </c>
      <c r="C2162" s="4" t="s">
        <v>4481</v>
      </c>
      <c r="D2162" t="str">
        <f>INDEX(StudentTable[#Data],MATCH(Table_Faculty.accdb[[#This Row],[Student ID]],StudentTable[Student ID],0),1)</f>
        <v>Gonzales</v>
      </c>
      <c r="E2162" t="str">
        <f>INDEX(StudentTable[#Data],MATCH(Table_Faculty.accdb[[#This Row],[Student ID]],StudentTable[Student ID],0),2)</f>
        <v>Robert</v>
      </c>
    </row>
    <row r="2163" spans="1:5" x14ac:dyDescent="0.25">
      <c r="A2163">
        <v>2177</v>
      </c>
      <c r="B2163" s="5" t="s">
        <v>501</v>
      </c>
      <c r="C2163" s="4" t="s">
        <v>4481</v>
      </c>
      <c r="D2163" t="str">
        <f>INDEX(StudentTable[#Data],MATCH(Table_Faculty.accdb[[#This Row],[Student ID]],StudentTable[Student ID],0),1)</f>
        <v>Harrell</v>
      </c>
      <c r="E2163" t="str">
        <f>INDEX(StudentTable[#Data],MATCH(Table_Faculty.accdb[[#This Row],[Student ID]],StudentTable[Student ID],0),2)</f>
        <v>Laurie</v>
      </c>
    </row>
    <row r="2164" spans="1:5" x14ac:dyDescent="0.25">
      <c r="A2164">
        <v>2178</v>
      </c>
      <c r="B2164" s="5" t="s">
        <v>1093</v>
      </c>
      <c r="C2164" s="4" t="s">
        <v>4481</v>
      </c>
      <c r="D2164" t="str">
        <f>INDEX(StudentTable[#Data],MATCH(Table_Faculty.accdb[[#This Row],[Student ID]],StudentTable[Student ID],0),1)</f>
        <v>Brandon</v>
      </c>
      <c r="E2164" t="str">
        <f>INDEX(StudentTable[#Data],MATCH(Table_Faculty.accdb[[#This Row],[Student ID]],StudentTable[Student ID],0),2)</f>
        <v>Pauline</v>
      </c>
    </row>
    <row r="2165" spans="1:5" x14ac:dyDescent="0.25">
      <c r="A2165">
        <v>2179</v>
      </c>
      <c r="B2165" s="5" t="s">
        <v>1478</v>
      </c>
      <c r="C2165" s="4" t="s">
        <v>4481</v>
      </c>
      <c r="D2165" t="str">
        <f>INDEX(StudentTable[#Data],MATCH(Table_Faculty.accdb[[#This Row],[Student ID]],StudentTable[Student ID],0),1)</f>
        <v>Nakayama</v>
      </c>
      <c r="E2165" t="str">
        <f>INDEX(StudentTable[#Data],MATCH(Table_Faculty.accdb[[#This Row],[Student ID]],StudentTable[Student ID],0),2)</f>
        <v>Earl</v>
      </c>
    </row>
    <row r="2166" spans="1:5" x14ac:dyDescent="0.25">
      <c r="A2166">
        <v>2180</v>
      </c>
      <c r="B2166" s="5" t="s">
        <v>4107</v>
      </c>
      <c r="C2166" s="4" t="s">
        <v>4481</v>
      </c>
      <c r="D2166" t="str">
        <f>INDEX(StudentTable[#Data],MATCH(Table_Faculty.accdb[[#This Row],[Student ID]],StudentTable[Student ID],0),1)</f>
        <v>Skelton</v>
      </c>
      <c r="E2166" t="str">
        <f>INDEX(StudentTable[#Data],MATCH(Table_Faculty.accdb[[#This Row],[Student ID]],StudentTable[Student ID],0),2)</f>
        <v>James</v>
      </c>
    </row>
    <row r="2167" spans="1:5" x14ac:dyDescent="0.25">
      <c r="A2167">
        <v>2181</v>
      </c>
      <c r="B2167" s="5" t="s">
        <v>49</v>
      </c>
      <c r="C2167" s="4" t="s">
        <v>4481</v>
      </c>
      <c r="D2167" t="str">
        <f>INDEX(StudentTable[#Data],MATCH(Table_Faculty.accdb[[#This Row],[Student ID]],StudentTable[Student ID],0),1)</f>
        <v>Monaco</v>
      </c>
      <c r="E2167" t="str">
        <f>INDEX(StudentTable[#Data],MATCH(Table_Faculty.accdb[[#This Row],[Student ID]],StudentTable[Student ID],0),2)</f>
        <v>Rose</v>
      </c>
    </row>
    <row r="2168" spans="1:5" x14ac:dyDescent="0.25">
      <c r="A2168">
        <v>2182</v>
      </c>
      <c r="B2168" s="5" t="s">
        <v>1468</v>
      </c>
      <c r="C2168" s="4" t="s">
        <v>4481</v>
      </c>
      <c r="D2168" t="str">
        <f>INDEX(StudentTable[#Data],MATCH(Table_Faculty.accdb[[#This Row],[Student ID]],StudentTable[Student ID],0),1)</f>
        <v>Eldredge</v>
      </c>
      <c r="E2168" t="str">
        <f>INDEX(StudentTable[#Data],MATCH(Table_Faculty.accdb[[#This Row],[Student ID]],StudentTable[Student ID],0),2)</f>
        <v>James</v>
      </c>
    </row>
    <row r="2169" spans="1:5" x14ac:dyDescent="0.25">
      <c r="A2169">
        <v>2183</v>
      </c>
      <c r="B2169" s="5" t="s">
        <v>2553</v>
      </c>
      <c r="C2169" s="4" t="s">
        <v>4481</v>
      </c>
      <c r="D2169" t="str">
        <f>INDEX(StudentTable[#Data],MATCH(Table_Faculty.accdb[[#This Row],[Student ID]],StudentTable[Student ID],0),1)</f>
        <v>Sylvester</v>
      </c>
      <c r="E2169" t="str">
        <f>INDEX(StudentTable[#Data],MATCH(Table_Faculty.accdb[[#This Row],[Student ID]],StudentTable[Student ID],0),2)</f>
        <v>Katie</v>
      </c>
    </row>
    <row r="2170" spans="1:5" x14ac:dyDescent="0.25">
      <c r="A2170">
        <v>2184</v>
      </c>
      <c r="B2170" s="5" t="s">
        <v>2687</v>
      </c>
      <c r="C2170" s="4" t="s">
        <v>4481</v>
      </c>
      <c r="D2170" t="str">
        <f>INDEX(StudentTable[#Data],MATCH(Table_Faculty.accdb[[#This Row],[Student ID]],StudentTable[Student ID],0),1)</f>
        <v>Yi</v>
      </c>
      <c r="E2170" t="str">
        <f>INDEX(StudentTable[#Data],MATCH(Table_Faculty.accdb[[#This Row],[Student ID]],StudentTable[Student ID],0),2)</f>
        <v>Zack</v>
      </c>
    </row>
    <row r="2171" spans="1:5" x14ac:dyDescent="0.25">
      <c r="A2171">
        <v>2185</v>
      </c>
      <c r="B2171" s="5" t="s">
        <v>1450</v>
      </c>
      <c r="C2171" s="4" t="s">
        <v>4481</v>
      </c>
      <c r="D2171" t="str">
        <f>INDEX(StudentTable[#Data],MATCH(Table_Faculty.accdb[[#This Row],[Student ID]],StudentTable[Student ID],0),1)</f>
        <v>Foster</v>
      </c>
      <c r="E2171" t="str">
        <f>INDEX(StudentTable[#Data],MATCH(Table_Faculty.accdb[[#This Row],[Student ID]],StudentTable[Student ID],0),2)</f>
        <v>Tiffany</v>
      </c>
    </row>
    <row r="2172" spans="1:5" x14ac:dyDescent="0.25">
      <c r="A2172">
        <v>2186</v>
      </c>
      <c r="B2172" s="5" t="s">
        <v>791</v>
      </c>
      <c r="C2172" s="4" t="s">
        <v>4481</v>
      </c>
      <c r="D2172" t="str">
        <f>INDEX(StudentTable[#Data],MATCH(Table_Faculty.accdb[[#This Row],[Student ID]],StudentTable[Student ID],0),1)</f>
        <v>Huckaby</v>
      </c>
      <c r="E2172" t="str">
        <f>INDEX(StudentTable[#Data],MATCH(Table_Faculty.accdb[[#This Row],[Student ID]],StudentTable[Student ID],0),2)</f>
        <v>Yolonda</v>
      </c>
    </row>
    <row r="2173" spans="1:5" x14ac:dyDescent="0.25">
      <c r="A2173">
        <v>2187</v>
      </c>
      <c r="B2173" s="5" t="s">
        <v>1014</v>
      </c>
      <c r="C2173" s="4" t="s">
        <v>4481</v>
      </c>
      <c r="D2173" t="str">
        <f>INDEX(StudentTable[#Data],MATCH(Table_Faculty.accdb[[#This Row],[Student ID]],StudentTable[Student ID],0),1)</f>
        <v>Stark</v>
      </c>
      <c r="E2173" t="str">
        <f>INDEX(StudentTable[#Data],MATCH(Table_Faculty.accdb[[#This Row],[Student ID]],StudentTable[Student ID],0),2)</f>
        <v>Linda</v>
      </c>
    </row>
    <row r="2174" spans="1:5" x14ac:dyDescent="0.25">
      <c r="A2174">
        <v>2188</v>
      </c>
      <c r="B2174" s="5" t="s">
        <v>3798</v>
      </c>
      <c r="C2174" s="4" t="s">
        <v>4481</v>
      </c>
      <c r="D2174" t="str">
        <f>INDEX(StudentTable[#Data],MATCH(Table_Faculty.accdb[[#This Row],[Student ID]],StudentTable[Student ID],0),1)</f>
        <v>Oney</v>
      </c>
      <c r="E2174" t="str">
        <f>INDEX(StudentTable[#Data],MATCH(Table_Faculty.accdb[[#This Row],[Student ID]],StudentTable[Student ID],0),2)</f>
        <v>James</v>
      </c>
    </row>
    <row r="2175" spans="1:5" x14ac:dyDescent="0.25">
      <c r="A2175">
        <v>2189</v>
      </c>
      <c r="B2175" s="5" t="s">
        <v>1702</v>
      </c>
      <c r="C2175" s="4" t="s">
        <v>4481</v>
      </c>
      <c r="D2175" t="str">
        <f>INDEX(StudentTable[#Data],MATCH(Table_Faculty.accdb[[#This Row],[Student ID]],StudentTable[Student ID],0),1)</f>
        <v>Comstock</v>
      </c>
      <c r="E2175" t="str">
        <f>INDEX(StudentTable[#Data],MATCH(Table_Faculty.accdb[[#This Row],[Student ID]],StudentTable[Student ID],0),2)</f>
        <v>Felicia</v>
      </c>
    </row>
    <row r="2176" spans="1:5" x14ac:dyDescent="0.25">
      <c r="A2176">
        <v>2190</v>
      </c>
      <c r="B2176" s="5" t="s">
        <v>142</v>
      </c>
      <c r="C2176" s="4" t="s">
        <v>4481</v>
      </c>
      <c r="D2176" t="str">
        <f>INDEX(StudentTable[#Data],MATCH(Table_Faculty.accdb[[#This Row],[Student ID]],StudentTable[Student ID],0),1)</f>
        <v>Padua</v>
      </c>
      <c r="E2176" t="str">
        <f>INDEX(StudentTable[#Data],MATCH(Table_Faculty.accdb[[#This Row],[Student ID]],StudentTable[Student ID],0),2)</f>
        <v>Charlesetta</v>
      </c>
    </row>
    <row r="2177" spans="1:5" x14ac:dyDescent="0.25">
      <c r="A2177">
        <v>2191</v>
      </c>
      <c r="B2177" s="5" t="s">
        <v>708</v>
      </c>
      <c r="C2177" s="4" t="s">
        <v>4481</v>
      </c>
      <c r="D2177" t="str">
        <f>INDEX(StudentTable[#Data],MATCH(Table_Faculty.accdb[[#This Row],[Student ID]],StudentTable[Student ID],0),1)</f>
        <v>Lowrie</v>
      </c>
      <c r="E2177" t="str">
        <f>INDEX(StudentTable[#Data],MATCH(Table_Faculty.accdb[[#This Row],[Student ID]],StudentTable[Student ID],0),2)</f>
        <v>Dylan</v>
      </c>
    </row>
    <row r="2178" spans="1:5" x14ac:dyDescent="0.25">
      <c r="A2178">
        <v>2192</v>
      </c>
      <c r="B2178" s="5" t="s">
        <v>381</v>
      </c>
      <c r="C2178" s="4" t="s">
        <v>4481</v>
      </c>
      <c r="D2178" t="str">
        <f>INDEX(StudentTable[#Data],MATCH(Table_Faculty.accdb[[#This Row],[Student ID]],StudentTable[Student ID],0),1)</f>
        <v>Mcmanus</v>
      </c>
      <c r="E2178" t="str">
        <f>INDEX(StudentTable[#Data],MATCH(Table_Faculty.accdb[[#This Row],[Student ID]],StudentTable[Student ID],0),2)</f>
        <v>Ruth</v>
      </c>
    </row>
    <row r="2179" spans="1:5" x14ac:dyDescent="0.25">
      <c r="A2179">
        <v>2193</v>
      </c>
      <c r="B2179" s="5" t="s">
        <v>450</v>
      </c>
      <c r="C2179" s="4" t="s">
        <v>4481</v>
      </c>
      <c r="D2179" t="str">
        <f>INDEX(StudentTable[#Data],MATCH(Table_Faculty.accdb[[#This Row],[Student ID]],StudentTable[Student ID],0),1)</f>
        <v>Hull</v>
      </c>
      <c r="E2179" t="str">
        <f>INDEX(StudentTable[#Data],MATCH(Table_Faculty.accdb[[#This Row],[Student ID]],StudentTable[Student ID],0),2)</f>
        <v>Laura</v>
      </c>
    </row>
    <row r="2180" spans="1:5" x14ac:dyDescent="0.25">
      <c r="A2180">
        <v>2194</v>
      </c>
      <c r="B2180" s="5" t="s">
        <v>2558</v>
      </c>
      <c r="C2180" s="4" t="s">
        <v>4481</v>
      </c>
      <c r="D2180" t="str">
        <f>INDEX(StudentTable[#Data],MATCH(Table_Faculty.accdb[[#This Row],[Student ID]],StudentTable[Student ID],0),1)</f>
        <v>Means</v>
      </c>
      <c r="E2180" t="str">
        <f>INDEX(StudentTable[#Data],MATCH(Table_Faculty.accdb[[#This Row],[Student ID]],StudentTable[Student ID],0),2)</f>
        <v>Emily</v>
      </c>
    </row>
    <row r="2181" spans="1:5" x14ac:dyDescent="0.25">
      <c r="A2181">
        <v>2195</v>
      </c>
      <c r="B2181" s="5" t="s">
        <v>4340</v>
      </c>
      <c r="C2181" s="4" t="s">
        <v>4481</v>
      </c>
      <c r="D2181" t="str">
        <f>INDEX(StudentTable[#Data],MATCH(Table_Faculty.accdb[[#This Row],[Student ID]],StudentTable[Student ID],0),1)</f>
        <v>Martinez</v>
      </c>
      <c r="E2181" t="str">
        <f>INDEX(StudentTable[#Data],MATCH(Table_Faculty.accdb[[#This Row],[Student ID]],StudentTable[Student ID],0),2)</f>
        <v>Maria</v>
      </c>
    </row>
    <row r="2182" spans="1:5" x14ac:dyDescent="0.25">
      <c r="A2182">
        <v>2196</v>
      </c>
      <c r="B2182" s="5" t="s">
        <v>1490</v>
      </c>
      <c r="C2182" s="4" t="s">
        <v>4481</v>
      </c>
      <c r="D2182" t="str">
        <f>INDEX(StudentTable[#Data],MATCH(Table_Faculty.accdb[[#This Row],[Student ID]],StudentTable[Student ID],0),1)</f>
        <v>Yoo</v>
      </c>
      <c r="E2182" t="str">
        <f>INDEX(StudentTable[#Data],MATCH(Table_Faculty.accdb[[#This Row],[Student ID]],StudentTable[Student ID],0),2)</f>
        <v>Lori</v>
      </c>
    </row>
    <row r="2183" spans="1:5" x14ac:dyDescent="0.25">
      <c r="A2183">
        <v>2197</v>
      </c>
      <c r="B2183" s="5" t="s">
        <v>2312</v>
      </c>
      <c r="C2183" s="4" t="s">
        <v>4481</v>
      </c>
      <c r="D2183" t="str">
        <f>INDEX(StudentTable[#Data],MATCH(Table_Faculty.accdb[[#This Row],[Student ID]],StudentTable[Student ID],0),1)</f>
        <v>Odonnell</v>
      </c>
      <c r="E2183" t="str">
        <f>INDEX(StudentTable[#Data],MATCH(Table_Faculty.accdb[[#This Row],[Student ID]],StudentTable[Student ID],0),2)</f>
        <v>Margaret</v>
      </c>
    </row>
    <row r="2184" spans="1:5" x14ac:dyDescent="0.25">
      <c r="A2184">
        <v>2198</v>
      </c>
      <c r="B2184" s="5" t="s">
        <v>1748</v>
      </c>
      <c r="C2184" s="4" t="s">
        <v>4481</v>
      </c>
      <c r="D2184" t="str">
        <f>INDEX(StudentTable[#Data],MATCH(Table_Faculty.accdb[[#This Row],[Student ID]],StudentTable[Student ID],0),1)</f>
        <v>Ruiz</v>
      </c>
      <c r="E2184" t="str">
        <f>INDEX(StudentTable[#Data],MATCH(Table_Faculty.accdb[[#This Row],[Student ID]],StudentTable[Student ID],0),2)</f>
        <v>Bruce</v>
      </c>
    </row>
    <row r="2185" spans="1:5" x14ac:dyDescent="0.25">
      <c r="A2185">
        <v>2199</v>
      </c>
      <c r="B2185" s="5" t="s">
        <v>372</v>
      </c>
      <c r="C2185" s="4" t="s">
        <v>4481</v>
      </c>
      <c r="D2185" t="str">
        <f>INDEX(StudentTable[#Data],MATCH(Table_Faculty.accdb[[#This Row],[Student ID]],StudentTable[Student ID],0),1)</f>
        <v>Garland</v>
      </c>
      <c r="E2185" t="str">
        <f>INDEX(StudentTable[#Data],MATCH(Table_Faculty.accdb[[#This Row],[Student ID]],StudentTable[Student ID],0),2)</f>
        <v>Kim</v>
      </c>
    </row>
    <row r="2186" spans="1:5" x14ac:dyDescent="0.25">
      <c r="A2186">
        <v>2200</v>
      </c>
      <c r="B2186" s="5" t="s">
        <v>3386</v>
      </c>
      <c r="C2186" s="4" t="s">
        <v>4481</v>
      </c>
      <c r="D2186" t="str">
        <f>INDEX(StudentTable[#Data],MATCH(Table_Faculty.accdb[[#This Row],[Student ID]],StudentTable[Student ID],0),1)</f>
        <v>Kott</v>
      </c>
      <c r="E2186" t="str">
        <f>INDEX(StudentTable[#Data],MATCH(Table_Faculty.accdb[[#This Row],[Student ID]],StudentTable[Student ID],0),2)</f>
        <v>Cyril</v>
      </c>
    </row>
    <row r="2187" spans="1:5" x14ac:dyDescent="0.25">
      <c r="A2187">
        <v>2201</v>
      </c>
      <c r="B2187" s="5" t="s">
        <v>1990</v>
      </c>
      <c r="C2187" s="4" t="s">
        <v>4481</v>
      </c>
      <c r="D2187" t="str">
        <f>INDEX(StudentTable[#Data],MATCH(Table_Faculty.accdb[[#This Row],[Student ID]],StudentTable[Student ID],0),1)</f>
        <v>Hwang</v>
      </c>
      <c r="E2187" t="str">
        <f>INDEX(StudentTable[#Data],MATCH(Table_Faculty.accdb[[#This Row],[Student ID]],StudentTable[Student ID],0),2)</f>
        <v>Alan</v>
      </c>
    </row>
    <row r="2188" spans="1:5" x14ac:dyDescent="0.25">
      <c r="A2188">
        <v>2202</v>
      </c>
      <c r="B2188" s="5" t="s">
        <v>3674</v>
      </c>
      <c r="C2188" s="4" t="s">
        <v>4481</v>
      </c>
      <c r="D2188" t="str">
        <f>INDEX(StudentTable[#Data],MATCH(Table_Faculty.accdb[[#This Row],[Student ID]],StudentTable[Student ID],0),1)</f>
        <v>Buchholtz</v>
      </c>
      <c r="E2188" t="str">
        <f>INDEX(StudentTable[#Data],MATCH(Table_Faculty.accdb[[#This Row],[Student ID]],StudentTable[Student ID],0),2)</f>
        <v>Jean</v>
      </c>
    </row>
    <row r="2189" spans="1:5" x14ac:dyDescent="0.25">
      <c r="A2189">
        <v>2203</v>
      </c>
      <c r="B2189" s="5" t="s">
        <v>2274</v>
      </c>
      <c r="C2189" s="4" t="s">
        <v>4481</v>
      </c>
      <c r="D2189" t="str">
        <f>INDEX(StudentTable[#Data],MATCH(Table_Faculty.accdb[[#This Row],[Student ID]],StudentTable[Student ID],0),1)</f>
        <v>Soria</v>
      </c>
      <c r="E2189" t="str">
        <f>INDEX(StudentTable[#Data],MATCH(Table_Faculty.accdb[[#This Row],[Student ID]],StudentTable[Student ID],0),2)</f>
        <v>John</v>
      </c>
    </row>
    <row r="2190" spans="1:5" x14ac:dyDescent="0.25">
      <c r="A2190">
        <v>2204</v>
      </c>
      <c r="B2190" s="5" t="s">
        <v>2196</v>
      </c>
      <c r="C2190" s="4" t="s">
        <v>4481</v>
      </c>
      <c r="D2190" t="str">
        <f>INDEX(StudentTable[#Data],MATCH(Table_Faculty.accdb[[#This Row],[Student ID]],StudentTable[Student ID],0),1)</f>
        <v>Ramsey</v>
      </c>
      <c r="E2190" t="str">
        <f>INDEX(StudentTable[#Data],MATCH(Table_Faculty.accdb[[#This Row],[Student ID]],StudentTable[Student ID],0),2)</f>
        <v>Ruth</v>
      </c>
    </row>
    <row r="2191" spans="1:5" x14ac:dyDescent="0.25">
      <c r="A2191">
        <v>2205</v>
      </c>
      <c r="B2191" s="5" t="s">
        <v>513</v>
      </c>
      <c r="C2191" s="4" t="s">
        <v>4481</v>
      </c>
      <c r="D2191" t="str">
        <f>INDEX(StudentTable[#Data],MATCH(Table_Faculty.accdb[[#This Row],[Student ID]],StudentTable[Student ID],0),1)</f>
        <v>Wright</v>
      </c>
      <c r="E2191" t="str">
        <f>INDEX(StudentTable[#Data],MATCH(Table_Faculty.accdb[[#This Row],[Student ID]],StudentTable[Student ID],0),2)</f>
        <v>Teri</v>
      </c>
    </row>
    <row r="2192" spans="1:5" x14ac:dyDescent="0.25">
      <c r="A2192">
        <v>2206</v>
      </c>
      <c r="B2192" s="5" t="s">
        <v>4459</v>
      </c>
      <c r="C2192" s="4" t="s">
        <v>4481</v>
      </c>
      <c r="D2192" t="str">
        <f>INDEX(StudentTable[#Data],MATCH(Table_Faculty.accdb[[#This Row],[Student ID]],StudentTable[Student ID],0),1)</f>
        <v>Peacock</v>
      </c>
      <c r="E2192" t="str">
        <f>INDEX(StudentTable[#Data],MATCH(Table_Faculty.accdb[[#This Row],[Student ID]],StudentTable[Student ID],0),2)</f>
        <v>Ethel</v>
      </c>
    </row>
    <row r="2193" spans="1:5" x14ac:dyDescent="0.25">
      <c r="A2193">
        <v>2207</v>
      </c>
      <c r="B2193" s="5" t="s">
        <v>1175</v>
      </c>
      <c r="C2193" s="4" t="s">
        <v>4481</v>
      </c>
      <c r="D2193" t="str">
        <f>INDEX(StudentTable[#Data],MATCH(Table_Faculty.accdb[[#This Row],[Student ID]],StudentTable[Student ID],0),1)</f>
        <v>Breeding</v>
      </c>
      <c r="E2193" t="str">
        <f>INDEX(StudentTable[#Data],MATCH(Table_Faculty.accdb[[#This Row],[Student ID]],StudentTable[Student ID],0),2)</f>
        <v>Jason</v>
      </c>
    </row>
    <row r="2194" spans="1:5" x14ac:dyDescent="0.25">
      <c r="A2194">
        <v>2208</v>
      </c>
      <c r="B2194" s="5" t="s">
        <v>3277</v>
      </c>
      <c r="C2194" s="4" t="s">
        <v>4481</v>
      </c>
      <c r="D2194" t="str">
        <f>INDEX(StudentTable[#Data],MATCH(Table_Faculty.accdb[[#This Row],[Student ID]],StudentTable[Student ID],0),1)</f>
        <v>Wall</v>
      </c>
      <c r="E2194" t="str">
        <f>INDEX(StudentTable[#Data],MATCH(Table_Faculty.accdb[[#This Row],[Student ID]],StudentTable[Student ID],0),2)</f>
        <v>David</v>
      </c>
    </row>
    <row r="2195" spans="1:5" x14ac:dyDescent="0.25">
      <c r="A2195">
        <v>2209</v>
      </c>
      <c r="B2195" s="5" t="s">
        <v>1870</v>
      </c>
      <c r="C2195" s="4" t="s">
        <v>4481</v>
      </c>
      <c r="D2195" t="str">
        <f>INDEX(StudentTable[#Data],MATCH(Table_Faculty.accdb[[#This Row],[Student ID]],StudentTable[Student ID],0),1)</f>
        <v>Silva</v>
      </c>
      <c r="E2195" t="str">
        <f>INDEX(StudentTable[#Data],MATCH(Table_Faculty.accdb[[#This Row],[Student ID]],StudentTable[Student ID],0),2)</f>
        <v>Paul</v>
      </c>
    </row>
    <row r="2196" spans="1:5" x14ac:dyDescent="0.25">
      <c r="A2196">
        <v>2210</v>
      </c>
      <c r="B2196" s="5" t="s">
        <v>2738</v>
      </c>
      <c r="C2196" s="4" t="s">
        <v>4481</v>
      </c>
      <c r="D2196" t="str">
        <f>INDEX(StudentTable[#Data],MATCH(Table_Faculty.accdb[[#This Row],[Student ID]],StudentTable[Student ID],0),1)</f>
        <v>Capuano</v>
      </c>
      <c r="E2196" t="str">
        <f>INDEX(StudentTable[#Data],MATCH(Table_Faculty.accdb[[#This Row],[Student ID]],StudentTable[Student ID],0),2)</f>
        <v>Sheena</v>
      </c>
    </row>
    <row r="2197" spans="1:5" x14ac:dyDescent="0.25">
      <c r="A2197">
        <v>2211</v>
      </c>
      <c r="B2197" s="5" t="s">
        <v>794</v>
      </c>
      <c r="C2197" s="4" t="s">
        <v>4481</v>
      </c>
      <c r="D2197" t="str">
        <f>INDEX(StudentTable[#Data],MATCH(Table_Faculty.accdb[[#This Row],[Student ID]],StudentTable[Student ID],0),1)</f>
        <v>Beck</v>
      </c>
      <c r="E2197" t="str">
        <f>INDEX(StudentTable[#Data],MATCH(Table_Faculty.accdb[[#This Row],[Student ID]],StudentTable[Student ID],0),2)</f>
        <v>Laurie</v>
      </c>
    </row>
    <row r="2198" spans="1:5" x14ac:dyDescent="0.25">
      <c r="A2198">
        <v>2212</v>
      </c>
      <c r="B2198" s="5" t="s">
        <v>352</v>
      </c>
      <c r="C2198" s="4" t="s">
        <v>4482</v>
      </c>
      <c r="D2198" t="str">
        <f>INDEX(StudentTable[#Data],MATCH(Table_Faculty.accdb[[#This Row],[Student ID]],StudentTable[Student ID],0),1)</f>
        <v>Jenkins</v>
      </c>
      <c r="E2198" t="str">
        <f>INDEX(StudentTable[#Data],MATCH(Table_Faculty.accdb[[#This Row],[Student ID]],StudentTable[Student ID],0),2)</f>
        <v>Candace</v>
      </c>
    </row>
    <row r="2199" spans="1:5" x14ac:dyDescent="0.25">
      <c r="A2199">
        <v>2213</v>
      </c>
      <c r="B2199" s="5" t="s">
        <v>2157</v>
      </c>
      <c r="C2199" s="4" t="s">
        <v>4482</v>
      </c>
      <c r="D2199" t="str">
        <f>INDEX(StudentTable[#Data],MATCH(Table_Faculty.accdb[[#This Row],[Student ID]],StudentTable[Student ID],0),1)</f>
        <v>Blakely</v>
      </c>
      <c r="E2199" t="str">
        <f>INDEX(StudentTable[#Data],MATCH(Table_Faculty.accdb[[#This Row],[Student ID]],StudentTable[Student ID],0),2)</f>
        <v>Joel</v>
      </c>
    </row>
    <row r="2200" spans="1:5" x14ac:dyDescent="0.25">
      <c r="A2200">
        <v>2214</v>
      </c>
      <c r="B2200" s="5" t="s">
        <v>3926</v>
      </c>
      <c r="C2200" s="4" t="s">
        <v>4482</v>
      </c>
      <c r="D2200" t="str">
        <f>INDEX(StudentTable[#Data],MATCH(Table_Faculty.accdb[[#This Row],[Student ID]],StudentTable[Student ID],0),1)</f>
        <v>Hughes</v>
      </c>
      <c r="E2200" t="str">
        <f>INDEX(StudentTable[#Data],MATCH(Table_Faculty.accdb[[#This Row],[Student ID]],StudentTable[Student ID],0),2)</f>
        <v>Marie</v>
      </c>
    </row>
    <row r="2201" spans="1:5" x14ac:dyDescent="0.25">
      <c r="A2201">
        <v>2215</v>
      </c>
      <c r="B2201" s="5" t="s">
        <v>2384</v>
      </c>
      <c r="C2201" s="4" t="s">
        <v>4482</v>
      </c>
      <c r="D2201" t="str">
        <f>INDEX(StudentTable[#Data],MATCH(Table_Faculty.accdb[[#This Row],[Student ID]],StudentTable[Student ID],0),1)</f>
        <v>Rehkop</v>
      </c>
      <c r="E2201" t="str">
        <f>INDEX(StudentTable[#Data],MATCH(Table_Faculty.accdb[[#This Row],[Student ID]],StudentTable[Student ID],0),2)</f>
        <v>Lucille</v>
      </c>
    </row>
    <row r="2202" spans="1:5" x14ac:dyDescent="0.25">
      <c r="A2202">
        <v>2216</v>
      </c>
      <c r="B2202" s="5" t="s">
        <v>1713</v>
      </c>
      <c r="C2202" s="4" t="s">
        <v>4482</v>
      </c>
      <c r="D2202" t="str">
        <f>INDEX(StudentTable[#Data],MATCH(Table_Faculty.accdb[[#This Row],[Student ID]],StudentTable[Student ID],0),1)</f>
        <v>Neal</v>
      </c>
      <c r="E2202" t="str">
        <f>INDEX(StudentTable[#Data],MATCH(Table_Faculty.accdb[[#This Row],[Student ID]],StudentTable[Student ID],0),2)</f>
        <v>Robert</v>
      </c>
    </row>
    <row r="2203" spans="1:5" x14ac:dyDescent="0.25">
      <c r="A2203">
        <v>2217</v>
      </c>
      <c r="B2203" s="5" t="s">
        <v>2640</v>
      </c>
      <c r="C2203" s="4" t="s">
        <v>4482</v>
      </c>
      <c r="D2203" t="str">
        <f>INDEX(StudentTable[#Data],MATCH(Table_Faculty.accdb[[#This Row],[Student ID]],StudentTable[Student ID],0),1)</f>
        <v>Mcgarry</v>
      </c>
      <c r="E2203" t="str">
        <f>INDEX(StudentTable[#Data],MATCH(Table_Faculty.accdb[[#This Row],[Student ID]],StudentTable[Student ID],0),2)</f>
        <v>Gilbert</v>
      </c>
    </row>
    <row r="2204" spans="1:5" x14ac:dyDescent="0.25">
      <c r="A2204">
        <v>2218</v>
      </c>
      <c r="B2204" s="5" t="s">
        <v>3525</v>
      </c>
      <c r="C2204" s="4" t="s">
        <v>4482</v>
      </c>
      <c r="D2204" t="str">
        <f>INDEX(StudentTable[#Data],MATCH(Table_Faculty.accdb[[#This Row],[Student ID]],StudentTable[Student ID],0),1)</f>
        <v>Fulton</v>
      </c>
      <c r="E2204" t="str">
        <f>INDEX(StudentTable[#Data],MATCH(Table_Faculty.accdb[[#This Row],[Student ID]],StudentTable[Student ID],0),2)</f>
        <v>Megan</v>
      </c>
    </row>
    <row r="2205" spans="1:5" x14ac:dyDescent="0.25">
      <c r="A2205">
        <v>2219</v>
      </c>
      <c r="B2205" s="5" t="s">
        <v>4082</v>
      </c>
      <c r="C2205" s="4" t="s">
        <v>4482</v>
      </c>
      <c r="D2205" t="str">
        <f>INDEX(StudentTable[#Data],MATCH(Table_Faculty.accdb[[#This Row],[Student ID]],StudentTable[Student ID],0),1)</f>
        <v>Sanchez</v>
      </c>
      <c r="E2205" t="str">
        <f>INDEX(StudentTable[#Data],MATCH(Table_Faculty.accdb[[#This Row],[Student ID]],StudentTable[Student ID],0),2)</f>
        <v>James</v>
      </c>
    </row>
    <row r="2206" spans="1:5" x14ac:dyDescent="0.25">
      <c r="A2206">
        <v>2220</v>
      </c>
      <c r="B2206" s="5" t="s">
        <v>3258</v>
      </c>
      <c r="C2206" s="4" t="s">
        <v>4482</v>
      </c>
      <c r="D2206" t="str">
        <f>INDEX(StudentTable[#Data],MATCH(Table_Faculty.accdb[[#This Row],[Student ID]],StudentTable[Student ID],0),1)</f>
        <v>Perry</v>
      </c>
      <c r="E2206" t="str">
        <f>INDEX(StudentTable[#Data],MATCH(Table_Faculty.accdb[[#This Row],[Student ID]],StudentTable[Student ID],0),2)</f>
        <v>Willie</v>
      </c>
    </row>
    <row r="2207" spans="1:5" x14ac:dyDescent="0.25">
      <c r="A2207">
        <v>2221</v>
      </c>
      <c r="B2207" s="5" t="s">
        <v>3472</v>
      </c>
      <c r="C2207" s="4" t="s">
        <v>4482</v>
      </c>
      <c r="D2207" t="str">
        <f>INDEX(StudentTable[#Data],MATCH(Table_Faculty.accdb[[#This Row],[Student ID]],StudentTable[Student ID],0),1)</f>
        <v>Coffman</v>
      </c>
      <c r="E2207" t="str">
        <f>INDEX(StudentTable[#Data],MATCH(Table_Faculty.accdb[[#This Row],[Student ID]],StudentTable[Student ID],0),2)</f>
        <v>Carolyn</v>
      </c>
    </row>
    <row r="2208" spans="1:5" x14ac:dyDescent="0.25">
      <c r="A2208">
        <v>2222</v>
      </c>
      <c r="B2208" s="5" t="s">
        <v>764</v>
      </c>
      <c r="C2208" s="4" t="s">
        <v>4482</v>
      </c>
      <c r="D2208" t="str">
        <f>INDEX(StudentTable[#Data],MATCH(Table_Faculty.accdb[[#This Row],[Student ID]],StudentTable[Student ID],0),1)</f>
        <v>Sandlin</v>
      </c>
      <c r="E2208" t="str">
        <f>INDEX(StudentTable[#Data],MATCH(Table_Faculty.accdb[[#This Row],[Student ID]],StudentTable[Student ID],0),2)</f>
        <v>Michael</v>
      </c>
    </row>
    <row r="2209" spans="1:5" x14ac:dyDescent="0.25">
      <c r="A2209">
        <v>2223</v>
      </c>
      <c r="B2209" s="5" t="s">
        <v>479</v>
      </c>
      <c r="C2209" s="4" t="s">
        <v>4482</v>
      </c>
      <c r="D2209" t="str">
        <f>INDEX(StudentTable[#Data],MATCH(Table_Faculty.accdb[[#This Row],[Student ID]],StudentTable[Student ID],0),1)</f>
        <v>Mccabe</v>
      </c>
      <c r="E2209" t="str">
        <f>INDEX(StudentTable[#Data],MATCH(Table_Faculty.accdb[[#This Row],[Student ID]],StudentTable[Student ID],0),2)</f>
        <v>Jean</v>
      </c>
    </row>
    <row r="2210" spans="1:5" x14ac:dyDescent="0.25">
      <c r="A2210">
        <v>2224</v>
      </c>
      <c r="B2210" s="5" t="s">
        <v>4358</v>
      </c>
      <c r="C2210" s="4" t="s">
        <v>4482</v>
      </c>
      <c r="D2210" t="str">
        <f>INDEX(StudentTable[#Data],MATCH(Table_Faculty.accdb[[#This Row],[Student ID]],StudentTable[Student ID],0),1)</f>
        <v>Brown</v>
      </c>
      <c r="E2210" t="str">
        <f>INDEX(StudentTable[#Data],MATCH(Table_Faculty.accdb[[#This Row],[Student ID]],StudentTable[Student ID],0),2)</f>
        <v>Donald</v>
      </c>
    </row>
    <row r="2211" spans="1:5" x14ac:dyDescent="0.25">
      <c r="A2211">
        <v>2225</v>
      </c>
      <c r="B2211" s="5" t="s">
        <v>441</v>
      </c>
      <c r="C2211" s="4" t="s">
        <v>4482</v>
      </c>
      <c r="D2211" t="str">
        <f>INDEX(StudentTable[#Data],MATCH(Table_Faculty.accdb[[#This Row],[Student ID]],StudentTable[Student ID],0),1)</f>
        <v>Jackson</v>
      </c>
      <c r="E2211" t="str">
        <f>INDEX(StudentTable[#Data],MATCH(Table_Faculty.accdb[[#This Row],[Student ID]],StudentTable[Student ID],0),2)</f>
        <v>Gordon</v>
      </c>
    </row>
    <row r="2212" spans="1:5" x14ac:dyDescent="0.25">
      <c r="A2212">
        <v>2226</v>
      </c>
      <c r="B2212" s="5" t="s">
        <v>803</v>
      </c>
      <c r="C2212" s="4" t="s">
        <v>4482</v>
      </c>
      <c r="D2212" t="str">
        <f>INDEX(StudentTable[#Data],MATCH(Table_Faculty.accdb[[#This Row],[Student ID]],StudentTable[Student ID],0),1)</f>
        <v>Branch</v>
      </c>
      <c r="E2212" t="str">
        <f>INDEX(StudentTable[#Data],MATCH(Table_Faculty.accdb[[#This Row],[Student ID]],StudentTable[Student ID],0),2)</f>
        <v>Margaret</v>
      </c>
    </row>
    <row r="2213" spans="1:5" x14ac:dyDescent="0.25">
      <c r="A2213">
        <v>2227</v>
      </c>
      <c r="B2213" s="5" t="s">
        <v>3838</v>
      </c>
      <c r="C2213" s="4" t="s">
        <v>4482</v>
      </c>
      <c r="D2213" t="str">
        <f>INDEX(StudentTable[#Data],MATCH(Table_Faculty.accdb[[#This Row],[Student ID]],StudentTable[Student ID],0),1)</f>
        <v>Williams</v>
      </c>
      <c r="E2213" t="str">
        <f>INDEX(StudentTable[#Data],MATCH(Table_Faculty.accdb[[#This Row],[Student ID]],StudentTable[Student ID],0),2)</f>
        <v>Archie</v>
      </c>
    </row>
    <row r="2214" spans="1:5" x14ac:dyDescent="0.25">
      <c r="A2214">
        <v>2228</v>
      </c>
      <c r="B2214" s="5" t="s">
        <v>214</v>
      </c>
      <c r="C2214" s="4" t="s">
        <v>4482</v>
      </c>
      <c r="D2214" t="str">
        <f>INDEX(StudentTable[#Data],MATCH(Table_Faculty.accdb[[#This Row],[Student ID]],StudentTable[Student ID],0),1)</f>
        <v>Mattos</v>
      </c>
      <c r="E2214" t="str">
        <f>INDEX(StudentTable[#Data],MATCH(Table_Faculty.accdb[[#This Row],[Student ID]],StudentTable[Student ID],0),2)</f>
        <v>Raymond</v>
      </c>
    </row>
    <row r="2215" spans="1:5" x14ac:dyDescent="0.25">
      <c r="A2215">
        <v>2229</v>
      </c>
      <c r="B2215" s="5" t="s">
        <v>2034</v>
      </c>
      <c r="C2215" s="4" t="s">
        <v>4482</v>
      </c>
      <c r="D2215" t="str">
        <f>INDEX(StudentTable[#Data],MATCH(Table_Faculty.accdb[[#This Row],[Student ID]],StudentTable[Student ID],0),1)</f>
        <v>Waters</v>
      </c>
      <c r="E2215" t="str">
        <f>INDEX(StudentTable[#Data],MATCH(Table_Faculty.accdb[[#This Row],[Student ID]],StudentTable[Student ID],0),2)</f>
        <v>Alice</v>
      </c>
    </row>
    <row r="2216" spans="1:5" x14ac:dyDescent="0.25">
      <c r="A2216">
        <v>2230</v>
      </c>
      <c r="B2216" s="5" t="s">
        <v>3765</v>
      </c>
      <c r="C2216" s="4" t="s">
        <v>4482</v>
      </c>
      <c r="D2216" t="str">
        <f>INDEX(StudentTable[#Data],MATCH(Table_Faculty.accdb[[#This Row],[Student ID]],StudentTable[Student ID],0),1)</f>
        <v>Gailey</v>
      </c>
      <c r="E2216" t="str">
        <f>INDEX(StudentTable[#Data],MATCH(Table_Faculty.accdb[[#This Row],[Student ID]],StudentTable[Student ID],0),2)</f>
        <v>Margie</v>
      </c>
    </row>
    <row r="2217" spans="1:5" x14ac:dyDescent="0.25">
      <c r="A2217">
        <v>2231</v>
      </c>
      <c r="B2217" s="5" t="s">
        <v>3152</v>
      </c>
      <c r="C2217" s="4" t="s">
        <v>4482</v>
      </c>
      <c r="D2217" t="str">
        <f>INDEX(StudentTable[#Data],MATCH(Table_Faculty.accdb[[#This Row],[Student ID]],StudentTable[Student ID],0),1)</f>
        <v>David</v>
      </c>
      <c r="E2217" t="str">
        <f>INDEX(StudentTable[#Data],MATCH(Table_Faculty.accdb[[#This Row],[Student ID]],StudentTable[Student ID],0),2)</f>
        <v>Cynthia</v>
      </c>
    </row>
    <row r="2218" spans="1:5" x14ac:dyDescent="0.25">
      <c r="A2218">
        <v>2232</v>
      </c>
      <c r="B2218" s="5" t="s">
        <v>1731</v>
      </c>
      <c r="C2218" s="4" t="s">
        <v>4482</v>
      </c>
      <c r="D2218" t="str">
        <f>INDEX(StudentTable[#Data],MATCH(Table_Faculty.accdb[[#This Row],[Student ID]],StudentTable[Student ID],0),1)</f>
        <v>Hopkins</v>
      </c>
      <c r="E2218" t="str">
        <f>INDEX(StudentTable[#Data],MATCH(Table_Faculty.accdb[[#This Row],[Student ID]],StudentTable[Student ID],0),2)</f>
        <v>Taryn</v>
      </c>
    </row>
    <row r="2219" spans="1:5" x14ac:dyDescent="0.25">
      <c r="A2219">
        <v>2233</v>
      </c>
      <c r="B2219" s="5" t="s">
        <v>4369</v>
      </c>
      <c r="C2219" s="4" t="s">
        <v>4482</v>
      </c>
      <c r="D2219" t="str">
        <f>INDEX(StudentTable[#Data],MATCH(Table_Faculty.accdb[[#This Row],[Student ID]],StudentTable[Student ID],0),1)</f>
        <v>Hughes</v>
      </c>
      <c r="E2219" t="str">
        <f>INDEX(StudentTable[#Data],MATCH(Table_Faculty.accdb[[#This Row],[Student ID]],StudentTable[Student ID],0),2)</f>
        <v>Daniel</v>
      </c>
    </row>
    <row r="2220" spans="1:5" x14ac:dyDescent="0.25">
      <c r="A2220">
        <v>2234</v>
      </c>
      <c r="B2220" s="5" t="s">
        <v>2533</v>
      </c>
      <c r="C2220" s="4" t="s">
        <v>4482</v>
      </c>
      <c r="D2220" t="str">
        <f>INDEX(StudentTable[#Data],MATCH(Table_Faculty.accdb[[#This Row],[Student ID]],StudentTable[Student ID],0),1)</f>
        <v>Overton</v>
      </c>
      <c r="E2220" t="str">
        <f>INDEX(StudentTable[#Data],MATCH(Table_Faculty.accdb[[#This Row],[Student ID]],StudentTable[Student ID],0),2)</f>
        <v>Thomas</v>
      </c>
    </row>
    <row r="2221" spans="1:5" x14ac:dyDescent="0.25">
      <c r="A2221">
        <v>2235</v>
      </c>
      <c r="B2221" s="5" t="s">
        <v>2591</v>
      </c>
      <c r="C2221" s="4" t="s">
        <v>4482</v>
      </c>
      <c r="D2221" t="str">
        <f>INDEX(StudentTable[#Data],MATCH(Table_Faculty.accdb[[#This Row],[Student ID]],StudentTable[Student ID],0),1)</f>
        <v>Dufour</v>
      </c>
      <c r="E2221" t="str">
        <f>INDEX(StudentTable[#Data],MATCH(Table_Faculty.accdb[[#This Row],[Student ID]],StudentTable[Student ID],0),2)</f>
        <v>Danielle</v>
      </c>
    </row>
    <row r="2222" spans="1:5" x14ac:dyDescent="0.25">
      <c r="A2222">
        <v>2236</v>
      </c>
      <c r="B2222" s="5" t="s">
        <v>173</v>
      </c>
      <c r="C2222" s="4" t="s">
        <v>4482</v>
      </c>
      <c r="D2222" t="str">
        <f>INDEX(StudentTable[#Data],MATCH(Table_Faculty.accdb[[#This Row],[Student ID]],StudentTable[Student ID],0),1)</f>
        <v>Tanner</v>
      </c>
      <c r="E2222" t="str">
        <f>INDEX(StudentTable[#Data],MATCH(Table_Faculty.accdb[[#This Row],[Student ID]],StudentTable[Student ID],0),2)</f>
        <v>Genoveva</v>
      </c>
    </row>
    <row r="2223" spans="1:5" x14ac:dyDescent="0.25">
      <c r="A2223">
        <v>2237</v>
      </c>
      <c r="B2223" s="5" t="s">
        <v>3770</v>
      </c>
      <c r="C2223" s="4" t="s">
        <v>4482</v>
      </c>
      <c r="D2223" t="str">
        <f>INDEX(StudentTable[#Data],MATCH(Table_Faculty.accdb[[#This Row],[Student ID]],StudentTable[Student ID],0),1)</f>
        <v>Butler</v>
      </c>
      <c r="E2223" t="str">
        <f>INDEX(StudentTable[#Data],MATCH(Table_Faculty.accdb[[#This Row],[Student ID]],StudentTable[Student ID],0),2)</f>
        <v>Nidia</v>
      </c>
    </row>
    <row r="2224" spans="1:5" x14ac:dyDescent="0.25">
      <c r="A2224">
        <v>2238</v>
      </c>
      <c r="B2224" s="5" t="s">
        <v>2126</v>
      </c>
      <c r="C2224" s="4" t="s">
        <v>4482</v>
      </c>
      <c r="D2224" t="str">
        <f>INDEX(StudentTable[#Data],MATCH(Table_Faculty.accdb[[#This Row],[Student ID]],StudentTable[Student ID],0),1)</f>
        <v>Chaney</v>
      </c>
      <c r="E2224" t="str">
        <f>INDEX(StudentTable[#Data],MATCH(Table_Faculty.accdb[[#This Row],[Student ID]],StudentTable[Student ID],0),2)</f>
        <v>Judi</v>
      </c>
    </row>
    <row r="2225" spans="1:5" x14ac:dyDescent="0.25">
      <c r="A2225">
        <v>2239</v>
      </c>
      <c r="B2225" s="5" t="s">
        <v>2228</v>
      </c>
      <c r="C2225" s="4" t="s">
        <v>4482</v>
      </c>
      <c r="D2225" t="str">
        <f>INDEX(StudentTable[#Data],MATCH(Table_Faculty.accdb[[#This Row],[Student ID]],StudentTable[Student ID],0),1)</f>
        <v>Crume</v>
      </c>
      <c r="E2225" t="str">
        <f>INDEX(StudentTable[#Data],MATCH(Table_Faculty.accdb[[#This Row],[Student ID]],StudentTable[Student ID],0),2)</f>
        <v>Tammy</v>
      </c>
    </row>
    <row r="2226" spans="1:5" x14ac:dyDescent="0.25">
      <c r="A2226">
        <v>2240</v>
      </c>
      <c r="B2226" s="5" t="s">
        <v>964</v>
      </c>
      <c r="C2226" s="4" t="s">
        <v>4482</v>
      </c>
      <c r="D2226" t="str">
        <f>INDEX(StudentTable[#Data],MATCH(Table_Faculty.accdb[[#This Row],[Student ID]],StudentTable[Student ID],0),1)</f>
        <v>Henson</v>
      </c>
      <c r="E2226" t="str">
        <f>INDEX(StudentTable[#Data],MATCH(Table_Faculty.accdb[[#This Row],[Student ID]],StudentTable[Student ID],0),2)</f>
        <v>Cindy</v>
      </c>
    </row>
    <row r="2227" spans="1:5" x14ac:dyDescent="0.25">
      <c r="A2227">
        <v>2241</v>
      </c>
      <c r="B2227" s="5" t="s">
        <v>3254</v>
      </c>
      <c r="C2227" s="4" t="s">
        <v>4482</v>
      </c>
      <c r="D2227" t="str">
        <f>INDEX(StudentTable[#Data],MATCH(Table_Faculty.accdb[[#This Row],[Student ID]],StudentTable[Student ID],0),1)</f>
        <v>Ayala</v>
      </c>
      <c r="E2227" t="str">
        <f>INDEX(StudentTable[#Data],MATCH(Table_Faculty.accdb[[#This Row],[Student ID]],StudentTable[Student ID],0),2)</f>
        <v>Mary</v>
      </c>
    </row>
    <row r="2228" spans="1:5" x14ac:dyDescent="0.25">
      <c r="A2228">
        <v>2242</v>
      </c>
      <c r="B2228" s="5" t="s">
        <v>4319</v>
      </c>
      <c r="C2228" s="4" t="s">
        <v>4482</v>
      </c>
      <c r="D2228" t="str">
        <f>INDEX(StudentTable[#Data],MATCH(Table_Faculty.accdb[[#This Row],[Student ID]],StudentTable[Student ID],0),1)</f>
        <v>Weber</v>
      </c>
      <c r="E2228" t="str">
        <f>INDEX(StudentTable[#Data],MATCH(Table_Faculty.accdb[[#This Row],[Student ID]],StudentTable[Student ID],0),2)</f>
        <v>Opal</v>
      </c>
    </row>
    <row r="2229" spans="1:5" x14ac:dyDescent="0.25">
      <c r="A2229">
        <v>2243</v>
      </c>
      <c r="B2229" s="5" t="s">
        <v>2677</v>
      </c>
      <c r="C2229" s="4" t="s">
        <v>4482</v>
      </c>
      <c r="D2229" t="str">
        <f>INDEX(StudentTable[#Data],MATCH(Table_Faculty.accdb[[#This Row],[Student ID]],StudentTable[Student ID],0),1)</f>
        <v>Gooch</v>
      </c>
      <c r="E2229" t="str">
        <f>INDEX(StudentTable[#Data],MATCH(Table_Faculty.accdb[[#This Row],[Student ID]],StudentTable[Student ID],0),2)</f>
        <v>James</v>
      </c>
    </row>
    <row r="2230" spans="1:5" x14ac:dyDescent="0.25">
      <c r="A2230">
        <v>2244</v>
      </c>
      <c r="B2230" s="5" t="s">
        <v>2411</v>
      </c>
      <c r="C2230" s="4" t="s">
        <v>4482</v>
      </c>
      <c r="D2230" t="str">
        <f>INDEX(StudentTable[#Data],MATCH(Table_Faculty.accdb[[#This Row],[Student ID]],StudentTable[Student ID],0),1)</f>
        <v>Mccoy</v>
      </c>
      <c r="E2230" t="str">
        <f>INDEX(StudentTable[#Data],MATCH(Table_Faculty.accdb[[#This Row],[Student ID]],StudentTable[Student ID],0),2)</f>
        <v>James</v>
      </c>
    </row>
    <row r="2231" spans="1:5" x14ac:dyDescent="0.25">
      <c r="A2231">
        <v>2245</v>
      </c>
      <c r="B2231" s="5" t="s">
        <v>863</v>
      </c>
      <c r="C2231" s="4" t="s">
        <v>4482</v>
      </c>
      <c r="D2231" t="str">
        <f>INDEX(StudentTable[#Data],MATCH(Table_Faculty.accdb[[#This Row],[Student ID]],StudentTable[Student ID],0),1)</f>
        <v>Sandoval</v>
      </c>
      <c r="E2231" t="str">
        <f>INDEX(StudentTable[#Data],MATCH(Table_Faculty.accdb[[#This Row],[Student ID]],StudentTable[Student ID],0),2)</f>
        <v>Fredrick</v>
      </c>
    </row>
    <row r="2232" spans="1:5" x14ac:dyDescent="0.25">
      <c r="A2232">
        <v>2246</v>
      </c>
      <c r="B2232" s="5" t="s">
        <v>2711</v>
      </c>
      <c r="C2232" s="4" t="s">
        <v>4482</v>
      </c>
      <c r="D2232" t="str">
        <f>INDEX(StudentTable[#Data],MATCH(Table_Faculty.accdb[[#This Row],[Student ID]],StudentTable[Student ID],0),1)</f>
        <v>Robertson</v>
      </c>
      <c r="E2232" t="str">
        <f>INDEX(StudentTable[#Data],MATCH(Table_Faculty.accdb[[#This Row],[Student ID]],StudentTable[Student ID],0),2)</f>
        <v>Kristie</v>
      </c>
    </row>
    <row r="2233" spans="1:5" x14ac:dyDescent="0.25">
      <c r="A2233">
        <v>2247</v>
      </c>
      <c r="B2233" s="5" t="s">
        <v>1423</v>
      </c>
      <c r="C2233" s="4" t="s">
        <v>4482</v>
      </c>
      <c r="D2233" t="str">
        <f>INDEX(StudentTable[#Data],MATCH(Table_Faculty.accdb[[#This Row],[Student ID]],StudentTable[Student ID],0),1)</f>
        <v>Johnson</v>
      </c>
      <c r="E2233" t="str">
        <f>INDEX(StudentTable[#Data],MATCH(Table_Faculty.accdb[[#This Row],[Student ID]],StudentTable[Student ID],0),2)</f>
        <v>Alan</v>
      </c>
    </row>
    <row r="2234" spans="1:5" x14ac:dyDescent="0.25">
      <c r="A2234">
        <v>2248</v>
      </c>
      <c r="B2234" s="5" t="s">
        <v>610</v>
      </c>
      <c r="C2234" s="4" t="s">
        <v>4482</v>
      </c>
      <c r="D2234" t="str">
        <f>INDEX(StudentTable[#Data],MATCH(Table_Faculty.accdb[[#This Row],[Student ID]],StudentTable[Student ID],0),1)</f>
        <v>Alatorre</v>
      </c>
      <c r="E2234" t="str">
        <f>INDEX(StudentTable[#Data],MATCH(Table_Faculty.accdb[[#This Row],[Student ID]],StudentTable[Student ID],0),2)</f>
        <v>Linda</v>
      </c>
    </row>
    <row r="2235" spans="1:5" x14ac:dyDescent="0.25">
      <c r="A2235">
        <v>2249</v>
      </c>
      <c r="B2235" s="5" t="s">
        <v>642</v>
      </c>
      <c r="C2235" s="4" t="s">
        <v>4482</v>
      </c>
      <c r="D2235" t="str">
        <f>INDEX(StudentTable[#Data],MATCH(Table_Faculty.accdb[[#This Row],[Student ID]],StudentTable[Student ID],0),1)</f>
        <v>Pitcher</v>
      </c>
      <c r="E2235" t="str">
        <f>INDEX(StudentTable[#Data],MATCH(Table_Faculty.accdb[[#This Row],[Student ID]],StudentTable[Student ID],0),2)</f>
        <v>Jonathan</v>
      </c>
    </row>
    <row r="2236" spans="1:5" x14ac:dyDescent="0.25">
      <c r="A2236">
        <v>2250</v>
      </c>
      <c r="B2236" s="5" t="s">
        <v>3081</v>
      </c>
      <c r="C2236" s="4" t="s">
        <v>4482</v>
      </c>
      <c r="D2236" t="str">
        <f>INDEX(StudentTable[#Data],MATCH(Table_Faculty.accdb[[#This Row],[Student ID]],StudentTable[Student ID],0),1)</f>
        <v>Layton</v>
      </c>
      <c r="E2236" t="str">
        <f>INDEX(StudentTable[#Data],MATCH(Table_Faculty.accdb[[#This Row],[Student ID]],StudentTable[Student ID],0),2)</f>
        <v>Christy</v>
      </c>
    </row>
    <row r="2237" spans="1:5" x14ac:dyDescent="0.25">
      <c r="A2237">
        <v>2251</v>
      </c>
      <c r="B2237" s="5" t="s">
        <v>1408</v>
      </c>
      <c r="C2237" s="4" t="s">
        <v>4482</v>
      </c>
      <c r="D2237" t="str">
        <f>INDEX(StudentTable[#Data],MATCH(Table_Faculty.accdb[[#This Row],[Student ID]],StudentTable[Student ID],0),1)</f>
        <v>Rice</v>
      </c>
      <c r="E2237" t="str">
        <f>INDEX(StudentTable[#Data],MATCH(Table_Faculty.accdb[[#This Row],[Student ID]],StudentTable[Student ID],0),2)</f>
        <v>Phyllis</v>
      </c>
    </row>
    <row r="2238" spans="1:5" x14ac:dyDescent="0.25">
      <c r="A2238">
        <v>2252</v>
      </c>
      <c r="B2238" s="5" t="s">
        <v>2906</v>
      </c>
      <c r="C2238" s="4" t="s">
        <v>4482</v>
      </c>
      <c r="D2238" t="str">
        <f>INDEX(StudentTable[#Data],MATCH(Table_Faculty.accdb[[#This Row],[Student ID]],StudentTable[Student ID],0),1)</f>
        <v>Reder</v>
      </c>
      <c r="E2238" t="str">
        <f>INDEX(StudentTable[#Data],MATCH(Table_Faculty.accdb[[#This Row],[Student ID]],StudentTable[Student ID],0),2)</f>
        <v>Hugo</v>
      </c>
    </row>
    <row r="2239" spans="1:5" x14ac:dyDescent="0.25">
      <c r="A2239">
        <v>2253</v>
      </c>
      <c r="B2239" s="5" t="s">
        <v>4294</v>
      </c>
      <c r="C2239" s="4" t="s">
        <v>4482</v>
      </c>
      <c r="D2239" t="str">
        <f>INDEX(StudentTable[#Data],MATCH(Table_Faculty.accdb[[#This Row],[Student ID]],StudentTable[Student ID],0),1)</f>
        <v>Criswell</v>
      </c>
      <c r="E2239" t="str">
        <f>INDEX(StudentTable[#Data],MATCH(Table_Faculty.accdb[[#This Row],[Student ID]],StudentTable[Student ID],0),2)</f>
        <v>Erik</v>
      </c>
    </row>
    <row r="2240" spans="1:5" x14ac:dyDescent="0.25">
      <c r="A2240">
        <v>2254</v>
      </c>
      <c r="B2240" s="5" t="s">
        <v>1262</v>
      </c>
      <c r="C2240" s="4" t="s">
        <v>4482</v>
      </c>
      <c r="D2240" t="str">
        <f>INDEX(StudentTable[#Data],MATCH(Table_Faculty.accdb[[#This Row],[Student ID]],StudentTable[Student ID],0),1)</f>
        <v>Skinner</v>
      </c>
      <c r="E2240" t="str">
        <f>INDEX(StudentTable[#Data],MATCH(Table_Faculty.accdb[[#This Row],[Student ID]],StudentTable[Student ID],0),2)</f>
        <v>James</v>
      </c>
    </row>
    <row r="2241" spans="1:5" x14ac:dyDescent="0.25">
      <c r="A2241">
        <v>2255</v>
      </c>
      <c r="B2241" s="5" t="s">
        <v>275</v>
      </c>
      <c r="C2241" s="4" t="s">
        <v>4482</v>
      </c>
      <c r="D2241" t="str">
        <f>INDEX(StudentTable[#Data],MATCH(Table_Faculty.accdb[[#This Row],[Student ID]],StudentTable[Student ID],0),1)</f>
        <v>Campanella</v>
      </c>
      <c r="E2241" t="str">
        <f>INDEX(StudentTable[#Data],MATCH(Table_Faculty.accdb[[#This Row],[Student ID]],StudentTable[Student ID],0),2)</f>
        <v>Rolf</v>
      </c>
    </row>
    <row r="2242" spans="1:5" x14ac:dyDescent="0.25">
      <c r="A2242">
        <v>2256</v>
      </c>
      <c r="B2242" s="5" t="s">
        <v>494</v>
      </c>
      <c r="C2242" s="4" t="s">
        <v>4482</v>
      </c>
      <c r="D2242" t="str">
        <f>INDEX(StudentTable[#Data],MATCH(Table_Faculty.accdb[[#This Row],[Student ID]],StudentTable[Student ID],0),1)</f>
        <v>Hawkins</v>
      </c>
      <c r="E2242" t="str">
        <f>INDEX(StudentTable[#Data],MATCH(Table_Faculty.accdb[[#This Row],[Student ID]],StudentTable[Student ID],0),2)</f>
        <v>Brenda</v>
      </c>
    </row>
    <row r="2243" spans="1:5" x14ac:dyDescent="0.25">
      <c r="A2243">
        <v>2257</v>
      </c>
      <c r="B2243" s="5" t="s">
        <v>3452</v>
      </c>
      <c r="C2243" s="4" t="s">
        <v>4482</v>
      </c>
      <c r="D2243" t="str">
        <f>INDEX(StudentTable[#Data],MATCH(Table_Faculty.accdb[[#This Row],[Student ID]],StudentTable[Student ID],0),1)</f>
        <v>Morales</v>
      </c>
      <c r="E2243" t="str">
        <f>INDEX(StudentTable[#Data],MATCH(Table_Faculty.accdb[[#This Row],[Student ID]],StudentTable[Student ID],0),2)</f>
        <v>Lester</v>
      </c>
    </row>
    <row r="2244" spans="1:5" x14ac:dyDescent="0.25">
      <c r="A2244">
        <v>2258</v>
      </c>
      <c r="B2244" s="5" t="s">
        <v>210</v>
      </c>
      <c r="C2244" s="4" t="s">
        <v>4482</v>
      </c>
      <c r="D2244" t="str">
        <f>INDEX(StudentTable[#Data],MATCH(Table_Faculty.accdb[[#This Row],[Student ID]],StudentTable[Student ID],0),1)</f>
        <v>Fick</v>
      </c>
      <c r="E2244" t="str">
        <f>INDEX(StudentTable[#Data],MATCH(Table_Faculty.accdb[[#This Row],[Student ID]],StudentTable[Student ID],0),2)</f>
        <v>Jennifer</v>
      </c>
    </row>
    <row r="2245" spans="1:5" x14ac:dyDescent="0.25">
      <c r="A2245">
        <v>2259</v>
      </c>
      <c r="B2245" s="5" t="s">
        <v>4240</v>
      </c>
      <c r="C2245" s="4" t="s">
        <v>4482</v>
      </c>
      <c r="D2245" t="str">
        <f>INDEX(StudentTable[#Data],MATCH(Table_Faculty.accdb[[#This Row],[Student ID]],StudentTable[Student ID],0),1)</f>
        <v>Green</v>
      </c>
      <c r="E2245" t="str">
        <f>INDEX(StudentTable[#Data],MATCH(Table_Faculty.accdb[[#This Row],[Student ID]],StudentTable[Student ID],0),2)</f>
        <v>Robert</v>
      </c>
    </row>
    <row r="2246" spans="1:5" x14ac:dyDescent="0.25">
      <c r="A2246">
        <v>2260</v>
      </c>
      <c r="B2246" s="5" t="s">
        <v>320</v>
      </c>
      <c r="C2246" s="4" t="s">
        <v>4482</v>
      </c>
      <c r="D2246" t="str">
        <f>INDEX(StudentTable[#Data],MATCH(Table_Faculty.accdb[[#This Row],[Student ID]],StudentTable[Student ID],0),1)</f>
        <v>Leon</v>
      </c>
      <c r="E2246" t="str">
        <f>INDEX(StudentTable[#Data],MATCH(Table_Faculty.accdb[[#This Row],[Student ID]],StudentTable[Student ID],0),2)</f>
        <v>Mary</v>
      </c>
    </row>
    <row r="2247" spans="1:5" x14ac:dyDescent="0.25">
      <c r="A2247">
        <v>2261</v>
      </c>
      <c r="B2247" s="5" t="s">
        <v>1574</v>
      </c>
      <c r="C2247" s="4" t="s">
        <v>4482</v>
      </c>
      <c r="D2247" t="str">
        <f>INDEX(StudentTable[#Data],MATCH(Table_Faculty.accdb[[#This Row],[Student ID]],StudentTable[Student ID],0),1)</f>
        <v>Niemi</v>
      </c>
      <c r="E2247" t="str">
        <f>INDEX(StudentTable[#Data],MATCH(Table_Faculty.accdb[[#This Row],[Student ID]],StudentTable[Student ID],0),2)</f>
        <v>Lois</v>
      </c>
    </row>
    <row r="2248" spans="1:5" x14ac:dyDescent="0.25">
      <c r="A2248">
        <v>2262</v>
      </c>
      <c r="B2248" s="5" t="s">
        <v>2721</v>
      </c>
      <c r="C2248" s="4" t="s">
        <v>4482</v>
      </c>
      <c r="D2248" t="str">
        <f>INDEX(StudentTable[#Data],MATCH(Table_Faculty.accdb[[#This Row],[Student ID]],StudentTable[Student ID],0),1)</f>
        <v>Palma</v>
      </c>
      <c r="E2248" t="str">
        <f>INDEX(StudentTable[#Data],MATCH(Table_Faculty.accdb[[#This Row],[Student ID]],StudentTable[Student ID],0),2)</f>
        <v>William</v>
      </c>
    </row>
    <row r="2249" spans="1:5" x14ac:dyDescent="0.25">
      <c r="A2249">
        <v>2263</v>
      </c>
      <c r="B2249" s="5" t="s">
        <v>4224</v>
      </c>
      <c r="C2249" s="4" t="s">
        <v>4482</v>
      </c>
      <c r="D2249" t="str">
        <f>INDEX(StudentTable[#Data],MATCH(Table_Faculty.accdb[[#This Row],[Student ID]],StudentTable[Student ID],0),1)</f>
        <v>Epstein</v>
      </c>
      <c r="E2249" t="str">
        <f>INDEX(StudentTable[#Data],MATCH(Table_Faculty.accdb[[#This Row],[Student ID]],StudentTable[Student ID],0),2)</f>
        <v>Morris</v>
      </c>
    </row>
    <row r="2250" spans="1:5" x14ac:dyDescent="0.25">
      <c r="A2250">
        <v>2264</v>
      </c>
      <c r="B2250" s="5" t="s">
        <v>1165</v>
      </c>
      <c r="C2250" s="4" t="s">
        <v>4482</v>
      </c>
      <c r="D2250" t="str">
        <f>INDEX(StudentTable[#Data],MATCH(Table_Faculty.accdb[[#This Row],[Student ID]],StudentTable[Student ID],0),1)</f>
        <v>Carr</v>
      </c>
      <c r="E2250" t="str">
        <f>INDEX(StudentTable[#Data],MATCH(Table_Faculty.accdb[[#This Row],[Student ID]],StudentTable[Student ID],0),2)</f>
        <v>Eric</v>
      </c>
    </row>
    <row r="2251" spans="1:5" x14ac:dyDescent="0.25">
      <c r="A2251">
        <v>2265</v>
      </c>
      <c r="B2251" s="5" t="s">
        <v>1040</v>
      </c>
      <c r="C2251" s="4" t="s">
        <v>4485</v>
      </c>
      <c r="D2251" t="str">
        <f>INDEX(StudentTable[#Data],MATCH(Table_Faculty.accdb[[#This Row],[Student ID]],StudentTable[Student ID],0),1)</f>
        <v>Green</v>
      </c>
      <c r="E2251" t="str">
        <f>INDEX(StudentTable[#Data],MATCH(Table_Faculty.accdb[[#This Row],[Student ID]],StudentTable[Student ID],0),2)</f>
        <v>Dwight</v>
      </c>
    </row>
    <row r="2252" spans="1:5" x14ac:dyDescent="0.25">
      <c r="A2252">
        <v>2266</v>
      </c>
      <c r="B2252" s="5" t="s">
        <v>1987</v>
      </c>
      <c r="C2252" s="4" t="s">
        <v>4485</v>
      </c>
      <c r="D2252" t="str">
        <f>INDEX(StudentTable[#Data],MATCH(Table_Faculty.accdb[[#This Row],[Student ID]],StudentTable[Student ID],0),1)</f>
        <v>Sanders</v>
      </c>
      <c r="E2252" t="str">
        <f>INDEX(StudentTable[#Data],MATCH(Table_Faculty.accdb[[#This Row],[Student ID]],StudentTable[Student ID],0),2)</f>
        <v>Mary</v>
      </c>
    </row>
    <row r="2253" spans="1:5" x14ac:dyDescent="0.25">
      <c r="A2253">
        <v>2267</v>
      </c>
      <c r="B2253" s="5" t="s">
        <v>945</v>
      </c>
      <c r="C2253" s="4" t="s">
        <v>4485</v>
      </c>
      <c r="D2253" t="str">
        <f>INDEX(StudentTable[#Data],MATCH(Table_Faculty.accdb[[#This Row],[Student ID]],StudentTable[Student ID],0),1)</f>
        <v>Hollar</v>
      </c>
      <c r="E2253" t="str">
        <f>INDEX(StudentTable[#Data],MATCH(Table_Faculty.accdb[[#This Row],[Student ID]],StudentTable[Student ID],0),2)</f>
        <v>Paula</v>
      </c>
    </row>
    <row r="2254" spans="1:5" x14ac:dyDescent="0.25">
      <c r="A2254">
        <v>2268</v>
      </c>
      <c r="B2254" s="5" t="s">
        <v>3953</v>
      </c>
      <c r="C2254" s="4" t="s">
        <v>4485</v>
      </c>
      <c r="D2254" t="str">
        <f>INDEX(StudentTable[#Data],MATCH(Table_Faculty.accdb[[#This Row],[Student ID]],StudentTable[Student ID],0),1)</f>
        <v>Thomson</v>
      </c>
      <c r="E2254" t="str">
        <f>INDEX(StudentTable[#Data],MATCH(Table_Faculty.accdb[[#This Row],[Student ID]],StudentTable[Student ID],0),2)</f>
        <v>Noel</v>
      </c>
    </row>
    <row r="2255" spans="1:5" x14ac:dyDescent="0.25">
      <c r="A2255">
        <v>2269</v>
      </c>
      <c r="B2255" s="5" t="s">
        <v>1826</v>
      </c>
      <c r="C2255" s="4" t="s">
        <v>4485</v>
      </c>
      <c r="D2255" t="str">
        <f>INDEX(StudentTable[#Data],MATCH(Table_Faculty.accdb[[#This Row],[Student ID]],StudentTable[Student ID],0),1)</f>
        <v>Burns</v>
      </c>
      <c r="E2255" t="str">
        <f>INDEX(StudentTable[#Data],MATCH(Table_Faculty.accdb[[#This Row],[Student ID]],StudentTable[Student ID],0),2)</f>
        <v>Eunice</v>
      </c>
    </row>
    <row r="2256" spans="1:5" x14ac:dyDescent="0.25">
      <c r="A2256">
        <v>2270</v>
      </c>
      <c r="B2256" s="5" t="s">
        <v>3228</v>
      </c>
      <c r="C2256" s="4" t="s">
        <v>4485</v>
      </c>
      <c r="D2256" t="str">
        <f>INDEX(StudentTable[#Data],MATCH(Table_Faculty.accdb[[#This Row],[Student ID]],StudentTable[Student ID],0),1)</f>
        <v>Croll</v>
      </c>
      <c r="E2256" t="str">
        <f>INDEX(StudentTable[#Data],MATCH(Table_Faculty.accdb[[#This Row],[Student ID]],StudentTable[Student ID],0),2)</f>
        <v>Audrey</v>
      </c>
    </row>
    <row r="2257" spans="1:5" x14ac:dyDescent="0.25">
      <c r="A2257">
        <v>2271</v>
      </c>
      <c r="B2257" s="5" t="s">
        <v>401</v>
      </c>
      <c r="C2257" s="4" t="s">
        <v>4485</v>
      </c>
      <c r="D2257" t="str">
        <f>INDEX(StudentTable[#Data],MATCH(Table_Faculty.accdb[[#This Row],[Student ID]],StudentTable[Student ID],0),1)</f>
        <v>Mcdaniel</v>
      </c>
      <c r="E2257" t="str">
        <f>INDEX(StudentTable[#Data],MATCH(Table_Faculty.accdb[[#This Row],[Student ID]],StudentTable[Student ID],0),2)</f>
        <v>Wendell</v>
      </c>
    </row>
    <row r="2258" spans="1:5" x14ac:dyDescent="0.25">
      <c r="A2258">
        <v>2272</v>
      </c>
      <c r="B2258" s="5" t="s">
        <v>3822</v>
      </c>
      <c r="C2258" s="4" t="s">
        <v>4485</v>
      </c>
      <c r="D2258" t="str">
        <f>INDEX(StudentTable[#Data],MATCH(Table_Faculty.accdb[[#This Row],[Student ID]],StudentTable[Student ID],0),1)</f>
        <v>Ferguson</v>
      </c>
      <c r="E2258" t="str">
        <f>INDEX(StudentTable[#Data],MATCH(Table_Faculty.accdb[[#This Row],[Student ID]],StudentTable[Student ID],0),2)</f>
        <v>Emelia</v>
      </c>
    </row>
    <row r="2259" spans="1:5" x14ac:dyDescent="0.25">
      <c r="A2259">
        <v>2273</v>
      </c>
      <c r="B2259" s="5" t="s">
        <v>2450</v>
      </c>
      <c r="C2259" s="4" t="s">
        <v>4485</v>
      </c>
      <c r="D2259" t="str">
        <f>INDEX(StudentTable[#Data],MATCH(Table_Faculty.accdb[[#This Row],[Student ID]],StudentTable[Student ID],0),1)</f>
        <v>Cox</v>
      </c>
      <c r="E2259" t="str">
        <f>INDEX(StudentTable[#Data],MATCH(Table_Faculty.accdb[[#This Row],[Student ID]],StudentTable[Student ID],0),2)</f>
        <v>Michael</v>
      </c>
    </row>
    <row r="2260" spans="1:5" x14ac:dyDescent="0.25">
      <c r="A2260">
        <v>2274</v>
      </c>
      <c r="B2260" s="5" t="s">
        <v>3295</v>
      </c>
      <c r="C2260" s="4" t="s">
        <v>4485</v>
      </c>
      <c r="D2260" t="str">
        <f>INDEX(StudentTable[#Data],MATCH(Table_Faculty.accdb[[#This Row],[Student ID]],StudentTable[Student ID],0),1)</f>
        <v>Obrien</v>
      </c>
      <c r="E2260" t="str">
        <f>INDEX(StudentTable[#Data],MATCH(Table_Faculty.accdb[[#This Row],[Student ID]],StudentTable[Student ID],0),2)</f>
        <v>Roxanne</v>
      </c>
    </row>
    <row r="2261" spans="1:5" x14ac:dyDescent="0.25">
      <c r="A2261">
        <v>2275</v>
      </c>
      <c r="B2261" s="5" t="s">
        <v>2162</v>
      </c>
      <c r="C2261" s="4" t="s">
        <v>4485</v>
      </c>
      <c r="D2261" t="str">
        <f>INDEX(StudentTable[#Data],MATCH(Table_Faculty.accdb[[#This Row],[Student ID]],StudentTable[Student ID],0),1)</f>
        <v>Murdock</v>
      </c>
      <c r="E2261" t="str">
        <f>INDEX(StudentTable[#Data],MATCH(Table_Faculty.accdb[[#This Row],[Student ID]],StudentTable[Student ID],0),2)</f>
        <v>Ronald</v>
      </c>
    </row>
    <row r="2262" spans="1:5" x14ac:dyDescent="0.25">
      <c r="A2262">
        <v>2276</v>
      </c>
      <c r="B2262" s="5" t="s">
        <v>3410</v>
      </c>
      <c r="C2262" s="4" t="s">
        <v>4485</v>
      </c>
      <c r="D2262" t="str">
        <f>INDEX(StudentTable[#Data],MATCH(Table_Faculty.accdb[[#This Row],[Student ID]],StudentTable[Student ID],0),1)</f>
        <v>Smith</v>
      </c>
      <c r="E2262" t="str">
        <f>INDEX(StudentTable[#Data],MATCH(Table_Faculty.accdb[[#This Row],[Student ID]],StudentTable[Student ID],0),2)</f>
        <v>Wayne</v>
      </c>
    </row>
    <row r="2263" spans="1:5" x14ac:dyDescent="0.25">
      <c r="A2263">
        <v>2277</v>
      </c>
      <c r="B2263" s="5" t="s">
        <v>2211</v>
      </c>
      <c r="C2263" s="4" t="s">
        <v>4485</v>
      </c>
      <c r="D2263" t="str">
        <f>INDEX(StudentTable[#Data],MATCH(Table_Faculty.accdb[[#This Row],[Student ID]],StudentTable[Student ID],0),1)</f>
        <v>Cooper</v>
      </c>
      <c r="E2263" t="str">
        <f>INDEX(StudentTable[#Data],MATCH(Table_Faculty.accdb[[#This Row],[Student ID]],StudentTable[Student ID],0),2)</f>
        <v>Ethel</v>
      </c>
    </row>
    <row r="2264" spans="1:5" x14ac:dyDescent="0.25">
      <c r="A2264">
        <v>2278</v>
      </c>
      <c r="B2264" s="5" t="s">
        <v>3794</v>
      </c>
      <c r="C2264" s="4" t="s">
        <v>4485</v>
      </c>
      <c r="D2264" t="str">
        <f>INDEX(StudentTable[#Data],MATCH(Table_Faculty.accdb[[#This Row],[Student ID]],StudentTable[Student ID],0),1)</f>
        <v>Norman</v>
      </c>
      <c r="E2264" t="str">
        <f>INDEX(StudentTable[#Data],MATCH(Table_Faculty.accdb[[#This Row],[Student ID]],StudentTable[Student ID],0),2)</f>
        <v>Earl</v>
      </c>
    </row>
    <row r="2265" spans="1:5" x14ac:dyDescent="0.25">
      <c r="A2265">
        <v>2279</v>
      </c>
      <c r="B2265" s="5" t="s">
        <v>4150</v>
      </c>
      <c r="C2265" s="4" t="s">
        <v>4485</v>
      </c>
      <c r="D2265" t="str">
        <f>INDEX(StudentTable[#Data],MATCH(Table_Faculty.accdb[[#This Row],[Student ID]],StudentTable[Student ID],0),1)</f>
        <v>Schrantz</v>
      </c>
      <c r="E2265" t="str">
        <f>INDEX(StudentTable[#Data],MATCH(Table_Faculty.accdb[[#This Row],[Student ID]],StudentTable[Student ID],0),2)</f>
        <v>Emma</v>
      </c>
    </row>
    <row r="2266" spans="1:5" x14ac:dyDescent="0.25">
      <c r="A2266">
        <v>2280</v>
      </c>
      <c r="B2266" s="5" t="s">
        <v>2959</v>
      </c>
      <c r="C2266" s="4" t="s">
        <v>4485</v>
      </c>
      <c r="D2266" t="str">
        <f>INDEX(StudentTable[#Data],MATCH(Table_Faculty.accdb[[#This Row],[Student ID]],StudentTable[Student ID],0),1)</f>
        <v>Arevalo</v>
      </c>
      <c r="E2266" t="str">
        <f>INDEX(StudentTable[#Data],MATCH(Table_Faculty.accdb[[#This Row],[Student ID]],StudentTable[Student ID],0),2)</f>
        <v>Rodney</v>
      </c>
    </row>
    <row r="2267" spans="1:5" x14ac:dyDescent="0.25">
      <c r="A2267">
        <v>2281</v>
      </c>
      <c r="B2267" s="5" t="s">
        <v>2315</v>
      </c>
      <c r="C2267" s="4" t="s">
        <v>4485</v>
      </c>
      <c r="D2267" t="str">
        <f>INDEX(StudentTable[#Data],MATCH(Table_Faculty.accdb[[#This Row],[Student ID]],StudentTable[Student ID],0),1)</f>
        <v>Johnson</v>
      </c>
      <c r="E2267" t="str">
        <f>INDEX(StudentTable[#Data],MATCH(Table_Faculty.accdb[[#This Row],[Student ID]],StudentTable[Student ID],0),2)</f>
        <v>Brian</v>
      </c>
    </row>
    <row r="2268" spans="1:5" x14ac:dyDescent="0.25">
      <c r="A2268">
        <v>2282</v>
      </c>
      <c r="B2268" s="5" t="s">
        <v>713</v>
      </c>
      <c r="C2268" s="4" t="s">
        <v>4485</v>
      </c>
      <c r="D2268" t="str">
        <f>INDEX(StudentTable[#Data],MATCH(Table_Faculty.accdb[[#This Row],[Student ID]],StudentTable[Student ID],0),1)</f>
        <v>Montgomery</v>
      </c>
      <c r="E2268" t="str">
        <f>INDEX(StudentTable[#Data],MATCH(Table_Faculty.accdb[[#This Row],[Student ID]],StudentTable[Student ID],0),2)</f>
        <v>Janet</v>
      </c>
    </row>
    <row r="2269" spans="1:5" x14ac:dyDescent="0.25">
      <c r="A2269">
        <v>2283</v>
      </c>
      <c r="B2269" s="5" t="s">
        <v>2337</v>
      </c>
      <c r="C2269" s="4" t="s">
        <v>4485</v>
      </c>
      <c r="D2269" t="str">
        <f>INDEX(StudentTable[#Data],MATCH(Table_Faculty.accdb[[#This Row],[Student ID]],StudentTable[Student ID],0),1)</f>
        <v>Fox</v>
      </c>
      <c r="E2269" t="str">
        <f>INDEX(StudentTable[#Data],MATCH(Table_Faculty.accdb[[#This Row],[Student ID]],StudentTable[Student ID],0),2)</f>
        <v>Kristina</v>
      </c>
    </row>
    <row r="2270" spans="1:5" x14ac:dyDescent="0.25">
      <c r="A2270">
        <v>2284</v>
      </c>
      <c r="B2270" s="5" t="s">
        <v>776</v>
      </c>
      <c r="C2270" s="4" t="s">
        <v>4485</v>
      </c>
      <c r="D2270" t="str">
        <f>INDEX(StudentTable[#Data],MATCH(Table_Faculty.accdb[[#This Row],[Student ID]],StudentTable[Student ID],0),1)</f>
        <v>Deaton</v>
      </c>
      <c r="E2270" t="str">
        <f>INDEX(StudentTable[#Data],MATCH(Table_Faculty.accdb[[#This Row],[Student ID]],StudentTable[Student ID],0),2)</f>
        <v>Kathryn</v>
      </c>
    </row>
    <row r="2271" spans="1:5" x14ac:dyDescent="0.25">
      <c r="A2271">
        <v>2285</v>
      </c>
      <c r="B2271" s="5" t="s">
        <v>4372</v>
      </c>
      <c r="C2271" s="4" t="s">
        <v>4485</v>
      </c>
      <c r="D2271" t="str">
        <f>INDEX(StudentTable[#Data],MATCH(Table_Faculty.accdb[[#This Row],[Student ID]],StudentTable[Student ID],0),1)</f>
        <v>Robertson</v>
      </c>
      <c r="E2271" t="str">
        <f>INDEX(StudentTable[#Data],MATCH(Table_Faculty.accdb[[#This Row],[Student ID]],StudentTable[Student ID],0),2)</f>
        <v>Steven</v>
      </c>
    </row>
    <row r="2272" spans="1:5" x14ac:dyDescent="0.25">
      <c r="A2272">
        <v>2286</v>
      </c>
      <c r="B2272" s="5" t="s">
        <v>2001</v>
      </c>
      <c r="C2272" s="4" t="s">
        <v>4485</v>
      </c>
      <c r="D2272" t="str">
        <f>INDEX(StudentTable[#Data],MATCH(Table_Faculty.accdb[[#This Row],[Student ID]],StudentTable[Student ID],0),1)</f>
        <v>Flores</v>
      </c>
      <c r="E2272" t="str">
        <f>INDEX(StudentTable[#Data],MATCH(Table_Faculty.accdb[[#This Row],[Student ID]],StudentTable[Student ID],0),2)</f>
        <v>Cheryl</v>
      </c>
    </row>
    <row r="2273" spans="1:5" x14ac:dyDescent="0.25">
      <c r="A2273">
        <v>2287</v>
      </c>
      <c r="B2273" s="5" t="s">
        <v>3239</v>
      </c>
      <c r="C2273" s="4" t="s">
        <v>4485</v>
      </c>
      <c r="D2273" t="str">
        <f>INDEX(StudentTable[#Data],MATCH(Table_Faculty.accdb[[#This Row],[Student ID]],StudentTable[Student ID],0),1)</f>
        <v>Brooks</v>
      </c>
      <c r="E2273" t="str">
        <f>INDEX(StudentTable[#Data],MATCH(Table_Faculty.accdb[[#This Row],[Student ID]],StudentTable[Student ID],0),2)</f>
        <v>Eduardo</v>
      </c>
    </row>
    <row r="2274" spans="1:5" x14ac:dyDescent="0.25">
      <c r="A2274">
        <v>2288</v>
      </c>
      <c r="B2274" s="5" t="s">
        <v>2838</v>
      </c>
      <c r="C2274" s="4" t="s">
        <v>4485</v>
      </c>
      <c r="D2274" t="str">
        <f>INDEX(StudentTable[#Data],MATCH(Table_Faculty.accdb[[#This Row],[Student ID]],StudentTable[Student ID],0),1)</f>
        <v>Hurst</v>
      </c>
      <c r="E2274" t="str">
        <f>INDEX(StudentTable[#Data],MATCH(Table_Faculty.accdb[[#This Row],[Student ID]],StudentTable[Student ID],0),2)</f>
        <v>Cynthia</v>
      </c>
    </row>
    <row r="2275" spans="1:5" x14ac:dyDescent="0.25">
      <c r="A2275">
        <v>2289</v>
      </c>
      <c r="B2275" s="5" t="s">
        <v>69</v>
      </c>
      <c r="C2275" s="4" t="s">
        <v>4485</v>
      </c>
      <c r="D2275" t="str">
        <f>INDEX(StudentTable[#Data],MATCH(Table_Faculty.accdb[[#This Row],[Student ID]],StudentTable[Student ID],0),1)</f>
        <v>Dutra</v>
      </c>
      <c r="E2275" t="str">
        <f>INDEX(StudentTable[#Data],MATCH(Table_Faculty.accdb[[#This Row],[Student ID]],StudentTable[Student ID],0),2)</f>
        <v>Ruben</v>
      </c>
    </row>
    <row r="2276" spans="1:5" x14ac:dyDescent="0.25">
      <c r="A2276">
        <v>2290</v>
      </c>
      <c r="B2276" s="5" t="s">
        <v>1286</v>
      </c>
      <c r="C2276" s="4" t="s">
        <v>4485</v>
      </c>
      <c r="D2276" t="str">
        <f>INDEX(StudentTable[#Data],MATCH(Table_Faculty.accdb[[#This Row],[Student ID]],StudentTable[Student ID],0),1)</f>
        <v>Glover</v>
      </c>
      <c r="E2276" t="str">
        <f>INDEX(StudentTable[#Data],MATCH(Table_Faculty.accdb[[#This Row],[Student ID]],StudentTable[Student ID],0),2)</f>
        <v>Ellen</v>
      </c>
    </row>
    <row r="2277" spans="1:5" x14ac:dyDescent="0.25">
      <c r="A2277">
        <v>2291</v>
      </c>
      <c r="B2277" s="5" t="s">
        <v>1359</v>
      </c>
      <c r="C2277" s="4" t="s">
        <v>4485</v>
      </c>
      <c r="D2277" t="str">
        <f>INDEX(StudentTable[#Data],MATCH(Table_Faculty.accdb[[#This Row],[Student ID]],StudentTable[Student ID],0),1)</f>
        <v>Lipscomb</v>
      </c>
      <c r="E2277" t="str">
        <f>INDEX(StudentTable[#Data],MATCH(Table_Faculty.accdb[[#This Row],[Student ID]],StudentTable[Student ID],0),2)</f>
        <v>John</v>
      </c>
    </row>
    <row r="2278" spans="1:5" x14ac:dyDescent="0.25">
      <c r="A2278">
        <v>2292</v>
      </c>
      <c r="B2278" s="5" t="s">
        <v>2402</v>
      </c>
      <c r="C2278" s="4" t="s">
        <v>4485</v>
      </c>
      <c r="D2278" t="str">
        <f>INDEX(StudentTable[#Data],MATCH(Table_Faculty.accdb[[#This Row],[Student ID]],StudentTable[Student ID],0),1)</f>
        <v>Dussault</v>
      </c>
      <c r="E2278" t="str">
        <f>INDEX(StudentTable[#Data],MATCH(Table_Faculty.accdb[[#This Row],[Student ID]],StudentTable[Student ID],0),2)</f>
        <v>Amanda</v>
      </c>
    </row>
    <row r="2279" spans="1:5" x14ac:dyDescent="0.25">
      <c r="A2279">
        <v>2293</v>
      </c>
      <c r="B2279" s="5" t="s">
        <v>523</v>
      </c>
      <c r="C2279" s="4" t="s">
        <v>4485</v>
      </c>
      <c r="D2279" t="str">
        <f>INDEX(StudentTable[#Data],MATCH(Table_Faculty.accdb[[#This Row],[Student ID]],StudentTable[Student ID],0),1)</f>
        <v>Smith</v>
      </c>
      <c r="E2279" t="str">
        <f>INDEX(StudentTable[#Data],MATCH(Table_Faculty.accdb[[#This Row],[Student ID]],StudentTable[Student ID],0),2)</f>
        <v>Vanita</v>
      </c>
    </row>
    <row r="2280" spans="1:5" x14ac:dyDescent="0.25">
      <c r="A2280">
        <v>2294</v>
      </c>
      <c r="B2280" s="5" t="s">
        <v>3191</v>
      </c>
      <c r="C2280" s="4" t="s">
        <v>4485</v>
      </c>
      <c r="D2280" t="str">
        <f>INDEX(StudentTable[#Data],MATCH(Table_Faculty.accdb[[#This Row],[Student ID]],StudentTable[Student ID],0),1)</f>
        <v>Amerson</v>
      </c>
      <c r="E2280" t="str">
        <f>INDEX(StudentTable[#Data],MATCH(Table_Faculty.accdb[[#This Row],[Student ID]],StudentTable[Student ID],0),2)</f>
        <v>Fay</v>
      </c>
    </row>
    <row r="2281" spans="1:5" x14ac:dyDescent="0.25">
      <c r="A2281">
        <v>2295</v>
      </c>
      <c r="B2281" s="5" t="s">
        <v>2645</v>
      </c>
      <c r="C2281" s="4" t="s">
        <v>4485</v>
      </c>
      <c r="D2281" t="str">
        <f>INDEX(StudentTable[#Data],MATCH(Table_Faculty.accdb[[#This Row],[Student ID]],StudentTable[Student ID],0),1)</f>
        <v>Fusco</v>
      </c>
      <c r="E2281" t="str">
        <f>INDEX(StudentTable[#Data],MATCH(Table_Faculty.accdb[[#This Row],[Student ID]],StudentTable[Student ID],0),2)</f>
        <v>Clara</v>
      </c>
    </row>
    <row r="2282" spans="1:5" x14ac:dyDescent="0.25">
      <c r="A2282">
        <v>2296</v>
      </c>
      <c r="B2282" s="5" t="s">
        <v>3735</v>
      </c>
      <c r="C2282" s="4" t="s">
        <v>4485</v>
      </c>
      <c r="D2282" t="str">
        <f>INDEX(StudentTable[#Data],MATCH(Table_Faculty.accdb[[#This Row],[Student ID]],StudentTable[Student ID],0),1)</f>
        <v>Morales</v>
      </c>
      <c r="E2282" t="str">
        <f>INDEX(StudentTable[#Data],MATCH(Table_Faculty.accdb[[#This Row],[Student ID]],StudentTable[Student ID],0),2)</f>
        <v>Hugo</v>
      </c>
    </row>
    <row r="2283" spans="1:5" x14ac:dyDescent="0.25">
      <c r="A2283">
        <v>2297</v>
      </c>
      <c r="B2283" s="5" t="s">
        <v>2770</v>
      </c>
      <c r="C2283" s="4" t="s">
        <v>4485</v>
      </c>
      <c r="D2283" t="str">
        <f>INDEX(StudentTable[#Data],MATCH(Table_Faculty.accdb[[#This Row],[Student ID]],StudentTable[Student ID],0),1)</f>
        <v>Mays</v>
      </c>
      <c r="E2283" t="str">
        <f>INDEX(StudentTable[#Data],MATCH(Table_Faculty.accdb[[#This Row],[Student ID]],StudentTable[Student ID],0),2)</f>
        <v>Amanda</v>
      </c>
    </row>
    <row r="2284" spans="1:5" x14ac:dyDescent="0.25">
      <c r="A2284">
        <v>2298</v>
      </c>
      <c r="B2284" s="5" t="s">
        <v>199</v>
      </c>
      <c r="C2284" s="4" t="s">
        <v>4485</v>
      </c>
      <c r="D2284" t="str">
        <f>INDEX(StudentTable[#Data],MATCH(Table_Faculty.accdb[[#This Row],[Student ID]],StudentTable[Student ID],0),1)</f>
        <v>Louis</v>
      </c>
      <c r="E2284" t="str">
        <f>INDEX(StudentTable[#Data],MATCH(Table_Faculty.accdb[[#This Row],[Student ID]],StudentTable[Student ID],0),2)</f>
        <v>Daniel</v>
      </c>
    </row>
    <row r="2285" spans="1:5" x14ac:dyDescent="0.25">
      <c r="A2285">
        <v>2299</v>
      </c>
      <c r="B2285" s="5" t="s">
        <v>1512</v>
      </c>
      <c r="C2285" s="4" t="s">
        <v>4485</v>
      </c>
      <c r="D2285" t="str">
        <f>INDEX(StudentTable[#Data],MATCH(Table_Faculty.accdb[[#This Row],[Student ID]],StudentTable[Student ID],0),1)</f>
        <v>Ingalls</v>
      </c>
      <c r="E2285" t="str">
        <f>INDEX(StudentTable[#Data],MATCH(Table_Faculty.accdb[[#This Row],[Student ID]],StudentTable[Student ID],0),2)</f>
        <v>Ann</v>
      </c>
    </row>
    <row r="2286" spans="1:5" x14ac:dyDescent="0.25">
      <c r="A2286">
        <v>2300</v>
      </c>
      <c r="B2286" s="5" t="s">
        <v>1586</v>
      </c>
      <c r="C2286" s="4" t="s">
        <v>4485</v>
      </c>
      <c r="D2286" t="str">
        <f>INDEX(StudentTable[#Data],MATCH(Table_Faculty.accdb[[#This Row],[Student ID]],StudentTable[Student ID],0),1)</f>
        <v>Flood</v>
      </c>
      <c r="E2286" t="str">
        <f>INDEX(StudentTable[#Data],MATCH(Table_Faculty.accdb[[#This Row],[Student ID]],StudentTable[Student ID],0),2)</f>
        <v>William</v>
      </c>
    </row>
    <row r="2287" spans="1:5" x14ac:dyDescent="0.25">
      <c r="A2287">
        <v>2301</v>
      </c>
      <c r="B2287" s="5" t="s">
        <v>2074</v>
      </c>
      <c r="C2287" s="4" t="s">
        <v>4485</v>
      </c>
      <c r="D2287" t="str">
        <f>INDEX(StudentTable[#Data],MATCH(Table_Faculty.accdb[[#This Row],[Student ID]],StudentTable[Student ID],0),1)</f>
        <v>Means</v>
      </c>
      <c r="E2287" t="str">
        <f>INDEX(StudentTable[#Data],MATCH(Table_Faculty.accdb[[#This Row],[Student ID]],StudentTable[Student ID],0),2)</f>
        <v>Scott</v>
      </c>
    </row>
    <row r="2288" spans="1:5" x14ac:dyDescent="0.25">
      <c r="A2288">
        <v>2302</v>
      </c>
      <c r="B2288" s="5" t="s">
        <v>2976</v>
      </c>
      <c r="C2288" s="4" t="s">
        <v>4485</v>
      </c>
      <c r="D2288" t="str">
        <f>INDEX(StudentTable[#Data],MATCH(Table_Faculty.accdb[[#This Row],[Student ID]],StudentTable[Student ID],0),1)</f>
        <v>Gillard</v>
      </c>
      <c r="E2288" t="str">
        <f>INDEX(StudentTable[#Data],MATCH(Table_Faculty.accdb[[#This Row],[Student ID]],StudentTable[Student ID],0),2)</f>
        <v>Samantha</v>
      </c>
    </row>
    <row r="2289" spans="1:5" x14ac:dyDescent="0.25">
      <c r="A2289">
        <v>2303</v>
      </c>
      <c r="B2289" s="5" t="s">
        <v>2261</v>
      </c>
      <c r="C2289" s="4" t="s">
        <v>4485</v>
      </c>
      <c r="D2289" t="str">
        <f>INDEX(StudentTable[#Data],MATCH(Table_Faculty.accdb[[#This Row],[Student ID]],StudentTable[Student ID],0),1)</f>
        <v>Folden</v>
      </c>
      <c r="E2289" t="str">
        <f>INDEX(StudentTable[#Data],MATCH(Table_Faculty.accdb[[#This Row],[Student ID]],StudentTable[Student ID],0),2)</f>
        <v>Margaret</v>
      </c>
    </row>
    <row r="2290" spans="1:5" x14ac:dyDescent="0.25">
      <c r="A2290">
        <v>2304</v>
      </c>
      <c r="B2290" s="5" t="s">
        <v>2912</v>
      </c>
      <c r="C2290" s="4" t="s">
        <v>4485</v>
      </c>
      <c r="D2290" t="str">
        <f>INDEX(StudentTable[#Data],MATCH(Table_Faculty.accdb[[#This Row],[Student ID]],StudentTable[Student ID],0),1)</f>
        <v>Herrera</v>
      </c>
      <c r="E2290" t="str">
        <f>INDEX(StudentTable[#Data],MATCH(Table_Faculty.accdb[[#This Row],[Student ID]],StudentTable[Student ID],0),2)</f>
        <v>Leah</v>
      </c>
    </row>
    <row r="2291" spans="1:5" x14ac:dyDescent="0.25">
      <c r="A2291">
        <v>2305</v>
      </c>
      <c r="B2291" s="5" t="s">
        <v>1157</v>
      </c>
      <c r="C2291" s="4" t="s">
        <v>4485</v>
      </c>
      <c r="D2291" t="str">
        <f>INDEX(StudentTable[#Data],MATCH(Table_Faculty.accdb[[#This Row],[Student ID]],StudentTable[Student ID],0),1)</f>
        <v>Sevin</v>
      </c>
      <c r="E2291" t="str">
        <f>INDEX(StudentTable[#Data],MATCH(Table_Faculty.accdb[[#This Row],[Student ID]],StudentTable[Student ID],0),2)</f>
        <v>Tabitha</v>
      </c>
    </row>
    <row r="2292" spans="1:5" x14ac:dyDescent="0.25">
      <c r="A2292">
        <v>2306</v>
      </c>
      <c r="B2292" s="5" t="s">
        <v>2603</v>
      </c>
      <c r="C2292" s="4" t="s">
        <v>4485</v>
      </c>
      <c r="D2292" t="str">
        <f>INDEX(StudentTable[#Data],MATCH(Table_Faculty.accdb[[#This Row],[Student ID]],StudentTable[Student ID],0),1)</f>
        <v>Harrington</v>
      </c>
      <c r="E2292" t="str">
        <f>INDEX(StudentTable[#Data],MATCH(Table_Faculty.accdb[[#This Row],[Student ID]],StudentTable[Student ID],0),2)</f>
        <v>Georgie</v>
      </c>
    </row>
    <row r="2293" spans="1:5" x14ac:dyDescent="0.25">
      <c r="A2293">
        <v>2307</v>
      </c>
      <c r="B2293" s="5" t="s">
        <v>1186</v>
      </c>
      <c r="C2293" s="4" t="s">
        <v>4485</v>
      </c>
      <c r="D2293" t="str">
        <f>INDEX(StudentTable[#Data],MATCH(Table_Faculty.accdb[[#This Row],[Student ID]],StudentTable[Student ID],0),1)</f>
        <v>Nicholson</v>
      </c>
      <c r="E2293" t="str">
        <f>INDEX(StudentTable[#Data],MATCH(Table_Faculty.accdb[[#This Row],[Student ID]],StudentTable[Student ID],0),2)</f>
        <v>Grant</v>
      </c>
    </row>
    <row r="2294" spans="1:5" x14ac:dyDescent="0.25">
      <c r="A2294">
        <v>2308</v>
      </c>
      <c r="B2294" s="5" t="s">
        <v>3476</v>
      </c>
      <c r="C2294" s="4" t="s">
        <v>4485</v>
      </c>
      <c r="D2294" t="str">
        <f>INDEX(StudentTable[#Data],MATCH(Table_Faculty.accdb[[#This Row],[Student ID]],StudentTable[Student ID],0),1)</f>
        <v>Higgins</v>
      </c>
      <c r="E2294" t="str">
        <f>INDEX(StudentTable[#Data],MATCH(Table_Faculty.accdb[[#This Row],[Student ID]],StudentTable[Student ID],0),2)</f>
        <v>Greta</v>
      </c>
    </row>
    <row r="2295" spans="1:5" x14ac:dyDescent="0.25">
      <c r="A2295">
        <v>2309</v>
      </c>
      <c r="B2295" s="5" t="s">
        <v>3701</v>
      </c>
      <c r="C2295" s="4" t="s">
        <v>4485</v>
      </c>
      <c r="D2295" t="str">
        <f>INDEX(StudentTable[#Data],MATCH(Table_Faculty.accdb[[#This Row],[Student ID]],StudentTable[Student ID],0),1)</f>
        <v>Alexander</v>
      </c>
      <c r="E2295" t="str">
        <f>INDEX(StudentTable[#Data],MATCH(Table_Faculty.accdb[[#This Row],[Student ID]],StudentTable[Student ID],0),2)</f>
        <v>Jay</v>
      </c>
    </row>
    <row r="2296" spans="1:5" x14ac:dyDescent="0.25">
      <c r="A2296">
        <v>2310</v>
      </c>
      <c r="B2296" s="5" t="s">
        <v>1364</v>
      </c>
      <c r="C2296" s="4" t="s">
        <v>4486</v>
      </c>
      <c r="D2296" t="str">
        <f>INDEX(StudentTable[#Data],MATCH(Table_Faculty.accdb[[#This Row],[Student ID]],StudentTable[Student ID],0),1)</f>
        <v>Chandler</v>
      </c>
      <c r="E2296" t="str">
        <f>INDEX(StudentTable[#Data],MATCH(Table_Faculty.accdb[[#This Row],[Student ID]],StudentTable[Student ID],0),2)</f>
        <v>Esther</v>
      </c>
    </row>
    <row r="2297" spans="1:5" x14ac:dyDescent="0.25">
      <c r="A2297">
        <v>2311</v>
      </c>
      <c r="B2297" s="5" t="s">
        <v>1552</v>
      </c>
      <c r="C2297" s="4" t="s">
        <v>4486</v>
      </c>
      <c r="D2297" t="str">
        <f>INDEX(StudentTable[#Data],MATCH(Table_Faculty.accdb[[#This Row],[Student ID]],StudentTable[Student ID],0),1)</f>
        <v>Knight</v>
      </c>
      <c r="E2297" t="str">
        <f>INDEX(StudentTable[#Data],MATCH(Table_Faculty.accdb[[#This Row],[Student ID]],StudentTable[Student ID],0),2)</f>
        <v>Benjamin</v>
      </c>
    </row>
    <row r="2298" spans="1:5" x14ac:dyDescent="0.25">
      <c r="A2298">
        <v>2312</v>
      </c>
      <c r="B2298" s="5" t="s">
        <v>168</v>
      </c>
      <c r="C2298" s="4" t="s">
        <v>4486</v>
      </c>
      <c r="D2298" t="str">
        <f>INDEX(StudentTable[#Data],MATCH(Table_Faculty.accdb[[#This Row],[Student ID]],StudentTable[Student ID],0),1)</f>
        <v>Correa</v>
      </c>
      <c r="E2298" t="str">
        <f>INDEX(StudentTable[#Data],MATCH(Table_Faculty.accdb[[#This Row],[Student ID]],StudentTable[Student ID],0),2)</f>
        <v>Tina</v>
      </c>
    </row>
    <row r="2299" spans="1:5" x14ac:dyDescent="0.25">
      <c r="A2299">
        <v>2313</v>
      </c>
      <c r="B2299" s="5" t="s">
        <v>3669</v>
      </c>
      <c r="C2299" s="4" t="s">
        <v>4486</v>
      </c>
      <c r="D2299" t="str">
        <f>INDEX(StudentTable[#Data],MATCH(Table_Faculty.accdb[[#This Row],[Student ID]],StudentTable[Student ID],0),1)</f>
        <v>Lewis</v>
      </c>
      <c r="E2299" t="str">
        <f>INDEX(StudentTable[#Data],MATCH(Table_Faculty.accdb[[#This Row],[Student ID]],StudentTable[Student ID],0),2)</f>
        <v>Lawrence</v>
      </c>
    </row>
    <row r="2300" spans="1:5" x14ac:dyDescent="0.25">
      <c r="A2300">
        <v>2314</v>
      </c>
      <c r="B2300" s="5" t="s">
        <v>3879</v>
      </c>
      <c r="C2300" s="4" t="s">
        <v>4486</v>
      </c>
      <c r="D2300" t="str">
        <f>INDEX(StudentTable[#Data],MATCH(Table_Faculty.accdb[[#This Row],[Student ID]],StudentTable[Student ID],0),1)</f>
        <v>Mcauley</v>
      </c>
      <c r="E2300" t="str">
        <f>INDEX(StudentTable[#Data],MATCH(Table_Faculty.accdb[[#This Row],[Student ID]],StudentTable[Student ID],0),2)</f>
        <v>Odilia</v>
      </c>
    </row>
    <row r="2301" spans="1:5" x14ac:dyDescent="0.25">
      <c r="A2301">
        <v>2315</v>
      </c>
      <c r="B2301" s="5" t="s">
        <v>2018</v>
      </c>
      <c r="C2301" s="4" t="s">
        <v>4486</v>
      </c>
      <c r="D2301" t="str">
        <f>INDEX(StudentTable[#Data],MATCH(Table_Faculty.accdb[[#This Row],[Student ID]],StudentTable[Student ID],0),1)</f>
        <v>Brandl</v>
      </c>
      <c r="E2301" t="str">
        <f>INDEX(StudentTable[#Data],MATCH(Table_Faculty.accdb[[#This Row],[Student ID]],StudentTable[Student ID],0),2)</f>
        <v>Robert</v>
      </c>
    </row>
    <row r="2302" spans="1:5" x14ac:dyDescent="0.25">
      <c r="A2302">
        <v>2316</v>
      </c>
      <c r="B2302" s="5" t="s">
        <v>4248</v>
      </c>
      <c r="C2302" s="4" t="s">
        <v>4486</v>
      </c>
      <c r="D2302" t="str">
        <f>INDEX(StudentTable[#Data],MATCH(Table_Faculty.accdb[[#This Row],[Student ID]],StudentTable[Student ID],0),1)</f>
        <v>Walter</v>
      </c>
      <c r="E2302" t="str">
        <f>INDEX(StudentTable[#Data],MATCH(Table_Faculty.accdb[[#This Row],[Student ID]],StudentTable[Student ID],0),2)</f>
        <v>Thomas</v>
      </c>
    </row>
    <row r="2303" spans="1:5" x14ac:dyDescent="0.25">
      <c r="A2303">
        <v>2317</v>
      </c>
      <c r="B2303" s="5" t="s">
        <v>1623</v>
      </c>
      <c r="C2303" s="4" t="s">
        <v>4486</v>
      </c>
      <c r="D2303" t="str">
        <f>INDEX(StudentTable[#Data],MATCH(Table_Faculty.accdb[[#This Row],[Student ID]],StudentTable[Student ID],0),1)</f>
        <v>Garcia</v>
      </c>
      <c r="E2303" t="str">
        <f>INDEX(StudentTable[#Data],MATCH(Table_Faculty.accdb[[#This Row],[Student ID]],StudentTable[Student ID],0),2)</f>
        <v>Deanna</v>
      </c>
    </row>
    <row r="2304" spans="1:5" x14ac:dyDescent="0.25">
      <c r="A2304">
        <v>2318</v>
      </c>
      <c r="B2304" s="5" t="s">
        <v>3441</v>
      </c>
      <c r="C2304" s="4" t="s">
        <v>4486</v>
      </c>
      <c r="D2304" t="str">
        <f>INDEX(StudentTable[#Data],MATCH(Table_Faculty.accdb[[#This Row],[Student ID]],StudentTable[Student ID],0),1)</f>
        <v>Sarver</v>
      </c>
      <c r="E2304" t="str">
        <f>INDEX(StudentTable[#Data],MATCH(Table_Faculty.accdb[[#This Row],[Student ID]],StudentTable[Student ID],0),2)</f>
        <v>Lori</v>
      </c>
    </row>
    <row r="2305" spans="1:5" x14ac:dyDescent="0.25">
      <c r="A2305">
        <v>2319</v>
      </c>
      <c r="B2305" s="5" t="s">
        <v>3206</v>
      </c>
      <c r="C2305" s="4" t="s">
        <v>4486</v>
      </c>
      <c r="D2305" t="str">
        <f>INDEX(StudentTable[#Data],MATCH(Table_Faculty.accdb[[#This Row],[Student ID]],StudentTable[Student ID],0),1)</f>
        <v>Kaiser</v>
      </c>
      <c r="E2305" t="str">
        <f>INDEX(StudentTable[#Data],MATCH(Table_Faculty.accdb[[#This Row],[Student ID]],StudentTable[Student ID],0),2)</f>
        <v>Troy</v>
      </c>
    </row>
    <row r="2306" spans="1:5" x14ac:dyDescent="0.25">
      <c r="A2306">
        <v>2320</v>
      </c>
      <c r="B2306" s="5" t="s">
        <v>2917</v>
      </c>
      <c r="C2306" s="4" t="s">
        <v>4486</v>
      </c>
      <c r="D2306" t="str">
        <f>INDEX(StudentTable[#Data],MATCH(Table_Faculty.accdb[[#This Row],[Student ID]],StudentTable[Student ID],0),1)</f>
        <v>Love</v>
      </c>
      <c r="E2306" t="str">
        <f>INDEX(StudentTable[#Data],MATCH(Table_Faculty.accdb[[#This Row],[Student ID]],StudentTable[Student ID],0),2)</f>
        <v>Susan</v>
      </c>
    </row>
    <row r="2307" spans="1:5" x14ac:dyDescent="0.25">
      <c r="A2307">
        <v>2321</v>
      </c>
      <c r="B2307" s="5" t="s">
        <v>535</v>
      </c>
      <c r="C2307" s="4" t="s">
        <v>4486</v>
      </c>
      <c r="D2307" t="str">
        <f>INDEX(StudentTable[#Data],MATCH(Table_Faculty.accdb[[#This Row],[Student ID]],StudentTable[Student ID],0),1)</f>
        <v>Johnson</v>
      </c>
      <c r="E2307" t="str">
        <f>INDEX(StudentTable[#Data],MATCH(Table_Faculty.accdb[[#This Row],[Student ID]],StudentTable[Student ID],0),2)</f>
        <v>Sherry</v>
      </c>
    </row>
    <row r="2308" spans="1:5" x14ac:dyDescent="0.25">
      <c r="A2308">
        <v>2322</v>
      </c>
      <c r="B2308" s="5" t="s">
        <v>3781</v>
      </c>
      <c r="C2308" s="4" t="s">
        <v>4486</v>
      </c>
      <c r="D2308" t="str">
        <f>INDEX(StudentTable[#Data],MATCH(Table_Faculty.accdb[[#This Row],[Student ID]],StudentTable[Student ID],0),1)</f>
        <v>Cook</v>
      </c>
      <c r="E2308" t="str">
        <f>INDEX(StudentTable[#Data],MATCH(Table_Faculty.accdb[[#This Row],[Student ID]],StudentTable[Student ID],0),2)</f>
        <v>Sue</v>
      </c>
    </row>
    <row r="2309" spans="1:5" x14ac:dyDescent="0.25">
      <c r="A2309">
        <v>2323</v>
      </c>
      <c r="B2309" s="5" t="s">
        <v>1938</v>
      </c>
      <c r="C2309" s="4" t="s">
        <v>4486</v>
      </c>
      <c r="D2309" t="str">
        <f>INDEX(StudentTable[#Data],MATCH(Table_Faculty.accdb[[#This Row],[Student ID]],StudentTable[Student ID],0),1)</f>
        <v>Tucker</v>
      </c>
      <c r="E2309" t="str">
        <f>INDEX(StudentTable[#Data],MATCH(Table_Faculty.accdb[[#This Row],[Student ID]],StudentTable[Student ID],0),2)</f>
        <v>Martin</v>
      </c>
    </row>
    <row r="2310" spans="1:5" x14ac:dyDescent="0.25">
      <c r="A2310">
        <v>2324</v>
      </c>
      <c r="B2310" s="5" t="s">
        <v>3111</v>
      </c>
      <c r="C2310" s="4" t="s">
        <v>4486</v>
      </c>
      <c r="D2310" t="str">
        <f>INDEX(StudentTable[#Data],MATCH(Table_Faculty.accdb[[#This Row],[Student ID]],StudentTable[Student ID],0),1)</f>
        <v>Baldwin</v>
      </c>
      <c r="E2310" t="str">
        <f>INDEX(StudentTable[#Data],MATCH(Table_Faculty.accdb[[#This Row],[Student ID]],StudentTable[Student ID],0),2)</f>
        <v>Gloria</v>
      </c>
    </row>
    <row r="2311" spans="1:5" x14ac:dyDescent="0.25">
      <c r="A2311">
        <v>2325</v>
      </c>
      <c r="B2311" s="5" t="s">
        <v>3464</v>
      </c>
      <c r="C2311" s="4" t="s">
        <v>4486</v>
      </c>
      <c r="D2311" t="str">
        <f>INDEX(StudentTable[#Data],MATCH(Table_Faculty.accdb[[#This Row],[Student ID]],StudentTable[Student ID],0),1)</f>
        <v>Owens</v>
      </c>
      <c r="E2311" t="str">
        <f>INDEX(StudentTable[#Data],MATCH(Table_Faculty.accdb[[#This Row],[Student ID]],StudentTable[Student ID],0),2)</f>
        <v>Kelly</v>
      </c>
    </row>
    <row r="2312" spans="1:5" x14ac:dyDescent="0.25">
      <c r="A2312">
        <v>2326</v>
      </c>
      <c r="B2312" s="5" t="s">
        <v>4365</v>
      </c>
      <c r="C2312" s="4" t="s">
        <v>4486</v>
      </c>
      <c r="D2312" t="str">
        <f>INDEX(StudentTable[#Data],MATCH(Table_Faculty.accdb[[#This Row],[Student ID]],StudentTable[Student ID],0),1)</f>
        <v>Chester</v>
      </c>
      <c r="E2312" t="str">
        <f>INDEX(StudentTable[#Data],MATCH(Table_Faculty.accdb[[#This Row],[Student ID]],StudentTable[Student ID],0),2)</f>
        <v>Joshua</v>
      </c>
    </row>
    <row r="2313" spans="1:5" x14ac:dyDescent="0.25">
      <c r="A2313">
        <v>2327</v>
      </c>
      <c r="B2313" s="5" t="s">
        <v>4219</v>
      </c>
      <c r="C2313" s="4" t="s">
        <v>4486</v>
      </c>
      <c r="D2313" t="str">
        <f>INDEX(StudentTable[#Data],MATCH(Table_Faculty.accdb[[#This Row],[Student ID]],StudentTable[Student ID],0),1)</f>
        <v>Sheilds</v>
      </c>
      <c r="E2313" t="str">
        <f>INDEX(StudentTable[#Data],MATCH(Table_Faculty.accdb[[#This Row],[Student ID]],StudentTable[Student ID],0),2)</f>
        <v>Mary</v>
      </c>
    </row>
    <row r="2314" spans="1:5" x14ac:dyDescent="0.25">
      <c r="A2314">
        <v>2328</v>
      </c>
      <c r="B2314" s="5" t="s">
        <v>2776</v>
      </c>
      <c r="C2314" s="4" t="s">
        <v>4486</v>
      </c>
      <c r="D2314" t="str">
        <f>INDEX(StudentTable[#Data],MATCH(Table_Faculty.accdb[[#This Row],[Student ID]],StudentTable[Student ID],0),1)</f>
        <v>Estrada</v>
      </c>
      <c r="E2314" t="str">
        <f>INDEX(StudentTable[#Data],MATCH(Table_Faculty.accdb[[#This Row],[Student ID]],StudentTable[Student ID],0),2)</f>
        <v>Angeles</v>
      </c>
    </row>
    <row r="2315" spans="1:5" x14ac:dyDescent="0.25">
      <c r="A2315">
        <v>2329</v>
      </c>
      <c r="B2315" s="5" t="s">
        <v>337</v>
      </c>
      <c r="C2315" s="4" t="s">
        <v>4486</v>
      </c>
      <c r="D2315" t="str">
        <f>INDEX(StudentTable[#Data],MATCH(Table_Faculty.accdb[[#This Row],[Student ID]],StudentTable[Student ID],0),1)</f>
        <v>Grimsley</v>
      </c>
      <c r="E2315" t="str">
        <f>INDEX(StudentTable[#Data],MATCH(Table_Faculty.accdb[[#This Row],[Student ID]],StudentTable[Student ID],0),2)</f>
        <v>Richard</v>
      </c>
    </row>
    <row r="2316" spans="1:5" x14ac:dyDescent="0.25">
      <c r="A2316">
        <v>2330</v>
      </c>
      <c r="B2316" s="5" t="s">
        <v>1281</v>
      </c>
      <c r="C2316" s="4" t="s">
        <v>4486</v>
      </c>
      <c r="D2316" t="str">
        <f>INDEX(StudentTable[#Data],MATCH(Table_Faculty.accdb[[#This Row],[Student ID]],StudentTable[Student ID],0),1)</f>
        <v>Galyean</v>
      </c>
      <c r="E2316" t="str">
        <f>INDEX(StudentTable[#Data],MATCH(Table_Faculty.accdb[[#This Row],[Student ID]],StudentTable[Student ID],0),2)</f>
        <v>Bill</v>
      </c>
    </row>
    <row r="2317" spans="1:5" x14ac:dyDescent="0.25">
      <c r="A2317">
        <v>2331</v>
      </c>
      <c r="B2317" s="5" t="s">
        <v>1370</v>
      </c>
      <c r="C2317" s="4" t="s">
        <v>4486</v>
      </c>
      <c r="D2317" t="str">
        <f>INDEX(StudentTable[#Data],MATCH(Table_Faculty.accdb[[#This Row],[Student ID]],StudentTable[Student ID],0),1)</f>
        <v>Conti</v>
      </c>
      <c r="E2317" t="str">
        <f>INDEX(StudentTable[#Data],MATCH(Table_Faculty.accdb[[#This Row],[Student ID]],StudentTable[Student ID],0),2)</f>
        <v>Julie</v>
      </c>
    </row>
    <row r="2318" spans="1:5" x14ac:dyDescent="0.25">
      <c r="A2318">
        <v>2332</v>
      </c>
      <c r="B2318" s="5" t="s">
        <v>1757</v>
      </c>
      <c r="C2318" s="4" t="s">
        <v>4486</v>
      </c>
      <c r="D2318" t="str">
        <f>INDEX(StudentTable[#Data],MATCH(Table_Faculty.accdb[[#This Row],[Student ID]],StudentTable[Student ID],0),1)</f>
        <v>Ladd</v>
      </c>
      <c r="E2318" t="str">
        <f>INDEX(StudentTable[#Data],MATCH(Table_Faculty.accdb[[#This Row],[Student ID]],StudentTable[Student ID],0),2)</f>
        <v>Myrna</v>
      </c>
    </row>
    <row r="2319" spans="1:5" x14ac:dyDescent="0.25">
      <c r="A2319">
        <v>2333</v>
      </c>
      <c r="B2319" s="5" t="s">
        <v>812</v>
      </c>
      <c r="C2319" s="4" t="s">
        <v>4486</v>
      </c>
      <c r="D2319" t="str">
        <f>INDEX(StudentTable[#Data],MATCH(Table_Faculty.accdb[[#This Row],[Student ID]],StudentTable[Student ID],0),1)</f>
        <v>Reynolds</v>
      </c>
      <c r="E2319" t="str">
        <f>INDEX(StudentTable[#Data],MATCH(Table_Faculty.accdb[[#This Row],[Student ID]],StudentTable[Student ID],0),2)</f>
        <v>Heidi</v>
      </c>
    </row>
    <row r="2320" spans="1:5" x14ac:dyDescent="0.25">
      <c r="A2320">
        <v>2334</v>
      </c>
      <c r="B2320" s="5" t="s">
        <v>594</v>
      </c>
      <c r="C2320" s="4" t="s">
        <v>4486</v>
      </c>
      <c r="D2320" t="str">
        <f>INDEX(StudentTable[#Data],MATCH(Table_Faculty.accdb[[#This Row],[Student ID]],StudentTable[Student ID],0),1)</f>
        <v>King</v>
      </c>
      <c r="E2320" t="str">
        <f>INDEX(StudentTable[#Data],MATCH(Table_Faculty.accdb[[#This Row],[Student ID]],StudentTable[Student ID],0),2)</f>
        <v>Jeremy</v>
      </c>
    </row>
    <row r="2321" spans="1:5" x14ac:dyDescent="0.25">
      <c r="A2321">
        <v>2335</v>
      </c>
      <c r="B2321" s="5" t="s">
        <v>4306</v>
      </c>
      <c r="C2321" s="4" t="s">
        <v>4486</v>
      </c>
      <c r="D2321" t="str">
        <f>INDEX(StudentTable[#Data],MATCH(Table_Faculty.accdb[[#This Row],[Student ID]],StudentTable[Student ID],0),1)</f>
        <v>Whiting</v>
      </c>
      <c r="E2321" t="str">
        <f>INDEX(StudentTable[#Data],MATCH(Table_Faculty.accdb[[#This Row],[Student ID]],StudentTable[Student ID],0),2)</f>
        <v>Thomas</v>
      </c>
    </row>
    <row r="2322" spans="1:5" x14ac:dyDescent="0.25">
      <c r="A2322">
        <v>2336</v>
      </c>
      <c r="B2322" s="5" t="s">
        <v>3281</v>
      </c>
      <c r="C2322" s="4" t="s">
        <v>4486</v>
      </c>
      <c r="D2322" t="str">
        <f>INDEX(StudentTable[#Data],MATCH(Table_Faculty.accdb[[#This Row],[Student ID]],StudentTable[Student ID],0),1)</f>
        <v>Leach</v>
      </c>
      <c r="E2322" t="str">
        <f>INDEX(StudentTable[#Data],MATCH(Table_Faculty.accdb[[#This Row],[Student ID]],StudentTable[Student ID],0),2)</f>
        <v>Louis</v>
      </c>
    </row>
    <row r="2323" spans="1:5" x14ac:dyDescent="0.25">
      <c r="A2323">
        <v>2337</v>
      </c>
      <c r="B2323" s="5" t="s">
        <v>3377</v>
      </c>
      <c r="C2323" s="4" t="s">
        <v>4486</v>
      </c>
      <c r="D2323" t="str">
        <f>INDEX(StudentTable[#Data],MATCH(Table_Faculty.accdb[[#This Row],[Student ID]],StudentTable[Student ID],0),1)</f>
        <v>Barnes</v>
      </c>
      <c r="E2323" t="str">
        <f>INDEX(StudentTable[#Data],MATCH(Table_Faculty.accdb[[#This Row],[Student ID]],StudentTable[Student ID],0),2)</f>
        <v>Deborah</v>
      </c>
    </row>
    <row r="2324" spans="1:5" x14ac:dyDescent="0.25">
      <c r="A2324">
        <v>2338</v>
      </c>
      <c r="B2324" s="5" t="s">
        <v>1803</v>
      </c>
      <c r="C2324" s="4" t="s">
        <v>4486</v>
      </c>
      <c r="D2324" t="str">
        <f>INDEX(StudentTable[#Data],MATCH(Table_Faculty.accdb[[#This Row],[Student ID]],StudentTable[Student ID],0),1)</f>
        <v>Robles</v>
      </c>
      <c r="E2324" t="str">
        <f>INDEX(StudentTable[#Data],MATCH(Table_Faculty.accdb[[#This Row],[Student ID]],StudentTable[Student ID],0),2)</f>
        <v>Linda</v>
      </c>
    </row>
    <row r="2325" spans="1:5" x14ac:dyDescent="0.25">
      <c r="A2325">
        <v>2339</v>
      </c>
      <c r="B2325" s="5" t="s">
        <v>2266</v>
      </c>
      <c r="C2325" s="4" t="s">
        <v>4486</v>
      </c>
      <c r="D2325" t="str">
        <f>INDEX(StudentTable[#Data],MATCH(Table_Faculty.accdb[[#This Row],[Student ID]],StudentTable[Student ID],0),1)</f>
        <v>Miller</v>
      </c>
      <c r="E2325" t="str">
        <f>INDEX(StudentTable[#Data],MATCH(Table_Faculty.accdb[[#This Row],[Student ID]],StudentTable[Student ID],0),2)</f>
        <v>Norman</v>
      </c>
    </row>
    <row r="2326" spans="1:5" x14ac:dyDescent="0.25">
      <c r="A2326">
        <v>2340</v>
      </c>
      <c r="B2326" s="5" t="s">
        <v>2626</v>
      </c>
      <c r="C2326" s="4" t="s">
        <v>4486</v>
      </c>
      <c r="D2326" t="str">
        <f>INDEX(StudentTable[#Data],MATCH(Table_Faculty.accdb[[#This Row],[Student ID]],StudentTable[Student ID],0),1)</f>
        <v>Holman</v>
      </c>
      <c r="E2326" t="str">
        <f>INDEX(StudentTable[#Data],MATCH(Table_Faculty.accdb[[#This Row],[Student ID]],StudentTable[Student ID],0),2)</f>
        <v>Billie</v>
      </c>
    </row>
    <row r="2327" spans="1:5" x14ac:dyDescent="0.25">
      <c r="A2327">
        <v>2341</v>
      </c>
      <c r="B2327" s="5" t="s">
        <v>741</v>
      </c>
      <c r="C2327" s="4" t="s">
        <v>4486</v>
      </c>
      <c r="D2327" t="str">
        <f>INDEX(StudentTable[#Data],MATCH(Table_Faculty.accdb[[#This Row],[Student ID]],StudentTable[Student ID],0),1)</f>
        <v>Guerrero</v>
      </c>
      <c r="E2327" t="str">
        <f>INDEX(StudentTable[#Data],MATCH(Table_Faculty.accdb[[#This Row],[Student ID]],StudentTable[Student ID],0),2)</f>
        <v>Robert</v>
      </c>
    </row>
    <row r="2328" spans="1:5" x14ac:dyDescent="0.25">
      <c r="A2328">
        <v>2342</v>
      </c>
      <c r="B2328" s="5" t="s">
        <v>4399</v>
      </c>
      <c r="C2328" s="4" t="s">
        <v>4486</v>
      </c>
      <c r="D2328" t="str">
        <f>INDEX(StudentTable[#Data],MATCH(Table_Faculty.accdb[[#This Row],[Student ID]],StudentTable[Student ID],0),1)</f>
        <v>Sample</v>
      </c>
      <c r="E2328" t="str">
        <f>INDEX(StudentTable[#Data],MATCH(Table_Faculty.accdb[[#This Row],[Student ID]],StudentTable[Student ID],0),2)</f>
        <v>Becky</v>
      </c>
    </row>
    <row r="2329" spans="1:5" x14ac:dyDescent="0.25">
      <c r="A2329">
        <v>2343</v>
      </c>
      <c r="B2329" s="5" t="s">
        <v>1327</v>
      </c>
      <c r="C2329" s="4" t="s">
        <v>4486</v>
      </c>
      <c r="D2329" t="str">
        <f>INDEX(StudentTable[#Data],MATCH(Table_Faculty.accdb[[#This Row],[Student ID]],StudentTable[Student ID],0),1)</f>
        <v>Martel</v>
      </c>
      <c r="E2329" t="str">
        <f>INDEX(StudentTable[#Data],MATCH(Table_Faculty.accdb[[#This Row],[Student ID]],StudentTable[Student ID],0),2)</f>
        <v>Ted</v>
      </c>
    </row>
    <row r="2330" spans="1:5" x14ac:dyDescent="0.25">
      <c r="A2330">
        <v>2344</v>
      </c>
      <c r="B2330" s="5" t="s">
        <v>1089</v>
      </c>
      <c r="C2330" s="4" t="s">
        <v>4486</v>
      </c>
      <c r="D2330" t="str">
        <f>INDEX(StudentTable[#Data],MATCH(Table_Faculty.accdb[[#This Row],[Student ID]],StudentTable[Student ID],0),1)</f>
        <v>Johns</v>
      </c>
      <c r="E2330" t="str">
        <f>INDEX(StudentTable[#Data],MATCH(Table_Faculty.accdb[[#This Row],[Student ID]],StudentTable[Student ID],0),2)</f>
        <v>David</v>
      </c>
    </row>
    <row r="2331" spans="1:5" x14ac:dyDescent="0.25">
      <c r="A2331">
        <v>2345</v>
      </c>
      <c r="B2331" s="5" t="s">
        <v>256</v>
      </c>
      <c r="C2331" s="4" t="s">
        <v>4486</v>
      </c>
      <c r="D2331" t="str">
        <f>INDEX(StudentTable[#Data],MATCH(Table_Faculty.accdb[[#This Row],[Student ID]],StudentTable[Student ID],0),1)</f>
        <v>Mizrahi</v>
      </c>
      <c r="E2331" t="str">
        <f>INDEX(StudentTable[#Data],MATCH(Table_Faculty.accdb[[#This Row],[Student ID]],StudentTable[Student ID],0),2)</f>
        <v>Nancy</v>
      </c>
    </row>
    <row r="2332" spans="1:5" x14ac:dyDescent="0.25">
      <c r="A2332">
        <v>2346</v>
      </c>
      <c r="B2332" s="5" t="s">
        <v>4313</v>
      </c>
      <c r="C2332" s="4" t="s">
        <v>4486</v>
      </c>
      <c r="D2332" t="str">
        <f>INDEX(StudentTable[#Data],MATCH(Table_Faculty.accdb[[#This Row],[Student ID]],StudentTable[Student ID],0),1)</f>
        <v>Eaves</v>
      </c>
      <c r="E2332" t="str">
        <f>INDEX(StudentTable[#Data],MATCH(Table_Faculty.accdb[[#This Row],[Student ID]],StudentTable[Student ID],0),2)</f>
        <v>Elizabeth</v>
      </c>
    </row>
    <row r="2333" spans="1:5" x14ac:dyDescent="0.25">
      <c r="A2333">
        <v>2347</v>
      </c>
      <c r="B2333" s="5" t="s">
        <v>3940</v>
      </c>
      <c r="C2333" s="4" t="s">
        <v>4486</v>
      </c>
      <c r="D2333" t="str">
        <f>INDEX(StudentTable[#Data],MATCH(Table_Faculty.accdb[[#This Row],[Student ID]],StudentTable[Student ID],0),1)</f>
        <v>Chung</v>
      </c>
      <c r="E2333" t="str">
        <f>INDEX(StudentTable[#Data],MATCH(Table_Faculty.accdb[[#This Row],[Student ID]],StudentTable[Student ID],0),2)</f>
        <v>Olivia</v>
      </c>
    </row>
    <row r="2334" spans="1:5" x14ac:dyDescent="0.25">
      <c r="A2334">
        <v>2348</v>
      </c>
      <c r="B2334" s="5" t="s">
        <v>985</v>
      </c>
      <c r="C2334" s="4" t="s">
        <v>4486</v>
      </c>
      <c r="D2334" t="str">
        <f>INDEX(StudentTable[#Data],MATCH(Table_Faculty.accdb[[#This Row],[Student ID]],StudentTable[Student ID],0),1)</f>
        <v>Smith</v>
      </c>
      <c r="E2334" t="str">
        <f>INDEX(StudentTable[#Data],MATCH(Table_Faculty.accdb[[#This Row],[Student ID]],StudentTable[Student ID],0),2)</f>
        <v>Jean</v>
      </c>
    </row>
    <row r="2335" spans="1:5" x14ac:dyDescent="0.25">
      <c r="A2335">
        <v>2349</v>
      </c>
      <c r="B2335" s="5" t="s">
        <v>227</v>
      </c>
      <c r="C2335" s="4" t="s">
        <v>4486</v>
      </c>
      <c r="D2335" t="str">
        <f>INDEX(StudentTable[#Data],MATCH(Table_Faculty.accdb[[#This Row],[Student ID]],StudentTable[Student ID],0),1)</f>
        <v>Kramer</v>
      </c>
      <c r="E2335" t="str">
        <f>INDEX(StudentTable[#Data],MATCH(Table_Faculty.accdb[[#This Row],[Student ID]],StudentTable[Student ID],0),2)</f>
        <v>Thomas</v>
      </c>
    </row>
    <row r="2336" spans="1:5" x14ac:dyDescent="0.25">
      <c r="A2336">
        <v>2350</v>
      </c>
      <c r="B2336" s="5" t="s">
        <v>3992</v>
      </c>
      <c r="C2336" s="4" t="s">
        <v>4486</v>
      </c>
      <c r="D2336" t="str">
        <f>INDEX(StudentTable[#Data],MATCH(Table_Faculty.accdb[[#This Row],[Student ID]],StudentTable[Student ID],0),1)</f>
        <v>Williams</v>
      </c>
      <c r="E2336" t="str">
        <f>INDEX(StudentTable[#Data],MATCH(Table_Faculty.accdb[[#This Row],[Student ID]],StudentTable[Student ID],0),2)</f>
        <v>Evelyn</v>
      </c>
    </row>
    <row r="2337" spans="1:5" x14ac:dyDescent="0.25">
      <c r="A2337">
        <v>2351</v>
      </c>
      <c r="B2337" s="5" t="s">
        <v>2245</v>
      </c>
      <c r="C2337" s="4" t="s">
        <v>4486</v>
      </c>
      <c r="D2337" t="str">
        <f>INDEX(StudentTable[#Data],MATCH(Table_Faculty.accdb[[#This Row],[Student ID]],StudentTable[Student ID],0),1)</f>
        <v>Phillips</v>
      </c>
      <c r="E2337" t="str">
        <f>INDEX(StudentTable[#Data],MATCH(Table_Faculty.accdb[[#This Row],[Student ID]],StudentTable[Student ID],0),2)</f>
        <v>Autumn</v>
      </c>
    </row>
    <row r="2338" spans="1:5" x14ac:dyDescent="0.25">
      <c r="A2338">
        <v>2352</v>
      </c>
      <c r="B2338" s="5" t="s">
        <v>1518</v>
      </c>
      <c r="C2338" s="4" t="s">
        <v>4486</v>
      </c>
      <c r="D2338" t="str">
        <f>INDEX(StudentTable[#Data],MATCH(Table_Faculty.accdb[[#This Row],[Student ID]],StudentTable[Student ID],0),1)</f>
        <v>Birch</v>
      </c>
      <c r="E2338" t="str">
        <f>INDEX(StudentTable[#Data],MATCH(Table_Faculty.accdb[[#This Row],[Student ID]],StudentTable[Student ID],0),2)</f>
        <v>Willie</v>
      </c>
    </row>
    <row r="2339" spans="1:5" x14ac:dyDescent="0.25">
      <c r="A2339">
        <v>2353</v>
      </c>
      <c r="B2339" s="5" t="s">
        <v>2816</v>
      </c>
      <c r="C2339" s="4" t="s">
        <v>4486</v>
      </c>
      <c r="D2339" t="str">
        <f>INDEX(StudentTable[#Data],MATCH(Table_Faculty.accdb[[#This Row],[Student ID]],StudentTable[Student ID],0),1)</f>
        <v>Carter</v>
      </c>
      <c r="E2339" t="str">
        <f>INDEX(StudentTable[#Data],MATCH(Table_Faculty.accdb[[#This Row],[Student ID]],StudentTable[Student ID],0),2)</f>
        <v>Michael</v>
      </c>
    </row>
    <row r="2340" spans="1:5" x14ac:dyDescent="0.25">
      <c r="A2340">
        <v>2354</v>
      </c>
      <c r="B2340" s="5" t="s">
        <v>1913</v>
      </c>
      <c r="C2340" s="4" t="s">
        <v>4486</v>
      </c>
      <c r="D2340" t="str">
        <f>INDEX(StudentTable[#Data],MATCH(Table_Faculty.accdb[[#This Row],[Student ID]],StudentTable[Student ID],0),1)</f>
        <v>Williams</v>
      </c>
      <c r="E2340" t="str">
        <f>INDEX(StudentTable[#Data],MATCH(Table_Faculty.accdb[[#This Row],[Student ID]],StudentTable[Student ID],0),2)</f>
        <v>Clarence</v>
      </c>
    </row>
    <row r="2341" spans="1:5" x14ac:dyDescent="0.25">
      <c r="A2341">
        <v>2355</v>
      </c>
      <c r="B2341" s="5" t="s">
        <v>358</v>
      </c>
      <c r="C2341" s="4" t="s">
        <v>4521</v>
      </c>
      <c r="D2341" t="str">
        <f>INDEX(StudentTable[#Data],MATCH(Table_Faculty.accdb[[#This Row],[Student ID]],StudentTable[Student ID],0),1)</f>
        <v>Obrien</v>
      </c>
      <c r="E2341" t="str">
        <f>INDEX(StudentTable[#Data],MATCH(Table_Faculty.accdb[[#This Row],[Student ID]],StudentTable[Student ID],0),2)</f>
        <v>Cory</v>
      </c>
    </row>
    <row r="2342" spans="1:5" x14ac:dyDescent="0.25">
      <c r="A2342">
        <v>2356</v>
      </c>
      <c r="B2342" s="5" t="s">
        <v>1500</v>
      </c>
      <c r="C2342" s="4" t="s">
        <v>4521</v>
      </c>
      <c r="D2342" t="str">
        <f>INDEX(StudentTable[#Data],MATCH(Table_Faculty.accdb[[#This Row],[Student ID]],StudentTable[Student ID],0),1)</f>
        <v>Walker</v>
      </c>
      <c r="E2342" t="str">
        <f>INDEX(StudentTable[#Data],MATCH(Table_Faculty.accdb[[#This Row],[Student ID]],StudentTable[Student ID],0),2)</f>
        <v>David</v>
      </c>
    </row>
    <row r="2343" spans="1:5" x14ac:dyDescent="0.25">
      <c r="A2343">
        <v>2357</v>
      </c>
      <c r="B2343" s="5" t="s">
        <v>3846</v>
      </c>
      <c r="C2343" s="4" t="s">
        <v>4521</v>
      </c>
      <c r="D2343" t="str">
        <f>INDEX(StudentTable[#Data],MATCH(Table_Faculty.accdb[[#This Row],[Student ID]],StudentTable[Student ID],0),1)</f>
        <v>Lam</v>
      </c>
      <c r="E2343" t="str">
        <f>INDEX(StudentTable[#Data],MATCH(Table_Faculty.accdb[[#This Row],[Student ID]],StudentTable[Student ID],0),2)</f>
        <v>Carmine</v>
      </c>
    </row>
    <row r="2344" spans="1:5" x14ac:dyDescent="0.25">
      <c r="A2344">
        <v>2358</v>
      </c>
      <c r="B2344" s="5" t="s">
        <v>2063</v>
      </c>
      <c r="C2344" s="4" t="s">
        <v>4521</v>
      </c>
      <c r="D2344" t="str">
        <f>INDEX(StudentTable[#Data],MATCH(Table_Faculty.accdb[[#This Row],[Student ID]],StudentTable[Student ID],0),1)</f>
        <v>Martin</v>
      </c>
      <c r="E2344" t="str">
        <f>INDEX(StudentTable[#Data],MATCH(Table_Faculty.accdb[[#This Row],[Student ID]],StudentTable[Student ID],0),2)</f>
        <v>Steven</v>
      </c>
    </row>
    <row r="2345" spans="1:5" x14ac:dyDescent="0.25">
      <c r="A2345">
        <v>2359</v>
      </c>
      <c r="B2345" s="5" t="s">
        <v>634</v>
      </c>
      <c r="C2345" s="4" t="s">
        <v>4521</v>
      </c>
      <c r="D2345" t="str">
        <f>INDEX(StudentTable[#Data],MATCH(Table_Faculty.accdb[[#This Row],[Student ID]],StudentTable[Student ID],0),1)</f>
        <v>Kohler</v>
      </c>
      <c r="E2345" t="str">
        <f>INDEX(StudentTable[#Data],MATCH(Table_Faculty.accdb[[#This Row],[Student ID]],StudentTable[Student ID],0),2)</f>
        <v>Merry</v>
      </c>
    </row>
    <row r="2346" spans="1:5" x14ac:dyDescent="0.25">
      <c r="A2346">
        <v>2360</v>
      </c>
      <c r="B2346" s="5" t="s">
        <v>3885</v>
      </c>
      <c r="C2346" s="4" t="s">
        <v>4521</v>
      </c>
      <c r="D2346" t="str">
        <f>INDEX(StudentTable[#Data],MATCH(Table_Faculty.accdb[[#This Row],[Student ID]],StudentTable[Student ID],0),1)</f>
        <v>Stone</v>
      </c>
      <c r="E2346" t="str">
        <f>INDEX(StudentTable[#Data],MATCH(Table_Faculty.accdb[[#This Row],[Student ID]],StudentTable[Student ID],0),2)</f>
        <v>Erika</v>
      </c>
    </row>
    <row r="2347" spans="1:5" x14ac:dyDescent="0.25">
      <c r="A2347">
        <v>2361</v>
      </c>
      <c r="B2347" s="5" t="s">
        <v>1162</v>
      </c>
      <c r="C2347" s="4" t="s">
        <v>4521</v>
      </c>
      <c r="D2347" t="str">
        <f>INDEX(StudentTable[#Data],MATCH(Table_Faculty.accdb[[#This Row],[Student ID]],StudentTable[Student ID],0),1)</f>
        <v>Phipps</v>
      </c>
      <c r="E2347" t="str">
        <f>INDEX(StudentTable[#Data],MATCH(Table_Faculty.accdb[[#This Row],[Student ID]],StudentTable[Student ID],0),2)</f>
        <v>Alva</v>
      </c>
    </row>
    <row r="2348" spans="1:5" x14ac:dyDescent="0.25">
      <c r="A2348">
        <v>2362</v>
      </c>
      <c r="B2348" s="5" t="s">
        <v>1980</v>
      </c>
      <c r="C2348" s="4" t="s">
        <v>4521</v>
      </c>
      <c r="D2348" t="str">
        <f>INDEX(StudentTable[#Data],MATCH(Table_Faculty.accdb[[#This Row],[Student ID]],StudentTable[Student ID],0),1)</f>
        <v>Jordan</v>
      </c>
      <c r="E2348" t="str">
        <f>INDEX(StudentTable[#Data],MATCH(Table_Faculty.accdb[[#This Row],[Student ID]],StudentTable[Student ID],0),2)</f>
        <v>Joyce</v>
      </c>
    </row>
    <row r="2349" spans="1:5" x14ac:dyDescent="0.25">
      <c r="A2349">
        <v>2363</v>
      </c>
      <c r="B2349" s="5" t="s">
        <v>3170</v>
      </c>
      <c r="C2349" s="4" t="s">
        <v>4521</v>
      </c>
      <c r="D2349" t="str">
        <f>INDEX(StudentTable[#Data],MATCH(Table_Faculty.accdb[[#This Row],[Student ID]],StudentTable[Student ID],0),1)</f>
        <v>Wendt</v>
      </c>
      <c r="E2349" t="str">
        <f>INDEX(StudentTable[#Data],MATCH(Table_Faculty.accdb[[#This Row],[Student ID]],StudentTable[Student ID],0),2)</f>
        <v>Catherine</v>
      </c>
    </row>
    <row r="2350" spans="1:5" x14ac:dyDescent="0.25">
      <c r="A2350">
        <v>2364</v>
      </c>
      <c r="B2350" s="5" t="s">
        <v>2217</v>
      </c>
      <c r="C2350" s="4" t="s">
        <v>4521</v>
      </c>
      <c r="D2350" t="str">
        <f>INDEX(StudentTable[#Data],MATCH(Table_Faculty.accdb[[#This Row],[Student ID]],StudentTable[Student ID],0),1)</f>
        <v>Cline</v>
      </c>
      <c r="E2350" t="str">
        <f>INDEX(StudentTable[#Data],MATCH(Table_Faculty.accdb[[#This Row],[Student ID]],StudentTable[Student ID],0),2)</f>
        <v>Guadalupe</v>
      </c>
    </row>
    <row r="2351" spans="1:5" x14ac:dyDescent="0.25">
      <c r="A2351">
        <v>2365</v>
      </c>
      <c r="B2351" s="5" t="s">
        <v>4422</v>
      </c>
      <c r="C2351" s="4" t="s">
        <v>4521</v>
      </c>
      <c r="D2351" t="str">
        <f>INDEX(StudentTable[#Data],MATCH(Table_Faculty.accdb[[#This Row],[Student ID]],StudentTable[Student ID],0),1)</f>
        <v>Ramirez</v>
      </c>
      <c r="E2351" t="str">
        <f>INDEX(StudentTable[#Data],MATCH(Table_Faculty.accdb[[#This Row],[Student ID]],StudentTable[Student ID],0),2)</f>
        <v>Sherrill</v>
      </c>
    </row>
    <row r="2352" spans="1:5" x14ac:dyDescent="0.25">
      <c r="A2352">
        <v>2366</v>
      </c>
      <c r="B2352" s="5" t="s">
        <v>4170</v>
      </c>
      <c r="C2352" s="4" t="s">
        <v>4521</v>
      </c>
      <c r="D2352" t="str">
        <f>INDEX(StudentTable[#Data],MATCH(Table_Faculty.accdb[[#This Row],[Student ID]],StudentTable[Student ID],0),1)</f>
        <v>Werth</v>
      </c>
      <c r="E2352" t="str">
        <f>INDEX(StudentTable[#Data],MATCH(Table_Faculty.accdb[[#This Row],[Student ID]],StudentTable[Student ID],0),2)</f>
        <v>Ma</v>
      </c>
    </row>
    <row r="2353" spans="1:5" x14ac:dyDescent="0.25">
      <c r="A2353">
        <v>2367</v>
      </c>
      <c r="B2353" s="5" t="s">
        <v>797</v>
      </c>
      <c r="C2353" s="4" t="s">
        <v>4521</v>
      </c>
      <c r="D2353" t="str">
        <f>INDEX(StudentTable[#Data],MATCH(Table_Faculty.accdb[[#This Row],[Student ID]],StudentTable[Student ID],0),1)</f>
        <v>Roman</v>
      </c>
      <c r="E2353" t="str">
        <f>INDEX(StudentTable[#Data],MATCH(Table_Faculty.accdb[[#This Row],[Student ID]],StudentTable[Student ID],0),2)</f>
        <v>Richard</v>
      </c>
    </row>
    <row r="2354" spans="1:5" x14ac:dyDescent="0.25">
      <c r="A2354">
        <v>2368</v>
      </c>
      <c r="B2354" s="5" t="s">
        <v>2992</v>
      </c>
      <c r="C2354" s="4" t="s">
        <v>4521</v>
      </c>
      <c r="D2354" t="str">
        <f>INDEX(StudentTable[#Data],MATCH(Table_Faculty.accdb[[#This Row],[Student ID]],StudentTable[Student ID],0),1)</f>
        <v>Barrett</v>
      </c>
      <c r="E2354" t="str">
        <f>INDEX(StudentTable[#Data],MATCH(Table_Faculty.accdb[[#This Row],[Student ID]],StudentTable[Student ID],0),2)</f>
        <v>Kenneth</v>
      </c>
    </row>
    <row r="2355" spans="1:5" x14ac:dyDescent="0.25">
      <c r="A2355">
        <v>2369</v>
      </c>
      <c r="B2355" s="5" t="s">
        <v>873</v>
      </c>
      <c r="C2355" s="4" t="s">
        <v>4521</v>
      </c>
      <c r="D2355" t="str">
        <f>INDEX(StudentTable[#Data],MATCH(Table_Faculty.accdb[[#This Row],[Student ID]],StudentTable[Student ID],0),1)</f>
        <v>Mathis</v>
      </c>
      <c r="E2355" t="str">
        <f>INDEX(StudentTable[#Data],MATCH(Table_Faculty.accdb[[#This Row],[Student ID]],StudentTable[Student ID],0),2)</f>
        <v>Teresa</v>
      </c>
    </row>
    <row r="2356" spans="1:5" x14ac:dyDescent="0.25">
      <c r="A2356">
        <v>2370</v>
      </c>
      <c r="B2356" s="5" t="s">
        <v>2576</v>
      </c>
      <c r="C2356" s="4" t="s">
        <v>4521</v>
      </c>
      <c r="D2356" t="str">
        <f>INDEX(StudentTable[#Data],MATCH(Table_Faculty.accdb[[#This Row],[Student ID]],StudentTable[Student ID],0),1)</f>
        <v>Shewmaker</v>
      </c>
      <c r="E2356" t="str">
        <f>INDEX(StudentTable[#Data],MATCH(Table_Faculty.accdb[[#This Row],[Student ID]],StudentTable[Student ID],0),2)</f>
        <v>Neva</v>
      </c>
    </row>
    <row r="2357" spans="1:5" x14ac:dyDescent="0.25">
      <c r="A2357">
        <v>2371</v>
      </c>
      <c r="B2357" s="5" t="s">
        <v>1419</v>
      </c>
      <c r="C2357" s="4" t="s">
        <v>4521</v>
      </c>
      <c r="D2357" t="str">
        <f>INDEX(StudentTable[#Data],MATCH(Table_Faculty.accdb[[#This Row],[Student ID]],StudentTable[Student ID],0),1)</f>
        <v>Marquez</v>
      </c>
      <c r="E2357" t="str">
        <f>INDEX(StudentTable[#Data],MATCH(Table_Faculty.accdb[[#This Row],[Student ID]],StudentTable[Student ID],0),2)</f>
        <v>Robert</v>
      </c>
    </row>
    <row r="2358" spans="1:5" x14ac:dyDescent="0.25">
      <c r="A2358">
        <v>2372</v>
      </c>
      <c r="B2358" s="5" t="s">
        <v>2932</v>
      </c>
      <c r="C2358" s="4" t="s">
        <v>4521</v>
      </c>
      <c r="D2358" t="str">
        <f>INDEX(StudentTable[#Data],MATCH(Table_Faculty.accdb[[#This Row],[Student ID]],StudentTable[Student ID],0),1)</f>
        <v>Holcomb</v>
      </c>
      <c r="E2358" t="str">
        <f>INDEX(StudentTable[#Data],MATCH(Table_Faculty.accdb[[#This Row],[Student ID]],StudentTable[Student ID],0),2)</f>
        <v>David</v>
      </c>
    </row>
    <row r="2359" spans="1:5" x14ac:dyDescent="0.25">
      <c r="A2359">
        <v>2373</v>
      </c>
      <c r="B2359" s="5" t="s">
        <v>1706</v>
      </c>
      <c r="C2359" s="4" t="s">
        <v>4521</v>
      </c>
      <c r="D2359" t="str">
        <f>INDEX(StudentTable[#Data],MATCH(Table_Faculty.accdb[[#This Row],[Student ID]],StudentTable[Student ID],0),1)</f>
        <v>Seaman</v>
      </c>
      <c r="E2359" t="str">
        <f>INDEX(StudentTable[#Data],MATCH(Table_Faculty.accdb[[#This Row],[Student ID]],StudentTable[Student ID],0),2)</f>
        <v>Meryl</v>
      </c>
    </row>
    <row r="2360" spans="1:5" x14ac:dyDescent="0.25">
      <c r="A2360">
        <v>2374</v>
      </c>
      <c r="B2360" s="5" t="s">
        <v>1690</v>
      </c>
      <c r="C2360" s="4" t="s">
        <v>4521</v>
      </c>
      <c r="D2360" t="str">
        <f>INDEX(StudentTable[#Data],MATCH(Table_Faculty.accdb[[#This Row],[Student ID]],StudentTable[Student ID],0),1)</f>
        <v>Deckard</v>
      </c>
      <c r="E2360" t="str">
        <f>INDEX(StudentTable[#Data],MATCH(Table_Faculty.accdb[[#This Row],[Student ID]],StudentTable[Student ID],0),2)</f>
        <v>Kathy</v>
      </c>
    </row>
    <row r="2361" spans="1:5" x14ac:dyDescent="0.25">
      <c r="A2361">
        <v>2375</v>
      </c>
      <c r="B2361" s="5" t="s">
        <v>1635</v>
      </c>
      <c r="C2361" s="4" t="s">
        <v>4521</v>
      </c>
      <c r="D2361" t="str">
        <f>INDEX(StudentTable[#Data],MATCH(Table_Faculty.accdb[[#This Row],[Student ID]],StudentTable[Student ID],0),1)</f>
        <v>Peters</v>
      </c>
      <c r="E2361" t="str">
        <f>INDEX(StudentTable[#Data],MATCH(Table_Faculty.accdb[[#This Row],[Student ID]],StudentTable[Student ID],0),2)</f>
        <v>Veronica</v>
      </c>
    </row>
    <row r="2362" spans="1:5" x14ac:dyDescent="0.25">
      <c r="A2362">
        <v>2376</v>
      </c>
      <c r="B2362" s="5" t="s">
        <v>125</v>
      </c>
      <c r="C2362" s="4" t="s">
        <v>4521</v>
      </c>
      <c r="D2362" t="str">
        <f>INDEX(StudentTable[#Data],MATCH(Table_Faculty.accdb[[#This Row],[Student ID]],StudentTable[Student ID],0),1)</f>
        <v>Mitchell</v>
      </c>
      <c r="E2362" t="str">
        <f>INDEX(StudentTable[#Data],MATCH(Table_Faculty.accdb[[#This Row],[Student ID]],StudentTable[Student ID],0),2)</f>
        <v>Shawn</v>
      </c>
    </row>
    <row r="2363" spans="1:5" x14ac:dyDescent="0.25">
      <c r="A2363">
        <v>2377</v>
      </c>
      <c r="B2363" s="5" t="s">
        <v>3301</v>
      </c>
      <c r="C2363" s="4" t="s">
        <v>4521</v>
      </c>
      <c r="D2363" t="str">
        <f>INDEX(StudentTable[#Data],MATCH(Table_Faculty.accdb[[#This Row],[Student ID]],StudentTable[Student ID],0),1)</f>
        <v>Winters</v>
      </c>
      <c r="E2363" t="str">
        <f>INDEX(StudentTable[#Data],MATCH(Table_Faculty.accdb[[#This Row],[Student ID]],StudentTable[Student ID],0),2)</f>
        <v>Tyrone</v>
      </c>
    </row>
    <row r="2364" spans="1:5" x14ac:dyDescent="0.25">
      <c r="A2364">
        <v>2378</v>
      </c>
      <c r="B2364" s="5" t="s">
        <v>3873</v>
      </c>
      <c r="C2364" s="4" t="s">
        <v>4521</v>
      </c>
      <c r="D2364" t="str">
        <f>INDEX(StudentTable[#Data],MATCH(Table_Faculty.accdb[[#This Row],[Student ID]],StudentTable[Student ID],0),1)</f>
        <v>Kiley</v>
      </c>
      <c r="E2364" t="str">
        <f>INDEX(StudentTable[#Data],MATCH(Table_Faculty.accdb[[#This Row],[Student ID]],StudentTable[Student ID],0),2)</f>
        <v>Helen</v>
      </c>
    </row>
    <row r="2365" spans="1:5" x14ac:dyDescent="0.25">
      <c r="A2365">
        <v>2379</v>
      </c>
      <c r="B2365" s="5" t="s">
        <v>3212</v>
      </c>
      <c r="C2365" s="4" t="s">
        <v>4521</v>
      </c>
      <c r="D2365" t="str">
        <f>INDEX(StudentTable[#Data],MATCH(Table_Faculty.accdb[[#This Row],[Student ID]],StudentTable[Student ID],0),1)</f>
        <v>Moffet</v>
      </c>
      <c r="E2365" t="str">
        <f>INDEX(StudentTable[#Data],MATCH(Table_Faculty.accdb[[#This Row],[Student ID]],StudentTable[Student ID],0),2)</f>
        <v>Carlo</v>
      </c>
    </row>
    <row r="2366" spans="1:5" x14ac:dyDescent="0.25">
      <c r="A2366">
        <v>2380</v>
      </c>
      <c r="B2366" s="5" t="s">
        <v>551</v>
      </c>
      <c r="C2366" s="4" t="s">
        <v>4521</v>
      </c>
      <c r="D2366" t="str">
        <f>INDEX(StudentTable[#Data],MATCH(Table_Faculty.accdb[[#This Row],[Student ID]],StudentTable[Student ID],0),1)</f>
        <v>Garcia</v>
      </c>
      <c r="E2366" t="str">
        <f>INDEX(StudentTable[#Data],MATCH(Table_Faculty.accdb[[#This Row],[Student ID]],StudentTable[Student ID],0),2)</f>
        <v>Candice</v>
      </c>
    </row>
    <row r="2367" spans="1:5" x14ac:dyDescent="0.25">
      <c r="A2367">
        <v>2381</v>
      </c>
      <c r="B2367" s="5" t="s">
        <v>4075</v>
      </c>
      <c r="C2367" s="4" t="s">
        <v>4521</v>
      </c>
      <c r="D2367" t="str">
        <f>INDEX(StudentTable[#Data],MATCH(Table_Faculty.accdb[[#This Row],[Student ID]],StudentTable[Student ID],0),1)</f>
        <v>Houghton</v>
      </c>
      <c r="E2367" t="str">
        <f>INDEX(StudentTable[#Data],MATCH(Table_Faculty.accdb[[#This Row],[Student ID]],StudentTable[Student ID],0),2)</f>
        <v>Andrew</v>
      </c>
    </row>
    <row r="2368" spans="1:5" x14ac:dyDescent="0.25">
      <c r="A2368">
        <v>2382</v>
      </c>
      <c r="B2368" s="5" t="s">
        <v>4254</v>
      </c>
      <c r="C2368" s="4" t="s">
        <v>4521</v>
      </c>
      <c r="D2368" t="str">
        <f>INDEX(StudentTable[#Data],MATCH(Table_Faculty.accdb[[#This Row],[Student ID]],StudentTable[Student ID],0),1)</f>
        <v>Vaughn</v>
      </c>
      <c r="E2368" t="str">
        <f>INDEX(StudentTable[#Data],MATCH(Table_Faculty.accdb[[#This Row],[Student ID]],StudentTable[Student ID],0),2)</f>
        <v>Tonya</v>
      </c>
    </row>
    <row r="2369" spans="1:5" x14ac:dyDescent="0.25">
      <c r="A2369">
        <v>2383</v>
      </c>
      <c r="B2369" s="5" t="s">
        <v>4333</v>
      </c>
      <c r="C2369" s="4" t="s">
        <v>4521</v>
      </c>
      <c r="D2369" t="str">
        <f>INDEX(StudentTable[#Data],MATCH(Table_Faculty.accdb[[#This Row],[Student ID]],StudentTable[Student ID],0),1)</f>
        <v>Davis</v>
      </c>
      <c r="E2369" t="str">
        <f>INDEX(StudentTable[#Data],MATCH(Table_Faculty.accdb[[#This Row],[Student ID]],StudentTable[Student ID],0),2)</f>
        <v>James</v>
      </c>
    </row>
    <row r="2370" spans="1:5" x14ac:dyDescent="0.25">
      <c r="A2370">
        <v>2384</v>
      </c>
      <c r="B2370" s="5" t="s">
        <v>3217</v>
      </c>
      <c r="C2370" s="4" t="s">
        <v>4521</v>
      </c>
      <c r="D2370" t="str">
        <f>INDEX(StudentTable[#Data],MATCH(Table_Faculty.accdb[[#This Row],[Student ID]],StudentTable[Student ID],0),1)</f>
        <v>Monzo</v>
      </c>
      <c r="E2370" t="str">
        <f>INDEX(StudentTable[#Data],MATCH(Table_Faculty.accdb[[#This Row],[Student ID]],StudentTable[Student ID],0),2)</f>
        <v>Jennifer</v>
      </c>
    </row>
    <row r="2371" spans="1:5" x14ac:dyDescent="0.25">
      <c r="A2371">
        <v>2385</v>
      </c>
      <c r="B2371" s="5" t="s">
        <v>2459</v>
      </c>
      <c r="C2371" s="4" t="s">
        <v>4521</v>
      </c>
      <c r="D2371" t="str">
        <f>INDEX(StudentTable[#Data],MATCH(Table_Faculty.accdb[[#This Row],[Student ID]],StudentTable[Student ID],0),1)</f>
        <v>Donnelly</v>
      </c>
      <c r="E2371" t="str">
        <f>INDEX(StudentTable[#Data],MATCH(Table_Faculty.accdb[[#This Row],[Student ID]],StudentTable[Student ID],0),2)</f>
        <v>Ashley</v>
      </c>
    </row>
    <row r="2372" spans="1:5" x14ac:dyDescent="0.25">
      <c r="A2372">
        <v>2386</v>
      </c>
      <c r="B2372" s="5" t="s">
        <v>2607</v>
      </c>
      <c r="C2372" s="4" t="s">
        <v>4521</v>
      </c>
      <c r="D2372" t="str">
        <f>INDEX(StudentTable[#Data],MATCH(Table_Faculty.accdb[[#This Row],[Student ID]],StudentTable[Student ID],0),1)</f>
        <v>Bray</v>
      </c>
      <c r="E2372" t="str">
        <f>INDEX(StudentTable[#Data],MATCH(Table_Faculty.accdb[[#This Row],[Student ID]],StudentTable[Student ID],0),2)</f>
        <v>Daniel</v>
      </c>
    </row>
    <row r="2373" spans="1:5" x14ac:dyDescent="0.25">
      <c r="A2373">
        <v>2387</v>
      </c>
      <c r="B2373" s="5" t="s">
        <v>62</v>
      </c>
      <c r="C2373" s="4" t="s">
        <v>4521</v>
      </c>
      <c r="D2373" t="str">
        <f>INDEX(StudentTable[#Data],MATCH(Table_Faculty.accdb[[#This Row],[Student ID]],StudentTable[Student ID],0),1)</f>
        <v>Hutchison</v>
      </c>
      <c r="E2373" t="str">
        <f>INDEX(StudentTable[#Data],MATCH(Table_Faculty.accdb[[#This Row],[Student ID]],StudentTable[Student ID],0),2)</f>
        <v>Tina</v>
      </c>
    </row>
    <row r="2374" spans="1:5" x14ac:dyDescent="0.25">
      <c r="A2374">
        <v>2388</v>
      </c>
      <c r="B2374" s="5" t="s">
        <v>3140</v>
      </c>
      <c r="C2374" s="4" t="s">
        <v>4521</v>
      </c>
      <c r="D2374" t="str">
        <f>INDEX(StudentTable[#Data],MATCH(Table_Faculty.accdb[[#This Row],[Student ID]],StudentTable[Student ID],0),1)</f>
        <v>Goldsmith</v>
      </c>
      <c r="E2374" t="str">
        <f>INDEX(StudentTable[#Data],MATCH(Table_Faculty.accdb[[#This Row],[Student ID]],StudentTable[Student ID],0),2)</f>
        <v>Miguel</v>
      </c>
    </row>
    <row r="2375" spans="1:5" x14ac:dyDescent="0.25">
      <c r="A2375">
        <v>2389</v>
      </c>
      <c r="B2375" s="5" t="s">
        <v>185</v>
      </c>
      <c r="C2375" s="4" t="s">
        <v>4521</v>
      </c>
      <c r="D2375" t="str">
        <f>INDEX(StudentTable[#Data],MATCH(Table_Faculty.accdb[[#This Row],[Student ID]],StudentTable[Student ID],0),1)</f>
        <v>Klemm</v>
      </c>
      <c r="E2375" t="str">
        <f>INDEX(StudentTable[#Data],MATCH(Table_Faculty.accdb[[#This Row],[Student ID]],StudentTable[Student ID],0),2)</f>
        <v>Georgia</v>
      </c>
    </row>
    <row r="2376" spans="1:5" x14ac:dyDescent="0.25">
      <c r="A2376">
        <v>2390</v>
      </c>
      <c r="B2376" s="5" t="s">
        <v>1822</v>
      </c>
      <c r="C2376" s="4" t="s">
        <v>4521</v>
      </c>
      <c r="D2376" t="str">
        <f>INDEX(StudentTable[#Data],MATCH(Table_Faculty.accdb[[#This Row],[Student ID]],StudentTable[Student ID],0),1)</f>
        <v>Barco</v>
      </c>
      <c r="E2376" t="str">
        <f>INDEX(StudentTable[#Data],MATCH(Table_Faculty.accdb[[#This Row],[Student ID]],StudentTable[Student ID],0),2)</f>
        <v>Juan</v>
      </c>
    </row>
    <row r="2377" spans="1:5" x14ac:dyDescent="0.25">
      <c r="A2377">
        <v>2391</v>
      </c>
      <c r="B2377" s="5" t="s">
        <v>1737</v>
      </c>
      <c r="C2377" s="4" t="s">
        <v>4521</v>
      </c>
      <c r="D2377" t="str">
        <f>INDEX(StudentTable[#Data],MATCH(Table_Faculty.accdb[[#This Row],[Student ID]],StudentTable[Student ID],0),1)</f>
        <v>Bowen</v>
      </c>
      <c r="E2377" t="str">
        <f>INDEX(StudentTable[#Data],MATCH(Table_Faculty.accdb[[#This Row],[Student ID]],StudentTable[Student ID],0),2)</f>
        <v>Josephina</v>
      </c>
    </row>
    <row r="2378" spans="1:5" x14ac:dyDescent="0.25">
      <c r="A2378">
        <v>2392</v>
      </c>
      <c r="B2378" s="5" t="s">
        <v>2657</v>
      </c>
      <c r="C2378" s="4" t="s">
        <v>4521</v>
      </c>
      <c r="D2378" t="str">
        <f>INDEX(StudentTable[#Data],MATCH(Table_Faculty.accdb[[#This Row],[Student ID]],StudentTable[Student ID],0),1)</f>
        <v>Cartwright</v>
      </c>
      <c r="E2378" t="str">
        <f>INDEX(StudentTable[#Data],MATCH(Table_Faculty.accdb[[#This Row],[Student ID]],StudentTable[Student ID],0),2)</f>
        <v>Geneva</v>
      </c>
    </row>
    <row r="2379" spans="1:5" x14ac:dyDescent="0.25">
      <c r="A2379">
        <v>2393</v>
      </c>
      <c r="B2379" s="5" t="s">
        <v>822</v>
      </c>
      <c r="C2379" s="4" t="s">
        <v>4521</v>
      </c>
      <c r="D2379" t="str">
        <f>INDEX(StudentTable[#Data],MATCH(Table_Faculty.accdb[[#This Row],[Student ID]],StudentTable[Student ID],0),1)</f>
        <v>Pederson</v>
      </c>
      <c r="E2379" t="str">
        <f>INDEX(StudentTable[#Data],MATCH(Table_Faculty.accdb[[#This Row],[Student ID]],StudentTable[Student ID],0),2)</f>
        <v>Ellen</v>
      </c>
    </row>
    <row r="2380" spans="1:5" x14ac:dyDescent="0.25">
      <c r="A2380">
        <v>2394</v>
      </c>
      <c r="B2380" s="5" t="s">
        <v>3355</v>
      </c>
      <c r="C2380" s="4" t="s">
        <v>4521</v>
      </c>
      <c r="D2380" t="str">
        <f>INDEX(StudentTable[#Data],MATCH(Table_Faculty.accdb[[#This Row],[Student ID]],StudentTable[Student ID],0),1)</f>
        <v>Gatlin</v>
      </c>
      <c r="E2380" t="str">
        <f>INDEX(StudentTable[#Data],MATCH(Table_Faculty.accdb[[#This Row],[Student ID]],StudentTable[Student ID],0),2)</f>
        <v>Mary</v>
      </c>
    </row>
    <row r="2381" spans="1:5" x14ac:dyDescent="0.25">
      <c r="A2381">
        <v>2395</v>
      </c>
      <c r="B2381" s="5" t="s">
        <v>3009</v>
      </c>
      <c r="C2381" s="4" t="s">
        <v>4521</v>
      </c>
      <c r="D2381" t="str">
        <f>INDEX(StudentTable[#Data],MATCH(Table_Faculty.accdb[[#This Row],[Student ID]],StudentTable[Student ID],0),1)</f>
        <v>Bullock</v>
      </c>
      <c r="E2381" t="str">
        <f>INDEX(StudentTable[#Data],MATCH(Table_Faculty.accdb[[#This Row],[Student ID]],StudentTable[Student ID],0),2)</f>
        <v>Kathleen</v>
      </c>
    </row>
    <row r="2382" spans="1:5" x14ac:dyDescent="0.25">
      <c r="A2382">
        <v>2396</v>
      </c>
      <c r="B2382" s="5" t="s">
        <v>1886</v>
      </c>
      <c r="C2382" s="4" t="s">
        <v>4521</v>
      </c>
      <c r="D2382" t="str">
        <f>INDEX(StudentTable[#Data],MATCH(Table_Faculty.accdb[[#This Row],[Student ID]],StudentTable[Student ID],0),1)</f>
        <v>Brown</v>
      </c>
      <c r="E2382" t="str">
        <f>INDEX(StudentTable[#Data],MATCH(Table_Faculty.accdb[[#This Row],[Student ID]],StudentTable[Student ID],0),2)</f>
        <v>Danny</v>
      </c>
    </row>
    <row r="2383" spans="1:5" x14ac:dyDescent="0.25">
      <c r="A2383">
        <v>2397</v>
      </c>
      <c r="B2383" s="5" t="s">
        <v>605</v>
      </c>
      <c r="C2383" s="4" t="s">
        <v>4521</v>
      </c>
      <c r="D2383" t="str">
        <f>INDEX(StudentTable[#Data],MATCH(Table_Faculty.accdb[[#This Row],[Student ID]],StudentTable[Student ID],0),1)</f>
        <v>Sanders</v>
      </c>
      <c r="E2383" t="str">
        <f>INDEX(StudentTable[#Data],MATCH(Table_Faculty.accdb[[#This Row],[Student ID]],StudentTable[Student ID],0),2)</f>
        <v>Douglas</v>
      </c>
    </row>
    <row r="2384" spans="1:5" x14ac:dyDescent="0.25">
      <c r="A2384">
        <v>2398</v>
      </c>
      <c r="B2384" s="5" t="s">
        <v>1321</v>
      </c>
      <c r="C2384" s="4" t="s">
        <v>4521</v>
      </c>
      <c r="D2384" t="str">
        <f>INDEX(StudentTable[#Data],MATCH(Table_Faculty.accdb[[#This Row],[Student ID]],StudentTable[Student ID],0),1)</f>
        <v>Mcmullen</v>
      </c>
      <c r="E2384" t="str">
        <f>INDEX(StudentTable[#Data],MATCH(Table_Faculty.accdb[[#This Row],[Student ID]],StudentTable[Student ID],0),2)</f>
        <v>Denise</v>
      </c>
    </row>
    <row r="2385" spans="1:5" x14ac:dyDescent="0.25">
      <c r="A2385">
        <v>2399</v>
      </c>
      <c r="B2385" s="5" t="s">
        <v>3014</v>
      </c>
      <c r="C2385" s="4" t="s">
        <v>4521</v>
      </c>
      <c r="D2385" t="str">
        <f>INDEX(StudentTable[#Data],MATCH(Table_Faculty.accdb[[#This Row],[Student ID]],StudentTable[Student ID],0),1)</f>
        <v>Durkin</v>
      </c>
      <c r="E2385" t="str">
        <f>INDEX(StudentTable[#Data],MATCH(Table_Faculty.accdb[[#This Row],[Student ID]],StudentTable[Student ID],0),2)</f>
        <v>Robert</v>
      </c>
    </row>
    <row r="2386" spans="1:5" x14ac:dyDescent="0.25">
      <c r="A2386">
        <v>2400</v>
      </c>
      <c r="B2386" s="5" t="s">
        <v>3856</v>
      </c>
      <c r="C2386" s="4" t="s">
        <v>4521</v>
      </c>
      <c r="D2386" t="str">
        <f>INDEX(StudentTable[#Data],MATCH(Table_Faculty.accdb[[#This Row],[Student ID]],StudentTable[Student ID],0),1)</f>
        <v>Miller</v>
      </c>
      <c r="E2386" t="str">
        <f>INDEX(StudentTable[#Data],MATCH(Table_Faculty.accdb[[#This Row],[Student ID]],StudentTable[Student ID],0),2)</f>
        <v>Thomas</v>
      </c>
    </row>
    <row r="2387" spans="1:5" x14ac:dyDescent="0.25">
      <c r="A2387">
        <v>2401</v>
      </c>
      <c r="B2387" s="5" t="s">
        <v>1958</v>
      </c>
      <c r="C2387" s="4" t="s">
        <v>4521</v>
      </c>
      <c r="D2387" t="str">
        <f>INDEX(StudentTable[#Data],MATCH(Table_Faculty.accdb[[#This Row],[Student ID]],StudentTable[Student ID],0),1)</f>
        <v>Eskew</v>
      </c>
      <c r="E2387" t="str">
        <f>INDEX(StudentTable[#Data],MATCH(Table_Faculty.accdb[[#This Row],[Student ID]],StudentTable[Student ID],0),2)</f>
        <v>Robert</v>
      </c>
    </row>
    <row r="2388" spans="1:5" x14ac:dyDescent="0.25">
      <c r="A2388">
        <v>2402</v>
      </c>
      <c r="B2388" s="5" t="s">
        <v>1524</v>
      </c>
      <c r="C2388" s="4" t="s">
        <v>4521</v>
      </c>
      <c r="D2388" t="str">
        <f>INDEX(StudentTable[#Data],MATCH(Table_Faculty.accdb[[#This Row],[Student ID]],StudentTable[Student ID],0),1)</f>
        <v>Phillips</v>
      </c>
      <c r="E2388" t="str">
        <f>INDEX(StudentTable[#Data],MATCH(Table_Faculty.accdb[[#This Row],[Student ID]],StudentTable[Student ID],0),2)</f>
        <v>Lila</v>
      </c>
    </row>
    <row r="2389" spans="1:5" x14ac:dyDescent="0.25">
      <c r="A2389">
        <v>2403</v>
      </c>
      <c r="B2389" s="5" t="s">
        <v>1103</v>
      </c>
      <c r="C2389" s="4" t="s">
        <v>4521</v>
      </c>
      <c r="D2389" t="str">
        <f>INDEX(StudentTable[#Data],MATCH(Table_Faculty.accdb[[#This Row],[Student ID]],StudentTable[Student ID],0),1)</f>
        <v>Abraham</v>
      </c>
      <c r="E2389" t="str">
        <f>INDEX(StudentTable[#Data],MATCH(Table_Faculty.accdb[[#This Row],[Student ID]],StudentTable[Student ID],0),2)</f>
        <v>Doris</v>
      </c>
    </row>
    <row r="2390" spans="1:5" x14ac:dyDescent="0.25">
      <c r="A2390">
        <v>2404</v>
      </c>
      <c r="B2390" s="5" t="s">
        <v>1454</v>
      </c>
      <c r="C2390" s="4" t="s">
        <v>4521</v>
      </c>
      <c r="D2390" t="str">
        <f>INDEX(StudentTable[#Data],MATCH(Table_Faculty.accdb[[#This Row],[Student ID]],StudentTable[Student ID],0),1)</f>
        <v>Buchanan</v>
      </c>
      <c r="E2390" t="str">
        <f>INDEX(StudentTable[#Data],MATCH(Table_Faculty.accdb[[#This Row],[Student ID]],StudentTable[Student ID],0),2)</f>
        <v>Laurie</v>
      </c>
    </row>
    <row r="2391" spans="1:5" x14ac:dyDescent="0.25">
      <c r="A2391">
        <v>2405</v>
      </c>
      <c r="B2391" s="5" t="s">
        <v>2237</v>
      </c>
      <c r="C2391" s="4" t="s">
        <v>4521</v>
      </c>
      <c r="D2391" t="str">
        <f>INDEX(StudentTable[#Data],MATCH(Table_Faculty.accdb[[#This Row],[Student ID]],StudentTable[Student ID],0),1)</f>
        <v>Hughes</v>
      </c>
      <c r="E2391" t="str">
        <f>INDEX(StudentTable[#Data],MATCH(Table_Faculty.accdb[[#This Row],[Student ID]],StudentTable[Student ID],0),2)</f>
        <v>William</v>
      </c>
    </row>
    <row r="2392" spans="1:5" x14ac:dyDescent="0.25">
      <c r="A2392">
        <v>2406</v>
      </c>
      <c r="B2392" s="5" t="s">
        <v>4142</v>
      </c>
      <c r="C2392" s="4" t="s">
        <v>4521</v>
      </c>
      <c r="D2392" t="str">
        <f>INDEX(StudentTable[#Data],MATCH(Table_Faculty.accdb[[#This Row],[Student ID]],StudentTable[Student ID],0),1)</f>
        <v>Wehner</v>
      </c>
      <c r="E2392" t="str">
        <f>INDEX(StudentTable[#Data],MATCH(Table_Faculty.accdb[[#This Row],[Student ID]],StudentTable[Student ID],0),2)</f>
        <v>Heather</v>
      </c>
    </row>
    <row r="2393" spans="1:5" x14ac:dyDescent="0.25">
      <c r="A2393">
        <v>2407</v>
      </c>
      <c r="B2393" s="5" t="s">
        <v>158</v>
      </c>
      <c r="C2393" s="4" t="s">
        <v>4521</v>
      </c>
      <c r="D2393" t="str">
        <f>INDEX(StudentTable[#Data],MATCH(Table_Faculty.accdb[[#This Row],[Student ID]],StudentTable[Student ID],0),1)</f>
        <v>Baker</v>
      </c>
      <c r="E2393" t="str">
        <f>INDEX(StudentTable[#Data],MATCH(Table_Faculty.accdb[[#This Row],[Student ID]],StudentTable[Student ID],0),2)</f>
        <v>Jackie</v>
      </c>
    </row>
    <row r="2394" spans="1:5" x14ac:dyDescent="0.25">
      <c r="A2394">
        <v>2408</v>
      </c>
      <c r="B2394" s="5" t="s">
        <v>1487</v>
      </c>
      <c r="C2394" s="4" t="s">
        <v>4522</v>
      </c>
      <c r="D2394" t="str">
        <f>INDEX(StudentTable[#Data],MATCH(Table_Faculty.accdb[[#This Row],[Student ID]],StudentTable[Student ID],0),1)</f>
        <v>White</v>
      </c>
      <c r="E2394" t="str">
        <f>INDEX(StudentTable[#Data],MATCH(Table_Faculty.accdb[[#This Row],[Student ID]],StudentTable[Student ID],0),2)</f>
        <v>George</v>
      </c>
    </row>
    <row r="2395" spans="1:5" x14ac:dyDescent="0.25">
      <c r="A2395">
        <v>2409</v>
      </c>
      <c r="B2395" s="5" t="s">
        <v>3133</v>
      </c>
      <c r="C2395" s="4" t="s">
        <v>4522</v>
      </c>
      <c r="D2395" t="str">
        <f>INDEX(StudentTable[#Data],MATCH(Table_Faculty.accdb[[#This Row],[Student ID]],StudentTable[Student ID],0),1)</f>
        <v>Goetz</v>
      </c>
      <c r="E2395" t="str">
        <f>INDEX(StudentTable[#Data],MATCH(Table_Faculty.accdb[[#This Row],[Student ID]],StudentTable[Student ID],0),2)</f>
        <v>Donald</v>
      </c>
    </row>
    <row r="2396" spans="1:5" x14ac:dyDescent="0.25">
      <c r="A2396">
        <v>2410</v>
      </c>
      <c r="B2396" s="5" t="s">
        <v>332</v>
      </c>
      <c r="C2396" s="4" t="s">
        <v>4522</v>
      </c>
      <c r="D2396" t="str">
        <f>INDEX(StudentTable[#Data],MATCH(Table_Faculty.accdb[[#This Row],[Student ID]],StudentTable[Student ID],0),1)</f>
        <v>Ryan</v>
      </c>
      <c r="E2396" t="str">
        <f>INDEX(StudentTable[#Data],MATCH(Table_Faculty.accdb[[#This Row],[Student ID]],StudentTable[Student ID],0),2)</f>
        <v>Shirley</v>
      </c>
    </row>
    <row r="2397" spans="1:5" x14ac:dyDescent="0.25">
      <c r="A2397">
        <v>2411</v>
      </c>
      <c r="B2397" s="5" t="s">
        <v>3092</v>
      </c>
      <c r="C2397" s="4" t="s">
        <v>4522</v>
      </c>
      <c r="D2397" t="str">
        <f>INDEX(StudentTable[#Data],MATCH(Table_Faculty.accdb[[#This Row],[Student ID]],StudentTable[Student ID],0),1)</f>
        <v>Cummings</v>
      </c>
      <c r="E2397" t="str">
        <f>INDEX(StudentTable[#Data],MATCH(Table_Faculty.accdb[[#This Row],[Student ID]],StudentTable[Student ID],0),2)</f>
        <v>Brian</v>
      </c>
    </row>
    <row r="2398" spans="1:5" x14ac:dyDescent="0.25">
      <c r="A2398">
        <v>2412</v>
      </c>
      <c r="B2398" s="5" t="s">
        <v>975</v>
      </c>
      <c r="C2398" s="4" t="s">
        <v>4522</v>
      </c>
      <c r="D2398" t="str">
        <f>INDEX(StudentTable[#Data],MATCH(Table_Faculty.accdb[[#This Row],[Student ID]],StudentTable[Student ID],0),1)</f>
        <v>Moreno</v>
      </c>
      <c r="E2398" t="str">
        <f>INDEX(StudentTable[#Data],MATCH(Table_Faculty.accdb[[#This Row],[Student ID]],StudentTable[Student ID],0),2)</f>
        <v>Anna</v>
      </c>
    </row>
    <row r="2399" spans="1:5" x14ac:dyDescent="0.25">
      <c r="A2399">
        <v>2413</v>
      </c>
      <c r="B2399" s="5" t="s">
        <v>3337</v>
      </c>
      <c r="C2399" s="4" t="s">
        <v>4522</v>
      </c>
      <c r="D2399" t="str">
        <f>INDEX(StudentTable[#Data],MATCH(Table_Faculty.accdb[[#This Row],[Student ID]],StudentTable[Student ID],0),1)</f>
        <v>Gonzalez</v>
      </c>
      <c r="E2399" t="str">
        <f>INDEX(StudentTable[#Data],MATCH(Table_Faculty.accdb[[#This Row],[Student ID]],StudentTable[Student ID],0),2)</f>
        <v>Kevin</v>
      </c>
    </row>
    <row r="2400" spans="1:5" x14ac:dyDescent="0.25">
      <c r="A2400">
        <v>2414</v>
      </c>
      <c r="B2400" s="5" t="s">
        <v>4453</v>
      </c>
      <c r="C2400" s="4" t="s">
        <v>4522</v>
      </c>
      <c r="D2400" t="str">
        <f>INDEX(StudentTable[#Data],MATCH(Table_Faculty.accdb[[#This Row],[Student ID]],StudentTable[Student ID],0),1)</f>
        <v>Wamsley</v>
      </c>
      <c r="E2400" t="str">
        <f>INDEX(StudentTable[#Data],MATCH(Table_Faculty.accdb[[#This Row],[Student ID]],StudentTable[Student ID],0),2)</f>
        <v>Kristina</v>
      </c>
    </row>
    <row r="2401" spans="1:5" x14ac:dyDescent="0.25">
      <c r="A2401">
        <v>2415</v>
      </c>
      <c r="B2401" s="5" t="s">
        <v>1608</v>
      </c>
      <c r="C2401" s="4" t="s">
        <v>4522</v>
      </c>
      <c r="D2401" t="str">
        <f>INDEX(StudentTable[#Data],MATCH(Table_Faculty.accdb[[#This Row],[Student ID]],StudentTable[Student ID],0),1)</f>
        <v>Hamilton</v>
      </c>
      <c r="E2401" t="str">
        <f>INDEX(StudentTable[#Data],MATCH(Table_Faculty.accdb[[#This Row],[Student ID]],StudentTable[Student ID],0),2)</f>
        <v>Christopher</v>
      </c>
    </row>
    <row r="2402" spans="1:5" x14ac:dyDescent="0.25">
      <c r="A2402">
        <v>2416</v>
      </c>
      <c r="B2402" s="5" t="s">
        <v>4407</v>
      </c>
      <c r="C2402" s="4" t="s">
        <v>4522</v>
      </c>
      <c r="D2402" t="str">
        <f>INDEX(StudentTable[#Data],MATCH(Table_Faculty.accdb[[#This Row],[Student ID]],StudentTable[Student ID],0),1)</f>
        <v>Egan</v>
      </c>
      <c r="E2402" t="str">
        <f>INDEX(StudentTable[#Data],MATCH(Table_Faculty.accdb[[#This Row],[Student ID]],StudentTable[Student ID],0),2)</f>
        <v>Arthur</v>
      </c>
    </row>
    <row r="2403" spans="1:5" x14ac:dyDescent="0.25">
      <c r="A2403">
        <v>2417</v>
      </c>
      <c r="B2403" s="5" t="s">
        <v>4044</v>
      </c>
      <c r="C2403" s="4" t="s">
        <v>4522</v>
      </c>
      <c r="D2403" t="str">
        <f>INDEX(StudentTable[#Data],MATCH(Table_Faculty.accdb[[#This Row],[Student ID]],StudentTable[Student ID],0),1)</f>
        <v>Nester</v>
      </c>
      <c r="E2403" t="str">
        <f>INDEX(StudentTable[#Data],MATCH(Table_Faculty.accdb[[#This Row],[Student ID]],StudentTable[Student ID],0),2)</f>
        <v>John</v>
      </c>
    </row>
    <row r="2404" spans="1:5" x14ac:dyDescent="0.25">
      <c r="A2404">
        <v>2418</v>
      </c>
      <c r="B2404" s="5" t="s">
        <v>1723</v>
      </c>
      <c r="C2404" s="4" t="s">
        <v>4522</v>
      </c>
      <c r="D2404" t="str">
        <f>INDEX(StudentTable[#Data],MATCH(Table_Faculty.accdb[[#This Row],[Student ID]],StudentTable[Student ID],0),1)</f>
        <v>Lott</v>
      </c>
      <c r="E2404" t="str">
        <f>INDEX(StudentTable[#Data],MATCH(Table_Faculty.accdb[[#This Row],[Student ID]],StudentTable[Student ID],0),2)</f>
        <v>Joseph</v>
      </c>
    </row>
    <row r="2405" spans="1:5" x14ac:dyDescent="0.25">
      <c r="A2405">
        <v>2419</v>
      </c>
      <c r="B2405" s="5" t="s">
        <v>1440</v>
      </c>
      <c r="C2405" s="4" t="s">
        <v>4522</v>
      </c>
      <c r="D2405" t="str">
        <f>INDEX(StudentTable[#Data],MATCH(Table_Faculty.accdb[[#This Row],[Student ID]],StudentTable[Student ID],0),1)</f>
        <v>Prue</v>
      </c>
      <c r="E2405" t="str">
        <f>INDEX(StudentTable[#Data],MATCH(Table_Faculty.accdb[[#This Row],[Student ID]],StudentTable[Student ID],0),2)</f>
        <v>Kevin</v>
      </c>
    </row>
    <row r="2406" spans="1:5" x14ac:dyDescent="0.25">
      <c r="A2406">
        <v>2420</v>
      </c>
      <c r="B2406" s="5" t="s">
        <v>3483</v>
      </c>
      <c r="C2406" s="4" t="s">
        <v>4522</v>
      </c>
      <c r="D2406" t="str">
        <f>INDEX(StudentTable[#Data],MATCH(Table_Faculty.accdb[[#This Row],[Student ID]],StudentTable[Student ID],0),1)</f>
        <v>Longoria</v>
      </c>
      <c r="E2406" t="str">
        <f>INDEX(StudentTable[#Data],MATCH(Table_Faculty.accdb[[#This Row],[Student ID]],StudentTable[Student ID],0),2)</f>
        <v>David</v>
      </c>
    </row>
    <row r="2407" spans="1:5" x14ac:dyDescent="0.25">
      <c r="A2407">
        <v>2421</v>
      </c>
      <c r="B2407" s="5" t="s">
        <v>3968</v>
      </c>
      <c r="C2407" s="4" t="s">
        <v>4522</v>
      </c>
      <c r="D2407" t="str">
        <f>INDEX(StudentTable[#Data],MATCH(Table_Faculty.accdb[[#This Row],[Student ID]],StudentTable[Student ID],0),1)</f>
        <v>Christofferso</v>
      </c>
      <c r="E2407" t="str">
        <f>INDEX(StudentTable[#Data],MATCH(Table_Faculty.accdb[[#This Row],[Student ID]],StudentTable[Student ID],0),2)</f>
        <v>John</v>
      </c>
    </row>
    <row r="2408" spans="1:5" x14ac:dyDescent="0.25">
      <c r="A2408">
        <v>2422</v>
      </c>
      <c r="B2408" s="5" t="s">
        <v>3292</v>
      </c>
      <c r="C2408" s="4" t="s">
        <v>4522</v>
      </c>
      <c r="D2408" t="str">
        <f>INDEX(StudentTable[#Data],MATCH(Table_Faculty.accdb[[#This Row],[Student ID]],StudentTable[Student ID],0),1)</f>
        <v>Ridenhour</v>
      </c>
      <c r="E2408" t="str">
        <f>INDEX(StudentTable[#Data],MATCH(Table_Faculty.accdb[[#This Row],[Student ID]],StudentTable[Student ID],0),2)</f>
        <v>Michael</v>
      </c>
    </row>
    <row r="2409" spans="1:5" x14ac:dyDescent="0.25">
      <c r="A2409">
        <v>2423</v>
      </c>
      <c r="B2409" s="5" t="s">
        <v>2499</v>
      </c>
      <c r="C2409" s="4" t="s">
        <v>4522</v>
      </c>
      <c r="D2409" t="str">
        <f>INDEX(StudentTable[#Data],MATCH(Table_Faculty.accdb[[#This Row],[Student ID]],StudentTable[Student ID],0),1)</f>
        <v>Young</v>
      </c>
      <c r="E2409" t="str">
        <f>INDEX(StudentTable[#Data],MATCH(Table_Faculty.accdb[[#This Row],[Student ID]],StudentTable[Student ID],0),2)</f>
        <v>Timothy</v>
      </c>
    </row>
    <row r="2410" spans="1:5" x14ac:dyDescent="0.25">
      <c r="A2410">
        <v>2424</v>
      </c>
      <c r="B2410" s="5" t="s">
        <v>1865</v>
      </c>
      <c r="C2410" s="4" t="s">
        <v>4522</v>
      </c>
      <c r="D2410" t="str">
        <f>INDEX(StudentTable[#Data],MATCH(Table_Faculty.accdb[[#This Row],[Student ID]],StudentTable[Student ID],0),1)</f>
        <v>Lopes</v>
      </c>
      <c r="E2410" t="str">
        <f>INDEX(StudentTable[#Data],MATCH(Table_Faculty.accdb[[#This Row],[Student ID]],StudentTable[Student ID],0),2)</f>
        <v>Robert</v>
      </c>
    </row>
    <row r="2411" spans="1:5" x14ac:dyDescent="0.25">
      <c r="A2411">
        <v>2425</v>
      </c>
      <c r="B2411" s="5" t="s">
        <v>2440</v>
      </c>
      <c r="C2411" s="4" t="s">
        <v>4522</v>
      </c>
      <c r="D2411" t="str">
        <f>INDEX(StudentTable[#Data],MATCH(Table_Faculty.accdb[[#This Row],[Student ID]],StudentTable[Student ID],0),1)</f>
        <v>Blair</v>
      </c>
      <c r="E2411" t="str">
        <f>INDEX(StudentTable[#Data],MATCH(Table_Faculty.accdb[[#This Row],[Student ID]],StudentTable[Student ID],0),2)</f>
        <v>Matthew</v>
      </c>
    </row>
    <row r="2412" spans="1:5" x14ac:dyDescent="0.25">
      <c r="A2412">
        <v>2426</v>
      </c>
      <c r="B2412" s="5" t="s">
        <v>1896</v>
      </c>
      <c r="C2412" s="4" t="s">
        <v>4522</v>
      </c>
      <c r="D2412" t="str">
        <f>INDEX(StudentTable[#Data],MATCH(Table_Faculty.accdb[[#This Row],[Student ID]],StudentTable[Student ID],0),1)</f>
        <v>Duprey</v>
      </c>
      <c r="E2412" t="str">
        <f>INDEX(StudentTable[#Data],MATCH(Table_Faculty.accdb[[#This Row],[Student ID]],StudentTable[Student ID],0),2)</f>
        <v>Charles</v>
      </c>
    </row>
    <row r="2413" spans="1:5" x14ac:dyDescent="0.25">
      <c r="A2413">
        <v>2427</v>
      </c>
      <c r="B2413" s="5" t="s">
        <v>2290</v>
      </c>
      <c r="C2413" s="4" t="s">
        <v>4522</v>
      </c>
      <c r="D2413" t="str">
        <f>INDEX(StudentTable[#Data],MATCH(Table_Faculty.accdb[[#This Row],[Student ID]],StudentTable[Student ID],0),1)</f>
        <v>Mahoney</v>
      </c>
      <c r="E2413" t="str">
        <f>INDEX(StudentTable[#Data],MATCH(Table_Faculty.accdb[[#This Row],[Student ID]],StudentTable[Student ID],0),2)</f>
        <v>Johnnie</v>
      </c>
    </row>
    <row r="2414" spans="1:5" x14ac:dyDescent="0.25">
      <c r="A2414">
        <v>2428</v>
      </c>
      <c r="B2414" s="5" t="s">
        <v>3850</v>
      </c>
      <c r="C2414" s="4" t="s">
        <v>4522</v>
      </c>
      <c r="D2414" t="str">
        <f>INDEX(StudentTable[#Data],MATCH(Table_Faculty.accdb[[#This Row],[Student ID]],StudentTable[Student ID],0),1)</f>
        <v>Harris</v>
      </c>
      <c r="E2414" t="str">
        <f>INDEX(StudentTable[#Data],MATCH(Table_Faculty.accdb[[#This Row],[Student ID]],StudentTable[Student ID],0),2)</f>
        <v>Corina</v>
      </c>
    </row>
    <row r="2415" spans="1:5" x14ac:dyDescent="0.25">
      <c r="A2415">
        <v>2429</v>
      </c>
      <c r="B2415" s="5" t="s">
        <v>4157</v>
      </c>
      <c r="C2415" s="4" t="s">
        <v>4522</v>
      </c>
      <c r="D2415" t="str">
        <f>INDEX(StudentTable[#Data],MATCH(Table_Faculty.accdb[[#This Row],[Student ID]],StudentTable[Student ID],0),1)</f>
        <v>Owens</v>
      </c>
      <c r="E2415" t="str">
        <f>INDEX(StudentTable[#Data],MATCH(Table_Faculty.accdb[[#This Row],[Student ID]],StudentTable[Student ID],0),2)</f>
        <v>Lowell</v>
      </c>
    </row>
    <row r="2416" spans="1:5" x14ac:dyDescent="0.25">
      <c r="A2416">
        <v>2430</v>
      </c>
      <c r="B2416" s="5" t="s">
        <v>3332</v>
      </c>
      <c r="C2416" s="4" t="s">
        <v>4522</v>
      </c>
      <c r="D2416" t="str">
        <f>INDEX(StudentTable[#Data],MATCH(Table_Faculty.accdb[[#This Row],[Student ID]],StudentTable[Student ID],0),1)</f>
        <v>Sanders</v>
      </c>
      <c r="E2416" t="str">
        <f>INDEX(StudentTable[#Data],MATCH(Table_Faculty.accdb[[#This Row],[Student ID]],StudentTable[Student ID],0),2)</f>
        <v>Melanie</v>
      </c>
    </row>
    <row r="2417" spans="1:5" x14ac:dyDescent="0.25">
      <c r="A2417">
        <v>2431</v>
      </c>
      <c r="B2417" s="5" t="s">
        <v>2634</v>
      </c>
      <c r="C2417" s="4" t="s">
        <v>4522</v>
      </c>
      <c r="D2417" t="str">
        <f>INDEX(StudentTable[#Data],MATCH(Table_Faculty.accdb[[#This Row],[Student ID]],StudentTable[Student ID],0),1)</f>
        <v>Swiderski</v>
      </c>
      <c r="E2417" t="str">
        <f>INDEX(StudentTable[#Data],MATCH(Table_Faculty.accdb[[#This Row],[Student ID]],StudentTable[Student ID],0),2)</f>
        <v>David</v>
      </c>
    </row>
    <row r="2418" spans="1:5" x14ac:dyDescent="0.25">
      <c r="A2418">
        <v>2432</v>
      </c>
      <c r="B2418" s="5" t="s">
        <v>4104</v>
      </c>
      <c r="C2418" s="4" t="s">
        <v>4522</v>
      </c>
      <c r="D2418" t="str">
        <f>INDEX(StudentTable[#Data],MATCH(Table_Faculty.accdb[[#This Row],[Student ID]],StudentTable[Student ID],0),1)</f>
        <v>Seale</v>
      </c>
      <c r="E2418" t="str">
        <f>INDEX(StudentTable[#Data],MATCH(Table_Faculty.accdb[[#This Row],[Student ID]],StudentTable[Student ID],0),2)</f>
        <v>Cheryl</v>
      </c>
    </row>
    <row r="2419" spans="1:5" x14ac:dyDescent="0.25">
      <c r="A2419">
        <v>2433</v>
      </c>
      <c r="B2419" s="5" t="s">
        <v>2483</v>
      </c>
      <c r="C2419" s="4" t="s">
        <v>4522</v>
      </c>
      <c r="D2419" t="str">
        <f>INDEX(StudentTable[#Data],MATCH(Table_Faculty.accdb[[#This Row],[Student ID]],StudentTable[Student ID],0),1)</f>
        <v>Castro</v>
      </c>
      <c r="E2419" t="str">
        <f>INDEX(StudentTable[#Data],MATCH(Table_Faculty.accdb[[#This Row],[Student ID]],StudentTable[Student ID],0),2)</f>
        <v>Ronald</v>
      </c>
    </row>
    <row r="2420" spans="1:5" x14ac:dyDescent="0.25">
      <c r="A2420">
        <v>2434</v>
      </c>
      <c r="B2420" s="5" t="s">
        <v>101</v>
      </c>
      <c r="C2420" s="4" t="s">
        <v>4522</v>
      </c>
      <c r="D2420" t="str">
        <f>INDEX(StudentTable[#Data],MATCH(Table_Faculty.accdb[[#This Row],[Student ID]],StudentTable[Student ID],0),1)</f>
        <v>Rivera</v>
      </c>
      <c r="E2420" t="str">
        <f>INDEX(StudentTable[#Data],MATCH(Table_Faculty.accdb[[#This Row],[Student ID]],StudentTable[Student ID],0),2)</f>
        <v>Robert</v>
      </c>
    </row>
    <row r="2421" spans="1:5" x14ac:dyDescent="0.25">
      <c r="A2421">
        <v>2435</v>
      </c>
      <c r="B2421" s="5" t="s">
        <v>541</v>
      </c>
      <c r="C2421" s="4" t="s">
        <v>4522</v>
      </c>
      <c r="D2421" t="str">
        <f>INDEX(StudentTable[#Data],MATCH(Table_Faculty.accdb[[#This Row],[Student ID]],StudentTable[Student ID],0),1)</f>
        <v>Mccormick</v>
      </c>
      <c r="E2421" t="str">
        <f>INDEX(StudentTable[#Data],MATCH(Table_Faculty.accdb[[#This Row],[Student ID]],StudentTable[Student ID],0),2)</f>
        <v>Emma</v>
      </c>
    </row>
    <row r="2422" spans="1:5" x14ac:dyDescent="0.25">
      <c r="A2422">
        <v>2436</v>
      </c>
      <c r="B2422" s="5" t="s">
        <v>3478</v>
      </c>
      <c r="C2422" s="4" t="s">
        <v>4522</v>
      </c>
      <c r="D2422" t="str">
        <f>INDEX(StudentTable[#Data],MATCH(Table_Faculty.accdb[[#This Row],[Student ID]],StudentTable[Student ID],0),1)</f>
        <v>Allen</v>
      </c>
      <c r="E2422" t="str">
        <f>INDEX(StudentTable[#Data],MATCH(Table_Faculty.accdb[[#This Row],[Student ID]],StudentTable[Student ID],0),2)</f>
        <v>Walter</v>
      </c>
    </row>
    <row r="2423" spans="1:5" x14ac:dyDescent="0.25">
      <c r="A2423">
        <v>2437</v>
      </c>
      <c r="B2423" s="5" t="s">
        <v>1919</v>
      </c>
      <c r="C2423" s="4" t="s">
        <v>4522</v>
      </c>
      <c r="D2423" t="str">
        <f>INDEX(StudentTable[#Data],MATCH(Table_Faculty.accdb[[#This Row],[Student ID]],StudentTable[Student ID],0),1)</f>
        <v>Gary</v>
      </c>
      <c r="E2423" t="str">
        <f>INDEX(StudentTable[#Data],MATCH(Table_Faculty.accdb[[#This Row],[Student ID]],StudentTable[Student ID],0),2)</f>
        <v>Rebecca</v>
      </c>
    </row>
    <row r="2424" spans="1:5" x14ac:dyDescent="0.25">
      <c r="A2424">
        <v>2438</v>
      </c>
      <c r="B2424" s="5" t="s">
        <v>75</v>
      </c>
      <c r="C2424" s="4" t="s">
        <v>4522</v>
      </c>
      <c r="D2424" t="str">
        <f>INDEX(StudentTable[#Data],MATCH(Table_Faculty.accdb[[#This Row],[Student ID]],StudentTable[Student ID],0),1)</f>
        <v>Smith</v>
      </c>
      <c r="E2424" t="str">
        <f>INDEX(StudentTable[#Data],MATCH(Table_Faculty.accdb[[#This Row],[Student ID]],StudentTable[Student ID],0),2)</f>
        <v>Ivan</v>
      </c>
    </row>
    <row r="2425" spans="1:5" x14ac:dyDescent="0.25">
      <c r="A2425">
        <v>2439</v>
      </c>
      <c r="B2425" s="5" t="s">
        <v>779</v>
      </c>
      <c r="C2425" s="4" t="s">
        <v>4522</v>
      </c>
      <c r="D2425" t="str">
        <f>INDEX(StudentTable[#Data],MATCH(Table_Faculty.accdb[[#This Row],[Student ID]],StudentTable[Student ID],0),1)</f>
        <v>Bentley</v>
      </c>
      <c r="E2425" t="str">
        <f>INDEX(StudentTable[#Data],MATCH(Table_Faculty.accdb[[#This Row],[Student ID]],StudentTable[Student ID],0),2)</f>
        <v>Robert</v>
      </c>
    </row>
    <row r="2426" spans="1:5" x14ac:dyDescent="0.25">
      <c r="A2426">
        <v>2440</v>
      </c>
      <c r="B2426" s="5" t="s">
        <v>303</v>
      </c>
      <c r="C2426" s="4" t="s">
        <v>4522</v>
      </c>
      <c r="D2426" t="str">
        <f>INDEX(StudentTable[#Data],MATCH(Table_Faculty.accdb[[#This Row],[Student ID]],StudentTable[Student ID],0),1)</f>
        <v>Dickerson</v>
      </c>
      <c r="E2426" t="str">
        <f>INDEX(StudentTable[#Data],MATCH(Table_Faculty.accdb[[#This Row],[Student ID]],StudentTable[Student ID],0),2)</f>
        <v>John</v>
      </c>
    </row>
    <row r="2427" spans="1:5" x14ac:dyDescent="0.25">
      <c r="A2427">
        <v>2441</v>
      </c>
      <c r="B2427" s="5" t="s">
        <v>2146</v>
      </c>
      <c r="C2427" s="4" t="s">
        <v>4522</v>
      </c>
      <c r="D2427" t="str">
        <f>INDEX(StudentTable[#Data],MATCH(Table_Faculty.accdb[[#This Row],[Student ID]],StudentTable[Student ID],0),1)</f>
        <v>Stevens</v>
      </c>
      <c r="E2427" t="str">
        <f>INDEX(StudentTable[#Data],MATCH(Table_Faculty.accdb[[#This Row],[Student ID]],StudentTable[Student ID],0),2)</f>
        <v>Mike</v>
      </c>
    </row>
    <row r="2428" spans="1:5" x14ac:dyDescent="0.25">
      <c r="A2428">
        <v>2442</v>
      </c>
      <c r="B2428" s="5" t="s">
        <v>4438</v>
      </c>
      <c r="C2428" s="4" t="s">
        <v>4522</v>
      </c>
      <c r="D2428" t="str">
        <f>INDEX(StudentTable[#Data],MATCH(Table_Faculty.accdb[[#This Row],[Student ID]],StudentTable[Student ID],0),1)</f>
        <v>Bunch</v>
      </c>
      <c r="E2428" t="str">
        <f>INDEX(StudentTable[#Data],MATCH(Table_Faculty.accdb[[#This Row],[Student ID]],StudentTable[Student ID],0),2)</f>
        <v>Kandis</v>
      </c>
    </row>
    <row r="2429" spans="1:5" x14ac:dyDescent="0.25">
      <c r="A2429">
        <v>2443</v>
      </c>
      <c r="B2429" s="5" t="s">
        <v>736</v>
      </c>
      <c r="C2429" s="4" t="s">
        <v>4522</v>
      </c>
      <c r="D2429" t="str">
        <f>INDEX(StudentTable[#Data],MATCH(Table_Faculty.accdb[[#This Row],[Student ID]],StudentTable[Student ID],0),1)</f>
        <v>Larson</v>
      </c>
      <c r="E2429" t="str">
        <f>INDEX(StudentTable[#Data],MATCH(Table_Faculty.accdb[[#This Row],[Student ID]],StudentTable[Student ID],0),2)</f>
        <v>Doris</v>
      </c>
    </row>
    <row r="2430" spans="1:5" x14ac:dyDescent="0.25">
      <c r="A2430">
        <v>2444</v>
      </c>
      <c r="B2430" s="5" t="s">
        <v>4116</v>
      </c>
      <c r="C2430" s="4" t="s">
        <v>4522</v>
      </c>
      <c r="D2430" t="str">
        <f>INDEX(StudentTable[#Data],MATCH(Table_Faculty.accdb[[#This Row],[Student ID]],StudentTable[Student ID],0),1)</f>
        <v>Brice</v>
      </c>
      <c r="E2430" t="str">
        <f>INDEX(StudentTable[#Data],MATCH(Table_Faculty.accdb[[#This Row],[Student ID]],StudentTable[Student ID],0),2)</f>
        <v>Adelina</v>
      </c>
    </row>
    <row r="2431" spans="1:5" x14ac:dyDescent="0.25">
      <c r="A2431">
        <v>2445</v>
      </c>
      <c r="B2431" s="5" t="s">
        <v>3505</v>
      </c>
      <c r="C2431" s="4" t="s">
        <v>4522</v>
      </c>
      <c r="D2431" t="str">
        <f>INDEX(StudentTable[#Data],MATCH(Table_Faculty.accdb[[#This Row],[Student ID]],StudentTable[Student ID],0),1)</f>
        <v>Haag</v>
      </c>
      <c r="E2431" t="str">
        <f>INDEX(StudentTable[#Data],MATCH(Table_Faculty.accdb[[#This Row],[Student ID]],StudentTable[Student ID],0),2)</f>
        <v>Joseph</v>
      </c>
    </row>
    <row r="2432" spans="1:5" x14ac:dyDescent="0.25">
      <c r="A2432">
        <v>2446</v>
      </c>
      <c r="B2432" s="5" t="s">
        <v>1792</v>
      </c>
      <c r="C2432" s="4" t="s">
        <v>4522</v>
      </c>
      <c r="D2432" t="str">
        <f>INDEX(StudentTable[#Data],MATCH(Table_Faculty.accdb[[#This Row],[Student ID]],StudentTable[Student ID],0),1)</f>
        <v>Patterson</v>
      </c>
      <c r="E2432" t="str">
        <f>INDEX(StudentTable[#Data],MATCH(Table_Faculty.accdb[[#This Row],[Student ID]],StudentTable[Student ID],0),2)</f>
        <v>Thomas</v>
      </c>
    </row>
    <row r="2433" spans="1:5" x14ac:dyDescent="0.25">
      <c r="A2433">
        <v>2447</v>
      </c>
      <c r="B2433" s="5" t="s">
        <v>163</v>
      </c>
      <c r="C2433" s="4" t="s">
        <v>4522</v>
      </c>
      <c r="D2433" t="str">
        <f>INDEX(StudentTable[#Data],MATCH(Table_Faculty.accdb[[#This Row],[Student ID]],StudentTable[Student ID],0),1)</f>
        <v>Mendez</v>
      </c>
      <c r="E2433" t="str">
        <f>INDEX(StudentTable[#Data],MATCH(Table_Faculty.accdb[[#This Row],[Student ID]],StudentTable[Student ID],0),2)</f>
        <v>Connie</v>
      </c>
    </row>
    <row r="2434" spans="1:5" x14ac:dyDescent="0.25">
      <c r="A2434">
        <v>2448</v>
      </c>
      <c r="B2434" s="5" t="s">
        <v>2370</v>
      </c>
      <c r="C2434" s="4" t="s">
        <v>4522</v>
      </c>
      <c r="D2434" t="str">
        <f>INDEX(StudentTable[#Data],MATCH(Table_Faculty.accdb[[#This Row],[Student ID]],StudentTable[Student ID],0),1)</f>
        <v>Weathers</v>
      </c>
      <c r="E2434" t="str">
        <f>INDEX(StudentTable[#Data],MATCH(Table_Faculty.accdb[[#This Row],[Student ID]],StudentTable[Student ID],0),2)</f>
        <v>James</v>
      </c>
    </row>
    <row r="2435" spans="1:5" x14ac:dyDescent="0.25">
      <c r="A2435">
        <v>2449</v>
      </c>
      <c r="B2435" s="5" t="s">
        <v>3427</v>
      </c>
      <c r="C2435" s="4" t="s">
        <v>4522</v>
      </c>
      <c r="D2435" t="str">
        <f>INDEX(StudentTable[#Data],MATCH(Table_Faculty.accdb[[#This Row],[Student ID]],StudentTable[Student ID],0),1)</f>
        <v>Harris</v>
      </c>
      <c r="E2435" t="str">
        <f>INDEX(StudentTable[#Data],MATCH(Table_Faculty.accdb[[#This Row],[Student ID]],StudentTable[Student ID],0),2)</f>
        <v>Margaret</v>
      </c>
    </row>
    <row r="2436" spans="1:5" x14ac:dyDescent="0.25">
      <c r="A2436">
        <v>2450</v>
      </c>
      <c r="B2436" s="5" t="s">
        <v>1192</v>
      </c>
      <c r="C2436" s="4" t="s">
        <v>4522</v>
      </c>
      <c r="D2436" t="str">
        <f>INDEX(StudentTable[#Data],MATCH(Table_Faculty.accdb[[#This Row],[Student ID]],StudentTable[Student ID],0),1)</f>
        <v>Suiter</v>
      </c>
      <c r="E2436" t="str">
        <f>INDEX(StudentTable[#Data],MATCH(Table_Faculty.accdb[[#This Row],[Student ID]],StudentTable[Student ID],0),2)</f>
        <v>Theodore</v>
      </c>
    </row>
    <row r="2437" spans="1:5" x14ac:dyDescent="0.25">
      <c r="A2437">
        <v>2451</v>
      </c>
      <c r="B2437" s="5" t="s">
        <v>2279</v>
      </c>
      <c r="C2437" s="4" t="s">
        <v>4522</v>
      </c>
      <c r="D2437" t="str">
        <f>INDEX(StudentTable[#Data],MATCH(Table_Faculty.accdb[[#This Row],[Student ID]],StudentTable[Student ID],0),1)</f>
        <v>Miles</v>
      </c>
      <c r="E2437" t="str">
        <f>INDEX(StudentTable[#Data],MATCH(Table_Faculty.accdb[[#This Row],[Student ID]],StudentTable[Student ID],0),2)</f>
        <v>James</v>
      </c>
    </row>
    <row r="2438" spans="1:5" x14ac:dyDescent="0.25">
      <c r="A2438">
        <v>2452</v>
      </c>
      <c r="B2438" s="5" t="s">
        <v>3220</v>
      </c>
      <c r="C2438" s="4" t="s">
        <v>4522</v>
      </c>
      <c r="D2438" t="str">
        <f>INDEX(StudentTable[#Data],MATCH(Table_Faculty.accdb[[#This Row],[Student ID]],StudentTable[Student ID],0),1)</f>
        <v>Hughes</v>
      </c>
      <c r="E2438" t="str">
        <f>INDEX(StudentTable[#Data],MATCH(Table_Faculty.accdb[[#This Row],[Student ID]],StudentTable[Student ID],0),2)</f>
        <v>Elizabeth</v>
      </c>
    </row>
    <row r="2439" spans="1:5" x14ac:dyDescent="0.25">
      <c r="A2439">
        <v>2453</v>
      </c>
      <c r="B2439" s="5" t="s">
        <v>3372</v>
      </c>
      <c r="C2439" s="4" t="s">
        <v>4522</v>
      </c>
      <c r="D2439" t="str">
        <f>INDEX(StudentTable[#Data],MATCH(Table_Faculty.accdb[[#This Row],[Student ID]],StudentTable[Student ID],0),1)</f>
        <v>Mclawhorn</v>
      </c>
      <c r="E2439" t="str">
        <f>INDEX(StudentTable[#Data],MATCH(Table_Faculty.accdb[[#This Row],[Student ID]],StudentTable[Student ID],0),2)</f>
        <v>Gerry</v>
      </c>
    </row>
    <row r="2440" spans="1:5" x14ac:dyDescent="0.25">
      <c r="A2440">
        <v>2454</v>
      </c>
      <c r="B2440" s="5" t="s">
        <v>1290</v>
      </c>
      <c r="C2440" s="4" t="s">
        <v>4512</v>
      </c>
      <c r="D2440" t="str">
        <f>INDEX(StudentTable[#Data],MATCH(Table_Faculty.accdb[[#This Row],[Student ID]],StudentTable[Student ID],0),1)</f>
        <v>Brown</v>
      </c>
      <c r="E2440" t="str">
        <f>INDEX(StudentTable[#Data],MATCH(Table_Faculty.accdb[[#This Row],[Student ID]],StudentTable[Student ID],0),2)</f>
        <v>Cynthia</v>
      </c>
    </row>
    <row r="2441" spans="1:5" x14ac:dyDescent="0.25">
      <c r="A2441">
        <v>2455</v>
      </c>
      <c r="B2441" s="5" t="s">
        <v>1030</v>
      </c>
      <c r="C2441" s="4" t="s">
        <v>4512</v>
      </c>
      <c r="D2441" t="str">
        <f>INDEX(StudentTable[#Data],MATCH(Table_Faculty.accdb[[#This Row],[Student ID]],StudentTable[Student ID],0),1)</f>
        <v>Oneal</v>
      </c>
      <c r="E2441" t="str">
        <f>INDEX(StudentTable[#Data],MATCH(Table_Faculty.accdb[[#This Row],[Student ID]],StudentTable[Student ID],0),2)</f>
        <v>Greta</v>
      </c>
    </row>
    <row r="2442" spans="1:5" x14ac:dyDescent="0.25">
      <c r="A2442">
        <v>2456</v>
      </c>
      <c r="B2442" s="5" t="s">
        <v>1459</v>
      </c>
      <c r="C2442" s="4" t="s">
        <v>4512</v>
      </c>
      <c r="D2442" t="str">
        <f>INDEX(StudentTable[#Data],MATCH(Table_Faculty.accdb[[#This Row],[Student ID]],StudentTable[Student ID],0),1)</f>
        <v>Katz</v>
      </c>
      <c r="E2442" t="str">
        <f>INDEX(StudentTable[#Data],MATCH(Table_Faculty.accdb[[#This Row],[Student ID]],StudentTable[Student ID],0),2)</f>
        <v>Bill</v>
      </c>
    </row>
    <row r="2443" spans="1:5" x14ac:dyDescent="0.25">
      <c r="A2443">
        <v>2457</v>
      </c>
      <c r="B2443" s="5" t="s">
        <v>1660</v>
      </c>
      <c r="C2443" s="4" t="s">
        <v>4512</v>
      </c>
      <c r="D2443" t="str">
        <f>INDEX(StudentTable[#Data],MATCH(Table_Faculty.accdb[[#This Row],[Student ID]],StudentTable[Student ID],0),1)</f>
        <v>Brownell</v>
      </c>
      <c r="E2443" t="str">
        <f>INDEX(StudentTable[#Data],MATCH(Table_Faculty.accdb[[#This Row],[Student ID]],StudentTable[Student ID],0),2)</f>
        <v>Karen</v>
      </c>
    </row>
    <row r="2444" spans="1:5" x14ac:dyDescent="0.25">
      <c r="A2444">
        <v>2458</v>
      </c>
      <c r="B2444" s="5" t="s">
        <v>2398</v>
      </c>
      <c r="C2444" s="4" t="s">
        <v>4512</v>
      </c>
      <c r="D2444" t="str">
        <f>INDEX(StudentTable[#Data],MATCH(Table_Faculty.accdb[[#This Row],[Student ID]],StudentTable[Student ID],0),1)</f>
        <v>Edwards</v>
      </c>
      <c r="E2444" t="str">
        <f>INDEX(StudentTable[#Data],MATCH(Table_Faculty.accdb[[#This Row],[Student ID]],StudentTable[Student ID],0),2)</f>
        <v>Laurel</v>
      </c>
    </row>
    <row r="2445" spans="1:5" x14ac:dyDescent="0.25">
      <c r="A2445">
        <v>2459</v>
      </c>
      <c r="B2445" s="5" t="s">
        <v>1603</v>
      </c>
      <c r="C2445" s="4" t="s">
        <v>4512</v>
      </c>
      <c r="D2445" t="str">
        <f>INDEX(StudentTable[#Data],MATCH(Table_Faculty.accdb[[#This Row],[Student ID]],StudentTable[Student ID],0),1)</f>
        <v>Hester</v>
      </c>
      <c r="E2445" t="str">
        <f>INDEX(StudentTable[#Data],MATCH(Table_Faculty.accdb[[#This Row],[Student ID]],StudentTable[Student ID],0),2)</f>
        <v>Bennie</v>
      </c>
    </row>
    <row r="2446" spans="1:5" x14ac:dyDescent="0.25">
      <c r="A2446">
        <v>2460</v>
      </c>
      <c r="B2446" s="5" t="s">
        <v>1354</v>
      </c>
      <c r="C2446" s="4" t="s">
        <v>4512</v>
      </c>
      <c r="D2446" t="str">
        <f>INDEX(StudentTable[#Data],MATCH(Table_Faculty.accdb[[#This Row],[Student ID]],StudentTable[Student ID],0),1)</f>
        <v>Fegley</v>
      </c>
      <c r="E2446" t="str">
        <f>INDEX(StudentTable[#Data],MATCH(Table_Faculty.accdb[[#This Row],[Student ID]],StudentTable[Student ID],0),2)</f>
        <v>Susan</v>
      </c>
    </row>
    <row r="2447" spans="1:5" x14ac:dyDescent="0.25">
      <c r="A2447">
        <v>2461</v>
      </c>
      <c r="B2447" s="5" t="s">
        <v>233</v>
      </c>
      <c r="C2447" s="4" t="s">
        <v>4512</v>
      </c>
      <c r="D2447" t="str">
        <f>INDEX(StudentTable[#Data],MATCH(Table_Faculty.accdb[[#This Row],[Student ID]],StudentTable[Student ID],0),1)</f>
        <v>Farrow</v>
      </c>
      <c r="E2447" t="str">
        <f>INDEX(StudentTable[#Data],MATCH(Table_Faculty.accdb[[#This Row],[Student ID]],StudentTable[Student ID],0),2)</f>
        <v>Jonathan</v>
      </c>
    </row>
    <row r="2448" spans="1:5" x14ac:dyDescent="0.25">
      <c r="A2448">
        <v>2462</v>
      </c>
      <c r="B2448" s="5" t="s">
        <v>1935</v>
      </c>
      <c r="C2448" s="4" t="s">
        <v>4512</v>
      </c>
      <c r="D2448" t="str">
        <f>INDEX(StudentTable[#Data],MATCH(Table_Faculty.accdb[[#This Row],[Student ID]],StudentTable[Student ID],0),1)</f>
        <v>Heisler</v>
      </c>
      <c r="E2448" t="str">
        <f>INDEX(StudentTable[#Data],MATCH(Table_Faculty.accdb[[#This Row],[Student ID]],StudentTable[Student ID],0),2)</f>
        <v>Teresa</v>
      </c>
    </row>
    <row r="2449" spans="1:5" x14ac:dyDescent="0.25">
      <c r="A2449">
        <v>2463</v>
      </c>
      <c r="B2449" s="5" t="s">
        <v>680</v>
      </c>
      <c r="C2449" s="4" t="s">
        <v>4512</v>
      </c>
      <c r="D2449" t="str">
        <f>INDEX(StudentTable[#Data],MATCH(Table_Faculty.accdb[[#This Row],[Student ID]],StudentTable[Student ID],0),1)</f>
        <v>Cook</v>
      </c>
      <c r="E2449" t="str">
        <f>INDEX(StudentTable[#Data],MATCH(Table_Faculty.accdb[[#This Row],[Student ID]],StudentTable[Student ID],0),2)</f>
        <v>Jennifer</v>
      </c>
    </row>
    <row r="2450" spans="1:5" x14ac:dyDescent="0.25">
      <c r="A2450">
        <v>2464</v>
      </c>
      <c r="B2450" s="5" t="s">
        <v>3468</v>
      </c>
      <c r="C2450" s="4" t="s">
        <v>4512</v>
      </c>
      <c r="D2450" t="str">
        <f>INDEX(StudentTable[#Data],MATCH(Table_Faculty.accdb[[#This Row],[Student ID]],StudentTable[Student ID],0),1)</f>
        <v>Johnson</v>
      </c>
      <c r="E2450" t="str">
        <f>INDEX(StudentTable[#Data],MATCH(Table_Faculty.accdb[[#This Row],[Student ID]],StudentTable[Student ID],0),2)</f>
        <v>Eun</v>
      </c>
    </row>
    <row r="2451" spans="1:5" x14ac:dyDescent="0.25">
      <c r="A2451">
        <v>2465</v>
      </c>
      <c r="B2451" s="5" t="s">
        <v>4413</v>
      </c>
      <c r="C2451" s="4" t="s">
        <v>4512</v>
      </c>
      <c r="D2451" t="str">
        <f>INDEX(StudentTable[#Data],MATCH(Table_Faculty.accdb[[#This Row],[Student ID]],StudentTable[Student ID],0),1)</f>
        <v>Karg</v>
      </c>
      <c r="E2451" t="str">
        <f>INDEX(StudentTable[#Data],MATCH(Table_Faculty.accdb[[#This Row],[Student ID]],StudentTable[Student ID],0),2)</f>
        <v>Santiago</v>
      </c>
    </row>
    <row r="2452" spans="1:5" x14ac:dyDescent="0.25">
      <c r="A2452">
        <v>2466</v>
      </c>
      <c r="B2452" s="5" t="s">
        <v>1019</v>
      </c>
      <c r="C2452" s="4" t="s">
        <v>4512</v>
      </c>
      <c r="D2452" t="str">
        <f>INDEX(StudentTable[#Data],MATCH(Table_Faculty.accdb[[#This Row],[Student ID]],StudentTable[Student ID],0),1)</f>
        <v>Ancheta</v>
      </c>
      <c r="E2452" t="str">
        <f>INDEX(StudentTable[#Data],MATCH(Table_Faculty.accdb[[#This Row],[Student ID]],StudentTable[Student ID],0),2)</f>
        <v>Mary</v>
      </c>
    </row>
    <row r="2453" spans="1:5" x14ac:dyDescent="0.25">
      <c r="A2453">
        <v>2467</v>
      </c>
      <c r="B2453" s="5" t="s">
        <v>3733</v>
      </c>
      <c r="C2453" s="4" t="s">
        <v>4512</v>
      </c>
      <c r="D2453" t="str">
        <f>INDEX(StudentTable[#Data],MATCH(Table_Faculty.accdb[[#This Row],[Student ID]],StudentTable[Student ID],0),1)</f>
        <v>Walter</v>
      </c>
      <c r="E2453" t="str">
        <f>INDEX(StudentTable[#Data],MATCH(Table_Faculty.accdb[[#This Row],[Student ID]],StudentTable[Student ID],0),2)</f>
        <v>Jennifer</v>
      </c>
    </row>
    <row r="2454" spans="1:5" x14ac:dyDescent="0.25">
      <c r="A2454">
        <v>2468</v>
      </c>
      <c r="B2454" s="5" t="s">
        <v>2008</v>
      </c>
      <c r="C2454" s="4" t="s">
        <v>4512</v>
      </c>
      <c r="D2454" t="str">
        <f>INDEX(StudentTable[#Data],MATCH(Table_Faculty.accdb[[#This Row],[Student ID]],StudentTable[Student ID],0),1)</f>
        <v>Short</v>
      </c>
      <c r="E2454" t="str">
        <f>INDEX(StudentTable[#Data],MATCH(Table_Faculty.accdb[[#This Row],[Student ID]],StudentTable[Student ID],0),2)</f>
        <v>Sara</v>
      </c>
    </row>
    <row r="2455" spans="1:5" x14ac:dyDescent="0.25">
      <c r="A2455">
        <v>2469</v>
      </c>
      <c r="B2455" s="5" t="s">
        <v>4077</v>
      </c>
      <c r="C2455" s="4" t="s">
        <v>4512</v>
      </c>
      <c r="D2455" t="str">
        <f>INDEX(StudentTable[#Data],MATCH(Table_Faculty.accdb[[#This Row],[Student ID]],StudentTable[Student ID],0),1)</f>
        <v>Smith</v>
      </c>
      <c r="E2455" t="str">
        <f>INDEX(StudentTable[#Data],MATCH(Table_Faculty.accdb[[#This Row],[Student ID]],StudentTable[Student ID],0),2)</f>
        <v>Heather</v>
      </c>
    </row>
    <row r="2456" spans="1:5" x14ac:dyDescent="0.25">
      <c r="A2456">
        <v>2470</v>
      </c>
      <c r="B2456" s="5" t="s">
        <v>1139</v>
      </c>
      <c r="C2456" s="4" t="s">
        <v>4512</v>
      </c>
      <c r="D2456" t="str">
        <f>INDEX(StudentTable[#Data],MATCH(Table_Faculty.accdb[[#This Row],[Student ID]],StudentTable[Student ID],0),1)</f>
        <v>Tomko</v>
      </c>
      <c r="E2456" t="str">
        <f>INDEX(StudentTable[#Data],MATCH(Table_Faculty.accdb[[#This Row],[Student ID]],StudentTable[Student ID],0),2)</f>
        <v>Freddie</v>
      </c>
    </row>
    <row r="2457" spans="1:5" x14ac:dyDescent="0.25">
      <c r="A2457">
        <v>2471</v>
      </c>
      <c r="B2457" s="5" t="s">
        <v>2742</v>
      </c>
      <c r="C2457" s="4" t="s">
        <v>4512</v>
      </c>
      <c r="D2457" t="str">
        <f>INDEX(StudentTable[#Data],MATCH(Table_Faculty.accdb[[#This Row],[Student ID]],StudentTable[Student ID],0),1)</f>
        <v>Yates</v>
      </c>
      <c r="E2457" t="str">
        <f>INDEX(StudentTable[#Data],MATCH(Table_Faculty.accdb[[#This Row],[Student ID]],StudentTable[Student ID],0),2)</f>
        <v>Rosemary</v>
      </c>
    </row>
    <row r="2458" spans="1:5" x14ac:dyDescent="0.25">
      <c r="A2458">
        <v>2472</v>
      </c>
      <c r="B2458" s="5" t="s">
        <v>1529</v>
      </c>
      <c r="C2458" s="4" t="s">
        <v>4512</v>
      </c>
      <c r="D2458" t="str">
        <f>INDEX(StudentTable[#Data],MATCH(Table_Faculty.accdb[[#This Row],[Student ID]],StudentTable[Student ID],0),1)</f>
        <v>Allen</v>
      </c>
      <c r="E2458" t="str">
        <f>INDEX(StudentTable[#Data],MATCH(Table_Faculty.accdb[[#This Row],[Student ID]],StudentTable[Student ID],0),2)</f>
        <v>Michell</v>
      </c>
    </row>
    <row r="2459" spans="1:5" x14ac:dyDescent="0.25">
      <c r="A2459">
        <v>2473</v>
      </c>
      <c r="B2459" s="5" t="s">
        <v>2047</v>
      </c>
      <c r="C2459" s="4" t="s">
        <v>4512</v>
      </c>
      <c r="D2459" t="str">
        <f>INDEX(StudentTable[#Data],MATCH(Table_Faculty.accdb[[#This Row],[Student ID]],StudentTable[Student ID],0),1)</f>
        <v>Pugh</v>
      </c>
      <c r="E2459" t="str">
        <f>INDEX(StudentTable[#Data],MATCH(Table_Faculty.accdb[[#This Row],[Student ID]],StudentTable[Student ID],0),2)</f>
        <v>Tamara</v>
      </c>
    </row>
    <row r="2460" spans="1:5" x14ac:dyDescent="0.25">
      <c r="A2460">
        <v>2474</v>
      </c>
      <c r="B2460" s="5" t="s">
        <v>3065</v>
      </c>
      <c r="C2460" s="4" t="s">
        <v>4512</v>
      </c>
      <c r="D2460" t="str">
        <f>INDEX(StudentTable[#Data],MATCH(Table_Faculty.accdb[[#This Row],[Student ID]],StudentTable[Student ID],0),1)</f>
        <v>Walker</v>
      </c>
      <c r="E2460" t="str">
        <f>INDEX(StudentTable[#Data],MATCH(Table_Faculty.accdb[[#This Row],[Student ID]],StudentTable[Student ID],0),2)</f>
        <v>Dahlia</v>
      </c>
    </row>
    <row r="2461" spans="1:5" x14ac:dyDescent="0.25">
      <c r="A2461">
        <v>2475</v>
      </c>
      <c r="B2461" s="5" t="s">
        <v>42</v>
      </c>
      <c r="C2461" s="4" t="s">
        <v>4512</v>
      </c>
      <c r="D2461" t="str">
        <f>INDEX(StudentTable[#Data],MATCH(Table_Faculty.accdb[[#This Row],[Student ID]],StudentTable[Student ID],0),1)</f>
        <v>Primm</v>
      </c>
      <c r="E2461" t="str">
        <f>INDEX(StudentTable[#Data],MATCH(Table_Faculty.accdb[[#This Row],[Student ID]],StudentTable[Student ID],0),2)</f>
        <v>Lisa</v>
      </c>
    </row>
    <row r="2462" spans="1:5" x14ac:dyDescent="0.25">
      <c r="A2462">
        <v>2476</v>
      </c>
      <c r="B2462" s="5" t="s">
        <v>1116</v>
      </c>
      <c r="C2462" s="4" t="s">
        <v>4512</v>
      </c>
      <c r="D2462" t="str">
        <f>INDEX(StudentTable[#Data],MATCH(Table_Faculty.accdb[[#This Row],[Student ID]],StudentTable[Student ID],0),1)</f>
        <v>Williamson</v>
      </c>
      <c r="E2462" t="str">
        <f>INDEX(StudentTable[#Data],MATCH(Table_Faculty.accdb[[#This Row],[Student ID]],StudentTable[Student ID],0),2)</f>
        <v>Evelyn</v>
      </c>
    </row>
    <row r="2463" spans="1:5" x14ac:dyDescent="0.25">
      <c r="A2463">
        <v>2477</v>
      </c>
      <c r="B2463" s="5" t="s">
        <v>3001</v>
      </c>
      <c r="C2463" s="4" t="s">
        <v>4512</v>
      </c>
      <c r="D2463" t="str">
        <f>INDEX(StudentTable[#Data],MATCH(Table_Faculty.accdb[[#This Row],[Student ID]],StudentTable[Student ID],0),1)</f>
        <v>Amador</v>
      </c>
      <c r="E2463" t="str">
        <f>INDEX(StudentTable[#Data],MATCH(Table_Faculty.accdb[[#This Row],[Student ID]],StudentTable[Student ID],0),2)</f>
        <v>Courtney</v>
      </c>
    </row>
    <row r="2464" spans="1:5" x14ac:dyDescent="0.25">
      <c r="A2464">
        <v>2478</v>
      </c>
      <c r="B2464" s="5" t="s">
        <v>4448</v>
      </c>
      <c r="C2464" s="4" t="s">
        <v>4512</v>
      </c>
      <c r="D2464" t="str">
        <f>INDEX(StudentTable[#Data],MATCH(Table_Faculty.accdb[[#This Row],[Student ID]],StudentTable[Student ID],0),1)</f>
        <v>Johnson</v>
      </c>
      <c r="E2464" t="str">
        <f>INDEX(StudentTable[#Data],MATCH(Table_Faculty.accdb[[#This Row],[Student ID]],StudentTable[Student ID],0),2)</f>
        <v>Mattie</v>
      </c>
    </row>
    <row r="2465" spans="1:5" x14ac:dyDescent="0.25">
      <c r="A2465">
        <v>2479</v>
      </c>
      <c r="B2465" s="5" t="s">
        <v>1506</v>
      </c>
      <c r="C2465" s="4" t="s">
        <v>4512</v>
      </c>
      <c r="D2465" t="str">
        <f>INDEX(StudentTable[#Data],MATCH(Table_Faculty.accdb[[#This Row],[Student ID]],StudentTable[Student ID],0),1)</f>
        <v>Henderson</v>
      </c>
      <c r="E2465" t="str">
        <f>INDEX(StudentTable[#Data],MATCH(Table_Faculty.accdb[[#This Row],[Student ID]],StudentTable[Student ID],0),2)</f>
        <v>Beverly</v>
      </c>
    </row>
    <row r="2466" spans="1:5" x14ac:dyDescent="0.25">
      <c r="A2466">
        <v>2480</v>
      </c>
      <c r="B2466" s="5" t="s">
        <v>654</v>
      </c>
      <c r="C2466" s="4" t="s">
        <v>4512</v>
      </c>
      <c r="D2466" t="str">
        <f>INDEX(StudentTable[#Data],MATCH(Table_Faculty.accdb[[#This Row],[Student ID]],StudentTable[Student ID],0),1)</f>
        <v>Swensen</v>
      </c>
      <c r="E2466" t="str">
        <f>INDEX(StudentTable[#Data],MATCH(Table_Faculty.accdb[[#This Row],[Student ID]],StudentTable[Student ID],0),2)</f>
        <v>Arthur</v>
      </c>
    </row>
    <row r="2467" spans="1:5" x14ac:dyDescent="0.25">
      <c r="A2467">
        <v>2481</v>
      </c>
      <c r="B2467" s="5" t="s">
        <v>3317</v>
      </c>
      <c r="C2467" s="4" t="s">
        <v>4512</v>
      </c>
      <c r="D2467" t="str">
        <f>INDEX(StudentTable[#Data],MATCH(Table_Faculty.accdb[[#This Row],[Student ID]],StudentTable[Student ID],0),1)</f>
        <v>Velazquez</v>
      </c>
      <c r="E2467" t="str">
        <f>INDEX(StudentTable[#Data],MATCH(Table_Faculty.accdb[[#This Row],[Student ID]],StudentTable[Student ID],0),2)</f>
        <v>Candice</v>
      </c>
    </row>
    <row r="2468" spans="1:5" x14ac:dyDescent="0.25">
      <c r="A2468">
        <v>2482</v>
      </c>
      <c r="B2468" s="5" t="s">
        <v>2023</v>
      </c>
      <c r="C2468" s="4" t="s">
        <v>4512</v>
      </c>
      <c r="D2468" t="str">
        <f>INDEX(StudentTable[#Data],MATCH(Table_Faculty.accdb[[#This Row],[Student ID]],StudentTable[Student ID],0),1)</f>
        <v>Green</v>
      </c>
      <c r="E2468" t="str">
        <f>INDEX(StudentTable[#Data],MATCH(Table_Faculty.accdb[[#This Row],[Student ID]],StudentTable[Student ID],0),2)</f>
        <v>Kenneth</v>
      </c>
    </row>
    <row r="2469" spans="1:5" x14ac:dyDescent="0.25">
      <c r="A2469">
        <v>2483</v>
      </c>
      <c r="B2469" s="5" t="s">
        <v>1810</v>
      </c>
      <c r="C2469" s="4" t="s">
        <v>4512</v>
      </c>
      <c r="D2469" t="str">
        <f>INDEX(StudentTable[#Data],MATCH(Table_Faculty.accdb[[#This Row],[Student ID]],StudentTable[Student ID],0),1)</f>
        <v>Webster</v>
      </c>
      <c r="E2469" t="str">
        <f>INDEX(StudentTable[#Data],MATCH(Table_Faculty.accdb[[#This Row],[Student ID]],StudentTable[Student ID],0),2)</f>
        <v>August</v>
      </c>
    </row>
    <row r="2470" spans="1:5" x14ac:dyDescent="0.25">
      <c r="A2470">
        <v>2484</v>
      </c>
      <c r="B2470" s="5" t="s">
        <v>3350</v>
      </c>
      <c r="C2470" s="4" t="s">
        <v>4512</v>
      </c>
      <c r="D2470" t="str">
        <f>INDEX(StudentTable[#Data],MATCH(Table_Faculty.accdb[[#This Row],[Student ID]],StudentTable[Student ID],0),1)</f>
        <v>Howard</v>
      </c>
      <c r="E2470" t="str">
        <f>INDEX(StudentTable[#Data],MATCH(Table_Faculty.accdb[[#This Row],[Student ID]],StudentTable[Student ID],0),2)</f>
        <v>Esther</v>
      </c>
    </row>
    <row r="2471" spans="1:5" x14ac:dyDescent="0.25">
      <c r="A2471">
        <v>2485</v>
      </c>
      <c r="B2471" s="5" t="s">
        <v>4120</v>
      </c>
      <c r="C2471" s="4" t="s">
        <v>4512</v>
      </c>
      <c r="D2471" t="str">
        <f>INDEX(StudentTable[#Data],MATCH(Table_Faculty.accdb[[#This Row],[Student ID]],StudentTable[Student ID],0),1)</f>
        <v>Moroney</v>
      </c>
      <c r="E2471" t="str">
        <f>INDEX(StudentTable[#Data],MATCH(Table_Faculty.accdb[[#This Row],[Student ID]],StudentTable[Student ID],0),2)</f>
        <v>Harry</v>
      </c>
    </row>
    <row r="2472" spans="1:5" x14ac:dyDescent="0.25">
      <c r="A2472">
        <v>2486</v>
      </c>
      <c r="B2472" s="5" t="s">
        <v>702</v>
      </c>
      <c r="C2472" s="4" t="s">
        <v>4512</v>
      </c>
      <c r="D2472" t="str">
        <f>INDEX(StudentTable[#Data],MATCH(Table_Faculty.accdb[[#This Row],[Student ID]],StudentTable[Student ID],0),1)</f>
        <v>Yohe</v>
      </c>
      <c r="E2472" t="str">
        <f>INDEX(StudentTable[#Data],MATCH(Table_Faculty.accdb[[#This Row],[Student ID]],StudentTable[Student ID],0),2)</f>
        <v>Donald</v>
      </c>
    </row>
    <row r="2473" spans="1:5" x14ac:dyDescent="0.25">
      <c r="A2473">
        <v>2487</v>
      </c>
      <c r="B2473" s="5" t="s">
        <v>3745</v>
      </c>
      <c r="C2473" s="4" t="s">
        <v>4512</v>
      </c>
      <c r="D2473" t="str">
        <f>INDEX(StudentTable[#Data],MATCH(Table_Faculty.accdb[[#This Row],[Student ID]],StudentTable[Student ID],0),1)</f>
        <v>Edick</v>
      </c>
      <c r="E2473" t="str">
        <f>INDEX(StudentTable[#Data],MATCH(Table_Faculty.accdb[[#This Row],[Student ID]],StudentTable[Student ID],0),2)</f>
        <v>Nicholas</v>
      </c>
    </row>
    <row r="2474" spans="1:5" x14ac:dyDescent="0.25">
      <c r="A2474">
        <v>2488</v>
      </c>
      <c r="B2474" s="5" t="s">
        <v>4462</v>
      </c>
      <c r="C2474" s="4" t="s">
        <v>4512</v>
      </c>
      <c r="D2474" t="str">
        <f>INDEX(StudentTable[#Data],MATCH(Table_Faculty.accdb[[#This Row],[Student ID]],StudentTable[Student ID],0),1)</f>
        <v>Young</v>
      </c>
      <c r="E2474" t="str">
        <f>INDEX(StudentTable[#Data],MATCH(Table_Faculty.accdb[[#This Row],[Student ID]],StudentTable[Student ID],0),2)</f>
        <v>Jerry</v>
      </c>
    </row>
    <row r="2475" spans="1:5" x14ac:dyDescent="0.25">
      <c r="A2475">
        <v>2489</v>
      </c>
      <c r="B2475" s="5" t="s">
        <v>4173</v>
      </c>
      <c r="C2475" s="4" t="s">
        <v>4512</v>
      </c>
      <c r="D2475" t="str">
        <f>INDEX(StudentTable[#Data],MATCH(Table_Faculty.accdb[[#This Row],[Student ID]],StudentTable[Student ID],0),1)</f>
        <v>Jacobs</v>
      </c>
      <c r="E2475" t="str">
        <f>INDEX(StudentTable[#Data],MATCH(Table_Faculty.accdb[[#This Row],[Student ID]],StudentTable[Student ID],0),2)</f>
        <v>Todd</v>
      </c>
    </row>
    <row r="2476" spans="1:5" x14ac:dyDescent="0.25">
      <c r="A2476">
        <v>2490</v>
      </c>
      <c r="B2476" s="5" t="s">
        <v>2946</v>
      </c>
      <c r="C2476" s="4" t="s">
        <v>4512</v>
      </c>
      <c r="D2476" t="str">
        <f>INDEX(StudentTable[#Data],MATCH(Table_Faculty.accdb[[#This Row],[Student ID]],StudentTable[Student ID],0),1)</f>
        <v>Pardue</v>
      </c>
      <c r="E2476" t="str">
        <f>INDEX(StudentTable[#Data],MATCH(Table_Faculty.accdb[[#This Row],[Student ID]],StudentTable[Student ID],0),2)</f>
        <v>Leslie</v>
      </c>
    </row>
    <row r="2477" spans="1:5" x14ac:dyDescent="0.25">
      <c r="A2477">
        <v>2491</v>
      </c>
      <c r="B2477" s="5" t="s">
        <v>4054</v>
      </c>
      <c r="C2477" s="4" t="s">
        <v>4512</v>
      </c>
      <c r="D2477" t="str">
        <f>INDEX(StudentTable[#Data],MATCH(Table_Faculty.accdb[[#This Row],[Student ID]],StudentTable[Student ID],0),1)</f>
        <v>Neal</v>
      </c>
      <c r="E2477" t="str">
        <f>INDEX(StudentTable[#Data],MATCH(Table_Faculty.accdb[[#This Row],[Student ID]],StudentTable[Student ID],0),2)</f>
        <v>Janine</v>
      </c>
    </row>
    <row r="2478" spans="1:5" x14ac:dyDescent="0.25">
      <c r="A2478">
        <v>2492</v>
      </c>
      <c r="B2478" s="5" t="s">
        <v>2424</v>
      </c>
      <c r="C2478" s="4" t="s">
        <v>4512</v>
      </c>
      <c r="D2478" t="str">
        <f>INDEX(StudentTable[#Data],MATCH(Table_Faculty.accdb[[#This Row],[Student ID]],StudentTable[Student ID],0),1)</f>
        <v>Bell</v>
      </c>
      <c r="E2478" t="str">
        <f>INDEX(StudentTable[#Data],MATCH(Table_Faculty.accdb[[#This Row],[Student ID]],StudentTable[Student ID],0),2)</f>
        <v>Christy</v>
      </c>
    </row>
    <row r="2479" spans="1:5" x14ac:dyDescent="0.25">
      <c r="A2479">
        <v>2493</v>
      </c>
      <c r="B2479" s="5" t="s">
        <v>4384</v>
      </c>
      <c r="C2479" s="4" t="s">
        <v>4512</v>
      </c>
      <c r="D2479" t="str">
        <f>INDEX(StudentTable[#Data],MATCH(Table_Faculty.accdb[[#This Row],[Student ID]],StudentTable[Student ID],0),1)</f>
        <v>Barrett</v>
      </c>
      <c r="E2479" t="str">
        <f>INDEX(StudentTable[#Data],MATCH(Table_Faculty.accdb[[#This Row],[Student ID]],StudentTable[Student ID],0),2)</f>
        <v>Tammy</v>
      </c>
    </row>
    <row r="2480" spans="1:5" x14ac:dyDescent="0.25">
      <c r="A2480">
        <v>2494</v>
      </c>
      <c r="B2480" s="5" t="s">
        <v>2848</v>
      </c>
      <c r="C2480" s="4" t="s">
        <v>4501</v>
      </c>
      <c r="D2480" t="str">
        <f>INDEX(StudentTable[#Data],MATCH(Table_Faculty.accdb[[#This Row],[Student ID]],StudentTable[Student ID],0),1)</f>
        <v>Robinson</v>
      </c>
      <c r="E2480" t="str">
        <f>INDEX(StudentTable[#Data],MATCH(Table_Faculty.accdb[[#This Row],[Student ID]],StudentTable[Student ID],0),2)</f>
        <v>Linda</v>
      </c>
    </row>
    <row r="2481" spans="1:5" x14ac:dyDescent="0.25">
      <c r="A2481">
        <v>2495</v>
      </c>
      <c r="B2481" s="5" t="s">
        <v>685</v>
      </c>
      <c r="C2481" s="4" t="s">
        <v>4501</v>
      </c>
      <c r="D2481" t="str">
        <f>INDEX(StudentTable[#Data],MATCH(Table_Faculty.accdb[[#This Row],[Student ID]],StudentTable[Student ID],0),1)</f>
        <v>Bowman</v>
      </c>
      <c r="E2481" t="str">
        <f>INDEX(StudentTable[#Data],MATCH(Table_Faculty.accdb[[#This Row],[Student ID]],StudentTable[Student ID],0),2)</f>
        <v>Mary</v>
      </c>
    </row>
    <row r="2482" spans="1:5" x14ac:dyDescent="0.25">
      <c r="A2482">
        <v>2496</v>
      </c>
      <c r="B2482" s="5" t="s">
        <v>2151</v>
      </c>
      <c r="C2482" s="4" t="s">
        <v>4501</v>
      </c>
      <c r="D2482" t="str">
        <f>INDEX(StudentTable[#Data],MATCH(Table_Faculty.accdb[[#This Row],[Student ID]],StudentTable[Student ID],0),1)</f>
        <v>Sweeney</v>
      </c>
      <c r="E2482" t="str">
        <f>INDEX(StudentTable[#Data],MATCH(Table_Faculty.accdb[[#This Row],[Student ID]],StudentTable[Student ID],0),2)</f>
        <v>Linda</v>
      </c>
    </row>
    <row r="2483" spans="1:5" x14ac:dyDescent="0.25">
      <c r="A2483">
        <v>2497</v>
      </c>
      <c r="B2483" s="5" t="s">
        <v>3164</v>
      </c>
      <c r="C2483" s="4" t="s">
        <v>4501</v>
      </c>
      <c r="D2483" t="str">
        <f>INDEX(StudentTable[#Data],MATCH(Table_Faculty.accdb[[#This Row],[Student ID]],StudentTable[Student ID],0),1)</f>
        <v>Nigro</v>
      </c>
      <c r="E2483" t="str">
        <f>INDEX(StudentTable[#Data],MATCH(Table_Faculty.accdb[[#This Row],[Student ID]],StudentTable[Student ID],0),2)</f>
        <v>Tana</v>
      </c>
    </row>
    <row r="2484" spans="1:5" x14ac:dyDescent="0.25">
      <c r="A2484">
        <v>2498</v>
      </c>
      <c r="B2484" s="5" t="s">
        <v>588</v>
      </c>
      <c r="C2484" s="4" t="s">
        <v>4501</v>
      </c>
      <c r="D2484" t="str">
        <f>INDEX(StudentTable[#Data],MATCH(Table_Faculty.accdb[[#This Row],[Student ID]],StudentTable[Student ID],0),1)</f>
        <v>Miller</v>
      </c>
      <c r="E2484" t="str">
        <f>INDEX(StudentTable[#Data],MATCH(Table_Faculty.accdb[[#This Row],[Student ID]],StudentTable[Student ID],0),2)</f>
        <v>Robert</v>
      </c>
    </row>
    <row r="2485" spans="1:5" x14ac:dyDescent="0.25">
      <c r="A2485">
        <v>2499</v>
      </c>
      <c r="B2485" s="5" t="s">
        <v>3866</v>
      </c>
      <c r="C2485" s="4" t="s">
        <v>4501</v>
      </c>
      <c r="D2485" t="str">
        <f>INDEX(StudentTable[#Data],MATCH(Table_Faculty.accdb[[#This Row],[Student ID]],StudentTable[Student ID],0),1)</f>
        <v>Palumbo</v>
      </c>
      <c r="E2485" t="str">
        <f>INDEX(StudentTable[#Data],MATCH(Table_Faculty.accdb[[#This Row],[Student ID]],StudentTable[Student ID],0),2)</f>
        <v>William</v>
      </c>
    </row>
    <row r="2486" spans="1:5" x14ac:dyDescent="0.25">
      <c r="A2486">
        <v>2500</v>
      </c>
      <c r="B2486" s="5" t="s">
        <v>3361</v>
      </c>
      <c r="C2486" s="4" t="s">
        <v>4501</v>
      </c>
      <c r="D2486" t="str">
        <f>INDEX(StudentTable[#Data],MATCH(Table_Faculty.accdb[[#This Row],[Student ID]],StudentTable[Student ID],0),1)</f>
        <v>Bryan</v>
      </c>
      <c r="E2486" t="str">
        <f>INDEX(StudentTable[#Data],MATCH(Table_Faculty.accdb[[#This Row],[Student ID]],StudentTable[Student ID],0),2)</f>
        <v>Leona</v>
      </c>
    </row>
    <row r="2487" spans="1:5" x14ac:dyDescent="0.25">
      <c r="A2487">
        <v>2501</v>
      </c>
      <c r="B2487" s="5" t="s">
        <v>2965</v>
      </c>
      <c r="C2487" s="4" t="s">
        <v>4501</v>
      </c>
      <c r="D2487" t="str">
        <f>INDEX(StudentTable[#Data],MATCH(Table_Faculty.accdb[[#This Row],[Student ID]],StudentTable[Student ID],0),1)</f>
        <v>Quigley</v>
      </c>
      <c r="E2487" t="str">
        <f>INDEX(StudentTable[#Data],MATCH(Table_Faculty.accdb[[#This Row],[Student ID]],StudentTable[Student ID],0),2)</f>
        <v>Elizabeth</v>
      </c>
    </row>
    <row r="2488" spans="1:5" x14ac:dyDescent="0.25">
      <c r="A2488">
        <v>2502</v>
      </c>
      <c r="B2488" s="5" t="s">
        <v>2293</v>
      </c>
      <c r="C2488" s="4" t="s">
        <v>4501</v>
      </c>
      <c r="D2488" t="str">
        <f>INDEX(StudentTable[#Data],MATCH(Table_Faculty.accdb[[#This Row],[Student ID]],StudentTable[Student ID],0),1)</f>
        <v>Moore</v>
      </c>
      <c r="E2488" t="str">
        <f>INDEX(StudentTable[#Data],MATCH(Table_Faculty.accdb[[#This Row],[Student ID]],StudentTable[Student ID],0),2)</f>
        <v>Nancy</v>
      </c>
    </row>
    <row r="2489" spans="1:5" x14ac:dyDescent="0.25">
      <c r="A2489">
        <v>2503</v>
      </c>
      <c r="B2489" s="5" t="s">
        <v>179</v>
      </c>
      <c r="C2489" s="4" t="s">
        <v>4501</v>
      </c>
      <c r="D2489" t="str">
        <f>INDEX(StudentTable[#Data],MATCH(Table_Faculty.accdb[[#This Row],[Student ID]],StudentTable[Student ID],0),1)</f>
        <v>Dicken</v>
      </c>
      <c r="E2489" t="str">
        <f>INDEX(StudentTable[#Data],MATCH(Table_Faculty.accdb[[#This Row],[Student ID]],StudentTable[Student ID],0),2)</f>
        <v>James</v>
      </c>
    </row>
    <row r="2490" spans="1:5" x14ac:dyDescent="0.25">
      <c r="A2490">
        <v>2504</v>
      </c>
      <c r="B2490" s="5" t="s">
        <v>877</v>
      </c>
      <c r="C2490" s="4" t="s">
        <v>4501</v>
      </c>
      <c r="D2490" t="str">
        <f>INDEX(StudentTable[#Data],MATCH(Table_Faculty.accdb[[#This Row],[Student ID]],StudentTable[Student ID],0),1)</f>
        <v>Wilburn</v>
      </c>
      <c r="E2490" t="str">
        <f>INDEX(StudentTable[#Data],MATCH(Table_Faculty.accdb[[#This Row],[Student ID]],StudentTable[Student ID],0),2)</f>
        <v>Wendell</v>
      </c>
    </row>
    <row r="2491" spans="1:5" x14ac:dyDescent="0.25">
      <c r="A2491">
        <v>2505</v>
      </c>
      <c r="B2491" s="5" t="s">
        <v>2013</v>
      </c>
      <c r="C2491" s="4" t="s">
        <v>4501</v>
      </c>
      <c r="D2491" t="str">
        <f>INDEX(StudentTable[#Data],MATCH(Table_Faculty.accdb[[#This Row],[Student ID]],StudentTable[Student ID],0),1)</f>
        <v>White</v>
      </c>
      <c r="E2491" t="str">
        <f>INDEX(StudentTable[#Data],MATCH(Table_Faculty.accdb[[#This Row],[Student ID]],StudentTable[Student ID],0),2)</f>
        <v>Maggie</v>
      </c>
    </row>
    <row r="2492" spans="1:5" x14ac:dyDescent="0.25">
      <c r="A2492">
        <v>2506</v>
      </c>
      <c r="B2492" s="5" t="s">
        <v>2895</v>
      </c>
      <c r="C2492" s="4" t="s">
        <v>4501</v>
      </c>
      <c r="D2492" t="str">
        <f>INDEX(StudentTable[#Data],MATCH(Table_Faculty.accdb[[#This Row],[Student ID]],StudentTable[Student ID],0),1)</f>
        <v>Tylor</v>
      </c>
      <c r="E2492" t="str">
        <f>INDEX(StudentTable[#Data],MATCH(Table_Faculty.accdb[[#This Row],[Student ID]],StudentTable[Student ID],0),2)</f>
        <v>Terry</v>
      </c>
    </row>
    <row r="2493" spans="1:5" x14ac:dyDescent="0.25">
      <c r="A2493">
        <v>2507</v>
      </c>
      <c r="B2493" s="5" t="s">
        <v>3935</v>
      </c>
      <c r="C2493" s="4" t="s">
        <v>4501</v>
      </c>
      <c r="D2493" t="str">
        <f>INDEX(StudentTable[#Data],MATCH(Table_Faculty.accdb[[#This Row],[Student ID]],StudentTable[Student ID],0),1)</f>
        <v>Ferrell</v>
      </c>
      <c r="E2493" t="str">
        <f>INDEX(StudentTable[#Data],MATCH(Table_Faculty.accdb[[#This Row],[Student ID]],StudentTable[Student ID],0),2)</f>
        <v>Nadine</v>
      </c>
    </row>
    <row r="2494" spans="1:5" x14ac:dyDescent="0.25">
      <c r="A2494">
        <v>2508</v>
      </c>
      <c r="B2494" s="5" t="s">
        <v>906</v>
      </c>
      <c r="C2494" s="4" t="s">
        <v>4501</v>
      </c>
      <c r="D2494" t="str">
        <f>INDEX(StudentTable[#Data],MATCH(Table_Faculty.accdb[[#This Row],[Student ID]],StudentTable[Student ID],0),1)</f>
        <v>Wilder</v>
      </c>
      <c r="E2494" t="str">
        <f>INDEX(StudentTable[#Data],MATCH(Table_Faculty.accdb[[#This Row],[Student ID]],StudentTable[Student ID],0),2)</f>
        <v>Matthew</v>
      </c>
    </row>
    <row r="2495" spans="1:5" x14ac:dyDescent="0.25">
      <c r="A2495">
        <v>2509</v>
      </c>
      <c r="B2495" s="5" t="s">
        <v>1743</v>
      </c>
      <c r="C2495" s="4" t="s">
        <v>4501</v>
      </c>
      <c r="D2495" t="str">
        <f>INDEX(StudentTable[#Data],MATCH(Table_Faculty.accdb[[#This Row],[Student ID]],StudentTable[Student ID],0),1)</f>
        <v>Maddox</v>
      </c>
      <c r="E2495" t="str">
        <f>INDEX(StudentTable[#Data],MATCH(Table_Faculty.accdb[[#This Row],[Student ID]],StudentTable[Student ID],0),2)</f>
        <v>Alex</v>
      </c>
    </row>
    <row r="2496" spans="1:5" x14ac:dyDescent="0.25">
      <c r="A2496">
        <v>2510</v>
      </c>
      <c r="B2496" s="5" t="s">
        <v>2233</v>
      </c>
      <c r="C2496" s="4" t="s">
        <v>4501</v>
      </c>
      <c r="D2496" t="str">
        <f>INDEX(StudentTable[#Data],MATCH(Table_Faculty.accdb[[#This Row],[Student ID]],StudentTable[Student ID],0),1)</f>
        <v>Neff</v>
      </c>
      <c r="E2496" t="str">
        <f>INDEX(StudentTable[#Data],MATCH(Table_Faculty.accdb[[#This Row],[Student ID]],StudentTable[Student ID],0),2)</f>
        <v>Christina</v>
      </c>
    </row>
    <row r="2497" spans="1:5" x14ac:dyDescent="0.25">
      <c r="A2497">
        <v>2511</v>
      </c>
      <c r="B2497" s="5" t="s">
        <v>1133</v>
      </c>
      <c r="C2497" s="4" t="s">
        <v>4501</v>
      </c>
      <c r="D2497" t="str">
        <f>INDEX(StudentTable[#Data],MATCH(Table_Faculty.accdb[[#This Row],[Student ID]],StudentTable[Student ID],0),1)</f>
        <v>Taylor</v>
      </c>
      <c r="E2497" t="str">
        <f>INDEX(StudentTable[#Data],MATCH(Table_Faculty.accdb[[#This Row],[Student ID]],StudentTable[Student ID],0),2)</f>
        <v>Carolyn</v>
      </c>
    </row>
    <row r="2498" spans="1:5" x14ac:dyDescent="0.25">
      <c r="A2498">
        <v>2512</v>
      </c>
      <c r="B2498" s="5" t="s">
        <v>2174</v>
      </c>
      <c r="C2498" s="4" t="s">
        <v>4501</v>
      </c>
      <c r="D2498" t="str">
        <f>INDEX(StudentTable[#Data],MATCH(Table_Faculty.accdb[[#This Row],[Student ID]],StudentTable[Student ID],0),1)</f>
        <v>Newton</v>
      </c>
      <c r="E2498" t="str">
        <f>INDEX(StudentTable[#Data],MATCH(Table_Faculty.accdb[[#This Row],[Student ID]],StudentTable[Student ID],0),2)</f>
        <v>Jenifer</v>
      </c>
    </row>
    <row r="2499" spans="1:5" x14ac:dyDescent="0.25">
      <c r="A2499">
        <v>2513</v>
      </c>
      <c r="B2499" s="5" t="s">
        <v>2378</v>
      </c>
      <c r="C2499" s="4" t="s">
        <v>4501</v>
      </c>
      <c r="D2499" t="str">
        <f>INDEX(StudentTable[#Data],MATCH(Table_Faculty.accdb[[#This Row],[Student ID]],StudentTable[Student ID],0),1)</f>
        <v>Ingram</v>
      </c>
      <c r="E2499" t="str">
        <f>INDEX(StudentTable[#Data],MATCH(Table_Faculty.accdb[[#This Row],[Student ID]],StudentTable[Student ID],0),2)</f>
        <v>Jose</v>
      </c>
    </row>
    <row r="2500" spans="1:5" x14ac:dyDescent="0.25">
      <c r="A2500">
        <v>2514</v>
      </c>
      <c r="B2500" s="5" t="s">
        <v>579</v>
      </c>
      <c r="C2500" s="4" t="s">
        <v>4501</v>
      </c>
      <c r="D2500" t="str">
        <f>INDEX(StudentTable[#Data],MATCH(Table_Faculty.accdb[[#This Row],[Student ID]],StudentTable[Student ID],0),1)</f>
        <v>Tsai</v>
      </c>
      <c r="E2500" t="str">
        <f>INDEX(StudentTable[#Data],MATCH(Table_Faculty.accdb[[#This Row],[Student ID]],StudentTable[Student ID],0),2)</f>
        <v>Scott</v>
      </c>
    </row>
    <row r="2501" spans="1:5" x14ac:dyDescent="0.25">
      <c r="A2501">
        <v>2515</v>
      </c>
      <c r="B2501" s="5" t="s">
        <v>3722</v>
      </c>
      <c r="C2501" s="4" t="s">
        <v>4501</v>
      </c>
      <c r="D2501" t="str">
        <f>INDEX(StudentTable[#Data],MATCH(Table_Faculty.accdb[[#This Row],[Student ID]],StudentTable[Student ID],0),1)</f>
        <v>Perkins</v>
      </c>
      <c r="E2501" t="str">
        <f>INDEX(StudentTable[#Data],MATCH(Table_Faculty.accdb[[#This Row],[Student ID]],StudentTable[Student ID],0),2)</f>
        <v>Norman</v>
      </c>
    </row>
    <row r="2502" spans="1:5" x14ac:dyDescent="0.25">
      <c r="A2502">
        <v>2516</v>
      </c>
      <c r="B2502" s="5" t="s">
        <v>2121</v>
      </c>
      <c r="C2502" s="4" t="s">
        <v>4501</v>
      </c>
      <c r="D2502" t="str">
        <f>INDEX(StudentTable[#Data],MATCH(Table_Faculty.accdb[[#This Row],[Student ID]],StudentTable[Student ID],0),1)</f>
        <v>Sharp</v>
      </c>
      <c r="E2502" t="str">
        <f>INDEX(StudentTable[#Data],MATCH(Table_Faculty.accdb[[#This Row],[Student ID]],StudentTable[Student ID],0),2)</f>
        <v>Roland</v>
      </c>
    </row>
    <row r="2503" spans="1:5" x14ac:dyDescent="0.25">
      <c r="A2503">
        <v>2517</v>
      </c>
      <c r="B2503" s="5" t="s">
        <v>4425</v>
      </c>
      <c r="C2503" s="4" t="s">
        <v>4501</v>
      </c>
      <c r="D2503" t="str">
        <f>INDEX(StudentTable[#Data],MATCH(Table_Faculty.accdb[[#This Row],[Student ID]],StudentTable[Student ID],0),1)</f>
        <v>Davis</v>
      </c>
      <c r="E2503" t="str">
        <f>INDEX(StudentTable[#Data],MATCH(Table_Faculty.accdb[[#This Row],[Student ID]],StudentTable[Student ID],0),2)</f>
        <v>Barbara</v>
      </c>
    </row>
    <row r="2504" spans="1:5" x14ac:dyDescent="0.25">
      <c r="A2504">
        <v>2518</v>
      </c>
      <c r="B2504" s="5" t="s">
        <v>568</v>
      </c>
      <c r="C2504" s="4" t="s">
        <v>4501</v>
      </c>
      <c r="D2504" t="str">
        <f>INDEX(StudentTable[#Data],MATCH(Table_Faculty.accdb[[#This Row],[Student ID]],StudentTable[Student ID],0),1)</f>
        <v>Robichaux</v>
      </c>
      <c r="E2504" t="str">
        <f>INDEX(StudentTable[#Data],MATCH(Table_Faculty.accdb[[#This Row],[Student ID]],StudentTable[Student ID],0),2)</f>
        <v>Carlos</v>
      </c>
    </row>
    <row r="2505" spans="1:5" x14ac:dyDescent="0.25">
      <c r="A2505">
        <v>2519</v>
      </c>
      <c r="B2505" s="5" t="s">
        <v>3660</v>
      </c>
      <c r="C2505" s="4" t="s">
        <v>4501</v>
      </c>
      <c r="D2505" t="str">
        <f>INDEX(StudentTable[#Data],MATCH(Table_Faculty.accdb[[#This Row],[Student ID]],StudentTable[Student ID],0),1)</f>
        <v>Dyer</v>
      </c>
      <c r="E2505" t="str">
        <f>INDEX(StudentTable[#Data],MATCH(Table_Faculty.accdb[[#This Row],[Student ID]],StudentTable[Student ID],0),2)</f>
        <v>Todd</v>
      </c>
    </row>
    <row r="2506" spans="1:5" x14ac:dyDescent="0.25">
      <c r="A2506">
        <v>2520</v>
      </c>
      <c r="B2506" s="5" t="s">
        <v>3429</v>
      </c>
      <c r="C2506" s="4" t="s">
        <v>4501</v>
      </c>
      <c r="D2506" t="str">
        <f>INDEX(StudentTable[#Data],MATCH(Table_Faculty.accdb[[#This Row],[Student ID]],StudentTable[Student ID],0),1)</f>
        <v>Swanson</v>
      </c>
      <c r="E2506" t="str">
        <f>INDEX(StudentTable[#Data],MATCH(Table_Faculty.accdb[[#This Row],[Student ID]],StudentTable[Student ID],0),2)</f>
        <v>Steven</v>
      </c>
    </row>
    <row r="2507" spans="1:5" x14ac:dyDescent="0.25">
      <c r="A2507">
        <v>2521</v>
      </c>
      <c r="B2507" s="5" t="s">
        <v>2250</v>
      </c>
      <c r="C2507" s="4" t="s">
        <v>4501</v>
      </c>
      <c r="D2507" t="str">
        <f>INDEX(StudentTable[#Data],MATCH(Table_Faculty.accdb[[#This Row],[Student ID]],StudentTable[Student ID],0),1)</f>
        <v>Roundtree</v>
      </c>
      <c r="E2507" t="str">
        <f>INDEX(StudentTable[#Data],MATCH(Table_Faculty.accdb[[#This Row],[Student ID]],StudentTable[Student ID],0),2)</f>
        <v>Nena</v>
      </c>
    </row>
    <row r="2508" spans="1:5" x14ac:dyDescent="0.25">
      <c r="A2508">
        <v>2522</v>
      </c>
      <c r="B2508" s="5" t="s">
        <v>940</v>
      </c>
      <c r="C2508" s="4" t="s">
        <v>4501</v>
      </c>
      <c r="D2508" t="str">
        <f>INDEX(StudentTable[#Data],MATCH(Table_Faculty.accdb[[#This Row],[Student ID]],StudentTable[Student ID],0),1)</f>
        <v>Castro</v>
      </c>
      <c r="E2508" t="str">
        <f>INDEX(StudentTable[#Data],MATCH(Table_Faculty.accdb[[#This Row],[Student ID]],StudentTable[Student ID],0),2)</f>
        <v>Rafael</v>
      </c>
    </row>
    <row r="2509" spans="1:5" x14ac:dyDescent="0.25">
      <c r="A2509">
        <v>2523</v>
      </c>
      <c r="B2509" s="5" t="s">
        <v>3594</v>
      </c>
      <c r="C2509" s="4" t="s">
        <v>4501</v>
      </c>
      <c r="D2509" t="str">
        <f>INDEX(StudentTable[#Data],MATCH(Table_Faculty.accdb[[#This Row],[Student ID]],StudentTable[Student ID],0),1)</f>
        <v>Miler</v>
      </c>
      <c r="E2509" t="str">
        <f>INDEX(StudentTable[#Data],MATCH(Table_Faculty.accdb[[#This Row],[Student ID]],StudentTable[Student ID],0),2)</f>
        <v>Joyce</v>
      </c>
    </row>
    <row r="2510" spans="1:5" x14ac:dyDescent="0.25">
      <c r="A2510">
        <v>2524</v>
      </c>
      <c r="B2510" s="5" t="s">
        <v>2580</v>
      </c>
      <c r="C2510" s="4" t="s">
        <v>4501</v>
      </c>
      <c r="D2510" t="str">
        <f>INDEX(StudentTable[#Data],MATCH(Table_Faculty.accdb[[#This Row],[Student ID]],StudentTable[Student ID],0),1)</f>
        <v>Woodberry</v>
      </c>
      <c r="E2510" t="str">
        <f>INDEX(StudentTable[#Data],MATCH(Table_Faculty.accdb[[#This Row],[Student ID]],StudentTable[Student ID],0),2)</f>
        <v>Jessica</v>
      </c>
    </row>
    <row r="2511" spans="1:5" x14ac:dyDescent="0.25">
      <c r="A2511">
        <v>2525</v>
      </c>
      <c r="B2511" s="5" t="s">
        <v>3573</v>
      </c>
      <c r="C2511" s="4" t="s">
        <v>4501</v>
      </c>
      <c r="D2511" t="str">
        <f>INDEX(StudentTable[#Data],MATCH(Table_Faculty.accdb[[#This Row],[Student ID]],StudentTable[Student ID],0),1)</f>
        <v>Person</v>
      </c>
      <c r="E2511" t="str">
        <f>INDEX(StudentTable[#Data],MATCH(Table_Faculty.accdb[[#This Row],[Student ID]],StudentTable[Student ID],0),2)</f>
        <v>Kenneth</v>
      </c>
    </row>
    <row r="2512" spans="1:5" x14ac:dyDescent="0.25">
      <c r="A2512">
        <v>2526</v>
      </c>
      <c r="B2512" s="5" t="s">
        <v>2201</v>
      </c>
      <c r="C2512" s="4" t="s">
        <v>4501</v>
      </c>
      <c r="D2512" t="str">
        <f>INDEX(StudentTable[#Data],MATCH(Table_Faculty.accdb[[#This Row],[Student ID]],StudentTable[Student ID],0),1)</f>
        <v>Brinkman</v>
      </c>
      <c r="E2512" t="str">
        <f>INDEX(StudentTable[#Data],MATCH(Table_Faculty.accdb[[#This Row],[Student ID]],StudentTable[Student ID],0),2)</f>
        <v>Beverly</v>
      </c>
    </row>
    <row r="2513" spans="1:5" x14ac:dyDescent="0.25">
      <c r="A2513">
        <v>2527</v>
      </c>
      <c r="B2513" s="5" t="s">
        <v>3919</v>
      </c>
      <c r="C2513" s="4" t="s">
        <v>4501</v>
      </c>
      <c r="D2513" t="str">
        <f>INDEX(StudentTable[#Data],MATCH(Table_Faculty.accdb[[#This Row],[Student ID]],StudentTable[Student ID],0),1)</f>
        <v>Lackey</v>
      </c>
      <c r="E2513" t="str">
        <f>INDEX(StudentTable[#Data],MATCH(Table_Faculty.accdb[[#This Row],[Student ID]],StudentTable[Student ID],0),2)</f>
        <v>Mary</v>
      </c>
    </row>
    <row r="2514" spans="1:5" x14ac:dyDescent="0.25">
      <c r="A2514">
        <v>2528</v>
      </c>
      <c r="B2514" s="5" t="s">
        <v>3567</v>
      </c>
      <c r="C2514" s="4" t="s">
        <v>4501</v>
      </c>
      <c r="D2514" t="str">
        <f>INDEX(StudentTable[#Data],MATCH(Table_Faculty.accdb[[#This Row],[Student ID]],StudentTable[Student ID],0),1)</f>
        <v>Armstrong</v>
      </c>
      <c r="E2514" t="str">
        <f>INDEX(StudentTable[#Data],MATCH(Table_Faculty.accdb[[#This Row],[Student ID]],StudentTable[Student ID],0),2)</f>
        <v>Joan</v>
      </c>
    </row>
    <row r="2515" spans="1:5" x14ac:dyDescent="0.25">
      <c r="A2515">
        <v>2529</v>
      </c>
      <c r="B2515" s="5" t="s">
        <v>3619</v>
      </c>
      <c r="C2515" s="4" t="s">
        <v>4501</v>
      </c>
      <c r="D2515" t="str">
        <f>INDEX(StudentTable[#Data],MATCH(Table_Faculty.accdb[[#This Row],[Student ID]],StudentTable[Student ID],0),1)</f>
        <v>Felder</v>
      </c>
      <c r="E2515" t="str">
        <f>INDEX(StudentTable[#Data],MATCH(Table_Faculty.accdb[[#This Row],[Student ID]],StudentTable[Student ID],0),2)</f>
        <v>Patricia</v>
      </c>
    </row>
    <row r="2516" spans="1:5" x14ac:dyDescent="0.25">
      <c r="A2516">
        <v>2530</v>
      </c>
      <c r="B2516" s="5" t="s">
        <v>3185</v>
      </c>
      <c r="C2516" s="4" t="s">
        <v>4501</v>
      </c>
      <c r="D2516" t="str">
        <f>INDEX(StudentTable[#Data],MATCH(Table_Faculty.accdb[[#This Row],[Student ID]],StudentTable[Student ID],0),1)</f>
        <v>Foust</v>
      </c>
      <c r="E2516" t="str">
        <f>INDEX(StudentTable[#Data],MATCH(Table_Faculty.accdb[[#This Row],[Student ID]],StudentTable[Student ID],0),2)</f>
        <v>Linda</v>
      </c>
    </row>
    <row r="2517" spans="1:5" x14ac:dyDescent="0.25">
      <c r="A2517">
        <v>2531</v>
      </c>
      <c r="B2517" s="5" t="s">
        <v>1924</v>
      </c>
      <c r="C2517" s="4" t="s">
        <v>4501</v>
      </c>
      <c r="D2517" t="str">
        <f>INDEX(StudentTable[#Data],MATCH(Table_Faculty.accdb[[#This Row],[Student ID]],StudentTable[Student ID],0),1)</f>
        <v>Nesbit</v>
      </c>
      <c r="E2517" t="str">
        <f>INDEX(StudentTable[#Data],MATCH(Table_Faculty.accdb[[#This Row],[Student ID]],StudentTable[Student ID],0),2)</f>
        <v>Steven</v>
      </c>
    </row>
    <row r="2518" spans="1:5" x14ac:dyDescent="0.25">
      <c r="A2518">
        <v>2532</v>
      </c>
      <c r="B2518" s="5" t="s">
        <v>2068</v>
      </c>
      <c r="C2518" s="4" t="s">
        <v>4501</v>
      </c>
      <c r="D2518" t="str">
        <f>INDEX(StudentTable[#Data],MATCH(Table_Faculty.accdb[[#This Row],[Student ID]],StudentTable[Student ID],0),1)</f>
        <v>Boles</v>
      </c>
      <c r="E2518" t="str">
        <f>INDEX(StudentTable[#Data],MATCH(Table_Faculty.accdb[[#This Row],[Student ID]],StudentTable[Student ID],0),2)</f>
        <v>Elmer</v>
      </c>
    </row>
    <row r="2519" spans="1:5" x14ac:dyDescent="0.25">
      <c r="A2519">
        <v>2533</v>
      </c>
      <c r="B2519" s="5" t="s">
        <v>2937</v>
      </c>
      <c r="C2519" s="4" t="s">
        <v>4501</v>
      </c>
      <c r="D2519" t="str">
        <f>INDEX(StudentTable[#Data],MATCH(Table_Faculty.accdb[[#This Row],[Student ID]],StudentTable[Student ID],0),1)</f>
        <v>Orellana</v>
      </c>
      <c r="E2519" t="str">
        <f>INDEX(StudentTable[#Data],MATCH(Table_Faculty.accdb[[#This Row],[Student ID]],StudentTable[Student ID],0),2)</f>
        <v>Grace</v>
      </c>
    </row>
    <row r="2520" spans="1:5" x14ac:dyDescent="0.25">
      <c r="A2520">
        <v>2534</v>
      </c>
      <c r="B2520" s="5" t="s">
        <v>3910</v>
      </c>
      <c r="C2520" s="4" t="s">
        <v>4501</v>
      </c>
      <c r="D2520" t="str">
        <f>INDEX(StudentTable[#Data],MATCH(Table_Faculty.accdb[[#This Row],[Student ID]],StudentTable[Student ID],0),1)</f>
        <v>Broadwater</v>
      </c>
      <c r="E2520" t="str">
        <f>INDEX(StudentTable[#Data],MATCH(Table_Faculty.accdb[[#This Row],[Student ID]],StudentTable[Student ID],0),2)</f>
        <v>Brett</v>
      </c>
    </row>
    <row r="2521" spans="1:5" x14ac:dyDescent="0.25">
      <c r="A2521">
        <v>2535</v>
      </c>
      <c r="B2521" s="5" t="s">
        <v>3755</v>
      </c>
      <c r="C2521" s="4" t="s">
        <v>4501</v>
      </c>
      <c r="D2521" t="str">
        <f>INDEX(StudentTable[#Data],MATCH(Table_Faculty.accdb[[#This Row],[Student ID]],StudentTable[Student ID],0),1)</f>
        <v>Jacobs</v>
      </c>
      <c r="E2521" t="str">
        <f>INDEX(StudentTable[#Data],MATCH(Table_Faculty.accdb[[#This Row],[Student ID]],StudentTable[Student ID],0),2)</f>
        <v>Alonzo</v>
      </c>
    </row>
    <row r="2522" spans="1:5" x14ac:dyDescent="0.25">
      <c r="A2522">
        <v>2536</v>
      </c>
      <c r="B2522" s="5" t="s">
        <v>1271</v>
      </c>
      <c r="C2522" s="4" t="s">
        <v>4501</v>
      </c>
      <c r="D2522" t="str">
        <f>INDEX(StudentTable[#Data],MATCH(Table_Faculty.accdb[[#This Row],[Student ID]],StudentTable[Student ID],0),1)</f>
        <v>Duncan</v>
      </c>
      <c r="E2522" t="str">
        <f>INDEX(StudentTable[#Data],MATCH(Table_Faculty.accdb[[#This Row],[Student ID]],StudentTable[Student ID],0),2)</f>
        <v>Herman</v>
      </c>
    </row>
    <row r="2523" spans="1:5" x14ac:dyDescent="0.25">
      <c r="A2523">
        <v>2537</v>
      </c>
      <c r="B2523" s="5" t="s">
        <v>4395</v>
      </c>
      <c r="C2523" s="4" t="s">
        <v>4501</v>
      </c>
      <c r="D2523" t="str">
        <f>INDEX(StudentTable[#Data],MATCH(Table_Faculty.accdb[[#This Row],[Student ID]],StudentTable[Student ID],0),1)</f>
        <v>Roach</v>
      </c>
      <c r="E2523" t="str">
        <f>INDEX(StudentTable[#Data],MATCH(Table_Faculty.accdb[[#This Row],[Student ID]],StudentTable[Student ID],0),2)</f>
        <v>Julie</v>
      </c>
    </row>
    <row r="2524" spans="1:5" x14ac:dyDescent="0.25">
      <c r="A2524">
        <v>2538</v>
      </c>
      <c r="B2524" s="5" t="s">
        <v>2542</v>
      </c>
      <c r="C2524" s="4" t="s">
        <v>4501</v>
      </c>
      <c r="D2524" t="str">
        <f>INDEX(StudentTable[#Data],MATCH(Table_Faculty.accdb[[#This Row],[Student ID]],StudentTable[Student ID],0),1)</f>
        <v>Metzger</v>
      </c>
      <c r="E2524" t="str">
        <f>INDEX(StudentTable[#Data],MATCH(Table_Faculty.accdb[[#This Row],[Student ID]],StudentTable[Student ID],0),2)</f>
        <v>Edmund</v>
      </c>
    </row>
    <row r="2525" spans="1:5" x14ac:dyDescent="0.25">
      <c r="A2525">
        <v>2539</v>
      </c>
      <c r="B2525" s="5" t="s">
        <v>2503</v>
      </c>
      <c r="C2525" s="4" t="s">
        <v>4510</v>
      </c>
      <c r="D2525" t="str">
        <f>INDEX(StudentTable[#Data],MATCH(Table_Faculty.accdb[[#This Row],[Student ID]],StudentTable[Student ID],0),1)</f>
        <v>Johnson</v>
      </c>
      <c r="E2525" t="str">
        <f>INDEX(StudentTable[#Data],MATCH(Table_Faculty.accdb[[#This Row],[Student ID]],StudentTable[Student ID],0),2)</f>
        <v>Robert</v>
      </c>
    </row>
    <row r="2526" spans="1:5" x14ac:dyDescent="0.25">
      <c r="A2526">
        <v>2540</v>
      </c>
      <c r="B2526" s="5" t="s">
        <v>4326</v>
      </c>
      <c r="C2526" s="4" t="s">
        <v>4510</v>
      </c>
      <c r="D2526" t="str">
        <f>INDEX(StudentTable[#Data],MATCH(Table_Faculty.accdb[[#This Row],[Student ID]],StudentTable[Student ID],0),1)</f>
        <v>Lopez</v>
      </c>
      <c r="E2526" t="str">
        <f>INDEX(StudentTable[#Data],MATCH(Table_Faculty.accdb[[#This Row],[Student ID]],StudentTable[Student ID],0),2)</f>
        <v>Troy</v>
      </c>
    </row>
    <row r="2527" spans="1:5" x14ac:dyDescent="0.25">
      <c r="A2527">
        <v>2541</v>
      </c>
      <c r="B2527" s="5" t="s">
        <v>1676</v>
      </c>
      <c r="C2527" s="4" t="s">
        <v>4510</v>
      </c>
      <c r="D2527" t="str">
        <f>INDEX(StudentTable[#Data],MATCH(Table_Faculty.accdb[[#This Row],[Student ID]],StudentTable[Student ID],0),1)</f>
        <v>Hall</v>
      </c>
      <c r="E2527" t="str">
        <f>INDEX(StudentTable[#Data],MATCH(Table_Faculty.accdb[[#This Row],[Student ID]],StudentTable[Student ID],0),2)</f>
        <v>Angela</v>
      </c>
    </row>
    <row r="2528" spans="1:5" x14ac:dyDescent="0.25">
      <c r="A2528">
        <v>2542</v>
      </c>
      <c r="B2528" s="5" t="s">
        <v>725</v>
      </c>
      <c r="C2528" s="4" t="s">
        <v>4510</v>
      </c>
      <c r="D2528" t="str">
        <f>INDEX(StudentTable[#Data],MATCH(Table_Faculty.accdb[[#This Row],[Student ID]],StudentTable[Student ID],0),1)</f>
        <v>Savage</v>
      </c>
      <c r="E2528" t="str">
        <f>INDEX(StudentTable[#Data],MATCH(Table_Faculty.accdb[[#This Row],[Student ID]],StudentTable[Student ID],0),2)</f>
        <v>Anthony</v>
      </c>
    </row>
    <row r="2529" spans="1:5" x14ac:dyDescent="0.25">
      <c r="A2529">
        <v>2543</v>
      </c>
      <c r="B2529" s="5" t="s">
        <v>1973</v>
      </c>
      <c r="C2529" s="4" t="s">
        <v>4510</v>
      </c>
      <c r="D2529" t="str">
        <f>INDEX(StudentTable[#Data],MATCH(Table_Faculty.accdb[[#This Row],[Student ID]],StudentTable[Student ID],0),1)</f>
        <v>Frazier</v>
      </c>
      <c r="E2529" t="str">
        <f>INDEX(StudentTable[#Data],MATCH(Table_Faculty.accdb[[#This Row],[Student ID]],StudentTable[Student ID],0),2)</f>
        <v>Lynn</v>
      </c>
    </row>
    <row r="2530" spans="1:5" x14ac:dyDescent="0.25">
      <c r="A2530">
        <v>2544</v>
      </c>
      <c r="B2530" s="5" t="s">
        <v>1841</v>
      </c>
      <c r="C2530" s="4" t="s">
        <v>4510</v>
      </c>
      <c r="D2530" t="str">
        <f>INDEX(StudentTable[#Data],MATCH(Table_Faculty.accdb[[#This Row],[Student ID]],StudentTable[Student ID],0),1)</f>
        <v>Bloom</v>
      </c>
      <c r="E2530" t="str">
        <f>INDEX(StudentTable[#Data],MATCH(Table_Faculty.accdb[[#This Row],[Student ID]],StudentTable[Student ID],0),2)</f>
        <v>Genevieve</v>
      </c>
    </row>
    <row r="2531" spans="1:5" x14ac:dyDescent="0.25">
      <c r="A2531">
        <v>2545</v>
      </c>
      <c r="B2531" s="5" t="s">
        <v>1338</v>
      </c>
      <c r="C2531" s="4" t="s">
        <v>4510</v>
      </c>
      <c r="D2531" t="str">
        <f>INDEX(StudentTable[#Data],MATCH(Table_Faculty.accdb[[#This Row],[Student ID]],StudentTable[Student ID],0),1)</f>
        <v>Smith</v>
      </c>
      <c r="E2531" t="str">
        <f>INDEX(StudentTable[#Data],MATCH(Table_Faculty.accdb[[#This Row],[Student ID]],StudentTable[Student ID],0),2)</f>
        <v>Eunice</v>
      </c>
    </row>
    <row r="2532" spans="1:5" x14ac:dyDescent="0.25">
      <c r="A2532">
        <v>2546</v>
      </c>
      <c r="B2532" s="5" t="s">
        <v>3400</v>
      </c>
      <c r="C2532" s="4" t="s">
        <v>4510</v>
      </c>
      <c r="D2532" t="str">
        <f>INDEX(StudentTable[#Data],MATCH(Table_Faculty.accdb[[#This Row],[Student ID]],StudentTable[Student ID],0),1)</f>
        <v>Wood</v>
      </c>
      <c r="E2532" t="str">
        <f>INDEX(StudentTable[#Data],MATCH(Table_Faculty.accdb[[#This Row],[Student ID]],StudentTable[Student ID],0),2)</f>
        <v>William</v>
      </c>
    </row>
    <row r="2533" spans="1:5" x14ac:dyDescent="0.25">
      <c r="A2533">
        <v>2547</v>
      </c>
      <c r="B2533" s="5" t="s">
        <v>4310</v>
      </c>
      <c r="C2533" s="4" t="s">
        <v>4510</v>
      </c>
      <c r="D2533" t="str">
        <f>INDEX(StudentTable[#Data],MATCH(Table_Faculty.accdb[[#This Row],[Student ID]],StudentTable[Student ID],0),1)</f>
        <v>Cavanaugh</v>
      </c>
      <c r="E2533" t="str">
        <f>INDEX(StudentTable[#Data],MATCH(Table_Faculty.accdb[[#This Row],[Student ID]],StudentTable[Student ID],0),2)</f>
        <v>James</v>
      </c>
    </row>
    <row r="2534" spans="1:5" x14ac:dyDescent="0.25">
      <c r="A2534">
        <v>2548</v>
      </c>
      <c r="B2534" s="5" t="s">
        <v>616</v>
      </c>
      <c r="C2534" s="4" t="s">
        <v>4510</v>
      </c>
      <c r="D2534" t="str">
        <f>INDEX(StudentTable[#Data],MATCH(Table_Faculty.accdb[[#This Row],[Student ID]],StudentTable[Student ID],0),1)</f>
        <v>Kelleher</v>
      </c>
      <c r="E2534" t="str">
        <f>INDEX(StudentTable[#Data],MATCH(Table_Faculty.accdb[[#This Row],[Student ID]],StudentTable[Student ID],0),2)</f>
        <v>Brian</v>
      </c>
    </row>
    <row r="2535" spans="1:5" x14ac:dyDescent="0.25">
      <c r="A2535">
        <v>2549</v>
      </c>
      <c r="B2535" s="5" t="s">
        <v>969</v>
      </c>
      <c r="C2535" s="4" t="s">
        <v>4510</v>
      </c>
      <c r="D2535" t="str">
        <f>INDEX(StudentTable[#Data],MATCH(Table_Faculty.accdb[[#This Row],[Student ID]],StudentTable[Student ID],0),1)</f>
        <v>Fernandez</v>
      </c>
      <c r="E2535" t="str">
        <f>INDEX(StudentTable[#Data],MATCH(Table_Faculty.accdb[[#This Row],[Student ID]],StudentTable[Student ID],0),2)</f>
        <v>John</v>
      </c>
    </row>
    <row r="2536" spans="1:5" x14ac:dyDescent="0.25">
      <c r="A2536">
        <v>2550</v>
      </c>
      <c r="B2536" s="5" t="s">
        <v>1249</v>
      </c>
      <c r="C2536" s="4" t="s">
        <v>4510</v>
      </c>
      <c r="D2536" t="str">
        <f>INDEX(StudentTable[#Data],MATCH(Table_Faculty.accdb[[#This Row],[Student ID]],StudentTable[Student ID],0),1)</f>
        <v>Arrington</v>
      </c>
      <c r="E2536" t="str">
        <f>INDEX(StudentTable[#Data],MATCH(Table_Faculty.accdb[[#This Row],[Student ID]],StudentTable[Student ID],0),2)</f>
        <v>Elizabeth</v>
      </c>
    </row>
    <row r="2537" spans="1:5" x14ac:dyDescent="0.25">
      <c r="A2537">
        <v>2551</v>
      </c>
      <c r="B2537" s="5" t="s">
        <v>2325</v>
      </c>
      <c r="C2537" s="4" t="s">
        <v>4510</v>
      </c>
      <c r="D2537" t="str">
        <f>INDEX(StudentTable[#Data],MATCH(Table_Faculty.accdb[[#This Row],[Student ID]],StudentTable[Student ID],0),1)</f>
        <v>Mclean</v>
      </c>
      <c r="E2537" t="str">
        <f>INDEX(StudentTable[#Data],MATCH(Table_Faculty.accdb[[#This Row],[Student ID]],StudentTable[Student ID],0),2)</f>
        <v>Carolyn</v>
      </c>
    </row>
    <row r="2538" spans="1:5" x14ac:dyDescent="0.25">
      <c r="A2538">
        <v>2552</v>
      </c>
      <c r="B2538" s="5" t="s">
        <v>3681</v>
      </c>
      <c r="C2538" s="4" t="s">
        <v>4510</v>
      </c>
      <c r="D2538" t="str">
        <f>INDEX(StudentTable[#Data],MATCH(Table_Faculty.accdb[[#This Row],[Student ID]],StudentTable[Student ID],0),1)</f>
        <v>Harless</v>
      </c>
      <c r="E2538" t="str">
        <f>INDEX(StudentTable[#Data],MATCH(Table_Faculty.accdb[[#This Row],[Student ID]],StudentTable[Student ID],0),2)</f>
        <v>Richard</v>
      </c>
    </row>
    <row r="2539" spans="1:5" x14ac:dyDescent="0.25">
      <c r="A2539">
        <v>2553</v>
      </c>
      <c r="B2539" s="5" t="s">
        <v>2565</v>
      </c>
      <c r="C2539" s="4" t="s">
        <v>4510</v>
      </c>
      <c r="D2539" t="str">
        <f>INDEX(StudentTable[#Data],MATCH(Table_Faculty.accdb[[#This Row],[Student ID]],StudentTable[Student ID],0),1)</f>
        <v>Williams</v>
      </c>
      <c r="E2539" t="str">
        <f>INDEX(StudentTable[#Data],MATCH(Table_Faculty.accdb[[#This Row],[Student ID]],StudentTable[Student ID],0),2)</f>
        <v>James</v>
      </c>
    </row>
    <row r="2540" spans="1:5" x14ac:dyDescent="0.25">
      <c r="A2540">
        <v>2554</v>
      </c>
      <c r="B2540" s="5" t="s">
        <v>4351</v>
      </c>
      <c r="C2540" s="4" t="s">
        <v>4510</v>
      </c>
      <c r="D2540" t="str">
        <f>INDEX(StudentTable[#Data],MATCH(Table_Faculty.accdb[[#This Row],[Student ID]],StudentTable[Student ID],0),1)</f>
        <v>Torres</v>
      </c>
      <c r="E2540" t="str">
        <f>INDEX(StudentTable[#Data],MATCH(Table_Faculty.accdb[[#This Row],[Student ID]],StudentTable[Student ID],0),2)</f>
        <v>Walter</v>
      </c>
    </row>
    <row r="2541" spans="1:5" x14ac:dyDescent="0.25">
      <c r="A2541">
        <v>2555</v>
      </c>
      <c r="B2541" s="5" t="s">
        <v>1296</v>
      </c>
      <c r="C2541" s="4" t="s">
        <v>4510</v>
      </c>
      <c r="D2541" t="str">
        <f>INDEX(StudentTable[#Data],MATCH(Table_Faculty.accdb[[#This Row],[Student ID]],StudentTable[Student ID],0),1)</f>
        <v>Perkins</v>
      </c>
      <c r="E2541" t="str">
        <f>INDEX(StudentTable[#Data],MATCH(Table_Faculty.accdb[[#This Row],[Student ID]],StudentTable[Student ID],0),2)</f>
        <v>Jeffery</v>
      </c>
    </row>
    <row r="2542" spans="1:5" x14ac:dyDescent="0.25">
      <c r="A2542">
        <v>2556</v>
      </c>
      <c r="B2542" s="5" t="s">
        <v>3709</v>
      </c>
      <c r="C2542" s="4" t="s">
        <v>4510</v>
      </c>
      <c r="D2542" t="str">
        <f>INDEX(StudentTable[#Data],MATCH(Table_Faculty.accdb[[#This Row],[Student ID]],StudentTable[Student ID],0),1)</f>
        <v>Snapp</v>
      </c>
      <c r="E2542" t="str">
        <f>INDEX(StudentTable[#Data],MATCH(Table_Faculty.accdb[[#This Row],[Student ID]],StudentTable[Student ID],0),2)</f>
        <v>Lee</v>
      </c>
    </row>
    <row r="2543" spans="1:5" x14ac:dyDescent="0.25">
      <c r="A2543">
        <v>2557</v>
      </c>
      <c r="B2543" s="5" t="s">
        <v>4031</v>
      </c>
      <c r="C2543" s="4" t="s">
        <v>4510</v>
      </c>
      <c r="D2543" t="str">
        <f>INDEX(StudentTable[#Data],MATCH(Table_Faculty.accdb[[#This Row],[Student ID]],StudentTable[Student ID],0),1)</f>
        <v>Robinson</v>
      </c>
      <c r="E2543" t="str">
        <f>INDEX(StudentTable[#Data],MATCH(Table_Faculty.accdb[[#This Row],[Student ID]],StudentTable[Student ID],0),2)</f>
        <v>Arlen</v>
      </c>
    </row>
    <row r="2544" spans="1:5" x14ac:dyDescent="0.25">
      <c r="A2544">
        <v>2558</v>
      </c>
      <c r="B2544" s="5" t="s">
        <v>2922</v>
      </c>
      <c r="C2544" s="4" t="s">
        <v>4510</v>
      </c>
      <c r="D2544" t="str">
        <f>INDEX(StudentTable[#Data],MATCH(Table_Faculty.accdb[[#This Row],[Student ID]],StudentTable[Student ID],0),1)</f>
        <v>Avelar</v>
      </c>
      <c r="E2544" t="str">
        <f>INDEX(StudentTable[#Data],MATCH(Table_Faculty.accdb[[#This Row],[Student ID]],StudentTable[Student ID],0),2)</f>
        <v>Cynthia</v>
      </c>
    </row>
    <row r="2545" spans="1:5" x14ac:dyDescent="0.25">
      <c r="A2545">
        <v>2559</v>
      </c>
      <c r="B2545" s="5" t="s">
        <v>3586</v>
      </c>
      <c r="C2545" s="4" t="s">
        <v>4510</v>
      </c>
      <c r="D2545" t="str">
        <f>INDEX(StudentTable[#Data],MATCH(Table_Faculty.accdb[[#This Row],[Student ID]],StudentTable[Student ID],0),1)</f>
        <v>Wood</v>
      </c>
      <c r="E2545" t="str">
        <f>INDEX(StudentTable[#Data],MATCH(Table_Faculty.accdb[[#This Row],[Student ID]],StudentTable[Student ID],0),2)</f>
        <v>Cody</v>
      </c>
    </row>
    <row r="2546" spans="1:5" x14ac:dyDescent="0.25">
      <c r="A2546">
        <v>2560</v>
      </c>
      <c r="B2546" s="5" t="s">
        <v>1693</v>
      </c>
      <c r="C2546" s="4" t="s">
        <v>4510</v>
      </c>
      <c r="D2546" t="str">
        <f>INDEX(StudentTable[#Data],MATCH(Table_Faculty.accdb[[#This Row],[Student ID]],StudentTable[Student ID],0),1)</f>
        <v>Bunker</v>
      </c>
      <c r="E2546" t="str">
        <f>INDEX(StudentTable[#Data],MATCH(Table_Faculty.accdb[[#This Row],[Student ID]],StudentTable[Student ID],0),2)</f>
        <v>John</v>
      </c>
    </row>
    <row r="2547" spans="1:5" x14ac:dyDescent="0.25">
      <c r="A2547">
        <v>2561</v>
      </c>
      <c r="B2547" s="5" t="s">
        <v>951</v>
      </c>
      <c r="C2547" s="4" t="s">
        <v>4510</v>
      </c>
      <c r="D2547" t="str">
        <f>INDEX(StudentTable[#Data],MATCH(Table_Faculty.accdb[[#This Row],[Student ID]],StudentTable[Student ID],0),1)</f>
        <v>Poplar</v>
      </c>
      <c r="E2547" t="str">
        <f>INDEX(StudentTable[#Data],MATCH(Table_Faculty.accdb[[#This Row],[Student ID]],StudentTable[Student ID],0),2)</f>
        <v>Betty</v>
      </c>
    </row>
    <row r="2548" spans="1:5" x14ac:dyDescent="0.25">
      <c r="A2548">
        <v>2562</v>
      </c>
      <c r="B2548" s="5" t="s">
        <v>1051</v>
      </c>
      <c r="C2548" s="4" t="s">
        <v>4510</v>
      </c>
      <c r="D2548" t="str">
        <f>INDEX(StudentTable[#Data],MATCH(Table_Faculty.accdb[[#This Row],[Student ID]],StudentTable[Student ID],0),1)</f>
        <v>Campbell</v>
      </c>
      <c r="E2548" t="str">
        <f>INDEX(StudentTable[#Data],MATCH(Table_Faculty.accdb[[#This Row],[Student ID]],StudentTable[Student ID],0),2)</f>
        <v>Carol</v>
      </c>
    </row>
    <row r="2549" spans="1:5" x14ac:dyDescent="0.25">
      <c r="A2549">
        <v>2563</v>
      </c>
      <c r="B2549" s="5" t="s">
        <v>3030</v>
      </c>
      <c r="C2549" s="4" t="s">
        <v>4510</v>
      </c>
      <c r="D2549" t="str">
        <f>INDEX(StudentTable[#Data],MATCH(Table_Faculty.accdb[[#This Row],[Student ID]],StudentTable[Student ID],0),1)</f>
        <v>Keifer</v>
      </c>
      <c r="E2549" t="str">
        <f>INDEX(StudentTable[#Data],MATCH(Table_Faculty.accdb[[#This Row],[Student ID]],StudentTable[Student ID],0),2)</f>
        <v>Nena</v>
      </c>
    </row>
    <row r="2550" spans="1:5" x14ac:dyDescent="0.25">
      <c r="A2550">
        <v>2564</v>
      </c>
      <c r="B2550" s="5" t="s">
        <v>3247</v>
      </c>
      <c r="C2550" s="4" t="s">
        <v>4510</v>
      </c>
      <c r="D2550" t="str">
        <f>INDEX(StudentTable[#Data],MATCH(Table_Faculty.accdb[[#This Row],[Student ID]],StudentTable[Student ID],0),1)</f>
        <v>Means</v>
      </c>
      <c r="E2550" t="str">
        <f>INDEX(StudentTable[#Data],MATCH(Table_Faculty.accdb[[#This Row],[Student ID]],StudentTable[Student ID],0),2)</f>
        <v>Gregory</v>
      </c>
    </row>
    <row r="2551" spans="1:5" x14ac:dyDescent="0.25">
      <c r="A2551">
        <v>2565</v>
      </c>
      <c r="B2551" s="5" t="s">
        <v>1073</v>
      </c>
      <c r="C2551" s="4" t="s">
        <v>4510</v>
      </c>
      <c r="D2551" t="str">
        <f>INDEX(StudentTable[#Data],MATCH(Table_Faculty.accdb[[#This Row],[Student ID]],StudentTable[Student ID],0),1)</f>
        <v>Arnold</v>
      </c>
      <c r="E2551" t="str">
        <f>INDEX(StudentTable[#Data],MATCH(Table_Faculty.accdb[[#This Row],[Student ID]],StudentTable[Student ID],0),2)</f>
        <v>Virginia</v>
      </c>
    </row>
    <row r="2552" spans="1:5" x14ac:dyDescent="0.25">
      <c r="A2552">
        <v>2566</v>
      </c>
      <c r="B2552" s="5" t="s">
        <v>1402</v>
      </c>
      <c r="C2552" s="4" t="s">
        <v>4510</v>
      </c>
      <c r="D2552" t="str">
        <f>INDEX(StudentTable[#Data],MATCH(Table_Faculty.accdb[[#This Row],[Student ID]],StudentTable[Student ID],0),1)</f>
        <v>Borden</v>
      </c>
      <c r="E2552" t="str">
        <f>INDEX(StudentTable[#Data],MATCH(Table_Faculty.accdb[[#This Row],[Student ID]],StudentTable[Student ID],0),2)</f>
        <v>Kathleen</v>
      </c>
    </row>
    <row r="2553" spans="1:5" x14ac:dyDescent="0.25">
      <c r="A2553">
        <v>2567</v>
      </c>
      <c r="B2553" s="5" t="s">
        <v>1098</v>
      </c>
      <c r="C2553" s="4" t="s">
        <v>4510</v>
      </c>
      <c r="D2553" t="str">
        <f>INDEX(StudentTable[#Data],MATCH(Table_Faculty.accdb[[#This Row],[Student ID]],StudentTable[Student ID],0),1)</f>
        <v>Reyes</v>
      </c>
      <c r="E2553" t="str">
        <f>INDEX(StudentTable[#Data],MATCH(Table_Faculty.accdb[[#This Row],[Student ID]],StudentTable[Student ID],0),2)</f>
        <v>Randy</v>
      </c>
    </row>
    <row r="2554" spans="1:5" x14ac:dyDescent="0.25">
      <c r="A2554">
        <v>2568</v>
      </c>
      <c r="B2554" s="5" t="s">
        <v>414</v>
      </c>
      <c r="C2554" s="4" t="s">
        <v>4510</v>
      </c>
      <c r="D2554" t="str">
        <f>INDEX(StudentTable[#Data],MATCH(Table_Faculty.accdb[[#This Row],[Student ID]],StudentTable[Student ID],0),1)</f>
        <v>Delvalle</v>
      </c>
      <c r="E2554" t="str">
        <f>INDEX(StudentTable[#Data],MATCH(Table_Faculty.accdb[[#This Row],[Student ID]],StudentTable[Student ID],0),2)</f>
        <v>Mona</v>
      </c>
    </row>
    <row r="2555" spans="1:5" x14ac:dyDescent="0.25">
      <c r="A2555">
        <v>2569</v>
      </c>
      <c r="B2555" s="5" t="s">
        <v>1855</v>
      </c>
      <c r="C2555" s="4" t="s">
        <v>4510</v>
      </c>
      <c r="D2555" t="str">
        <f>INDEX(StudentTable[#Data],MATCH(Table_Faculty.accdb[[#This Row],[Student ID]],StudentTable[Student ID],0),1)</f>
        <v>Aiello</v>
      </c>
      <c r="E2555" t="str">
        <f>INDEX(StudentTable[#Data],MATCH(Table_Faculty.accdb[[#This Row],[Student ID]],StudentTable[Student ID],0),2)</f>
        <v>Laurence</v>
      </c>
    </row>
    <row r="2556" spans="1:5" x14ac:dyDescent="0.25">
      <c r="A2556">
        <v>2570</v>
      </c>
      <c r="B2556" s="5" t="s">
        <v>3730</v>
      </c>
      <c r="C2556" s="4" t="s">
        <v>4510</v>
      </c>
      <c r="D2556" t="str">
        <f>INDEX(StudentTable[#Data],MATCH(Table_Faculty.accdb[[#This Row],[Student ID]],StudentTable[Student ID],0),1)</f>
        <v>Ranck</v>
      </c>
      <c r="E2556" t="str">
        <f>INDEX(StudentTable[#Data],MATCH(Table_Faculty.accdb[[#This Row],[Student ID]],StudentTable[Student ID],0),2)</f>
        <v>Rebeca</v>
      </c>
    </row>
    <row r="2557" spans="1:5" x14ac:dyDescent="0.25">
      <c r="A2557">
        <v>2571</v>
      </c>
      <c r="B2557" s="5" t="s">
        <v>2570</v>
      </c>
      <c r="C2557" s="4" t="s">
        <v>4510</v>
      </c>
      <c r="D2557" t="str">
        <f>INDEX(StudentTable[#Data],MATCH(Table_Faculty.accdb[[#This Row],[Student ID]],StudentTable[Student ID],0),1)</f>
        <v>Christiansen</v>
      </c>
      <c r="E2557" t="str">
        <f>INDEX(StudentTable[#Data],MATCH(Table_Faculty.accdb[[#This Row],[Student ID]],StudentTable[Student ID],0),2)</f>
        <v>Donna</v>
      </c>
    </row>
    <row r="2558" spans="1:5" x14ac:dyDescent="0.25">
      <c r="A2558">
        <v>2572</v>
      </c>
      <c r="B2558" s="5" t="s">
        <v>3750</v>
      </c>
      <c r="C2558" s="4" t="s">
        <v>4510</v>
      </c>
      <c r="D2558" t="str">
        <f>INDEX(StudentTable[#Data],MATCH(Table_Faculty.accdb[[#This Row],[Student ID]],StudentTable[Student ID],0),1)</f>
        <v>Meyer</v>
      </c>
      <c r="E2558" t="str">
        <f>INDEX(StudentTable[#Data],MATCH(Table_Faculty.accdb[[#This Row],[Student ID]],StudentTable[Student ID],0),2)</f>
        <v>Katie</v>
      </c>
    </row>
    <row r="2559" spans="1:5" x14ac:dyDescent="0.25">
      <c r="A2559">
        <v>2573</v>
      </c>
      <c r="B2559" s="5" t="s">
        <v>3307</v>
      </c>
      <c r="C2559" s="4" t="s">
        <v>4510</v>
      </c>
      <c r="D2559" t="str">
        <f>INDEX(StudentTable[#Data],MATCH(Table_Faculty.accdb[[#This Row],[Student ID]],StudentTable[Student ID],0),1)</f>
        <v>Sheats</v>
      </c>
      <c r="E2559" t="str">
        <f>INDEX(StudentTable[#Data],MATCH(Table_Faculty.accdb[[#This Row],[Student ID]],StudentTable[Student ID],0),2)</f>
        <v>Victor</v>
      </c>
    </row>
    <row r="2560" spans="1:5" x14ac:dyDescent="0.25">
      <c r="A2560">
        <v>2574</v>
      </c>
      <c r="B2560" s="5" t="s">
        <v>1240</v>
      </c>
      <c r="C2560" s="4" t="s">
        <v>4510</v>
      </c>
      <c r="D2560" t="str">
        <f>INDEX(StudentTable[#Data],MATCH(Table_Faculty.accdb[[#This Row],[Student ID]],StudentTable[Student ID],0),1)</f>
        <v>Walker</v>
      </c>
      <c r="E2560" t="str">
        <f>INDEX(StudentTable[#Data],MATCH(Table_Faculty.accdb[[#This Row],[Student ID]],StudentTable[Student ID],0),2)</f>
        <v>Dave</v>
      </c>
    </row>
    <row r="2561" spans="1:5" x14ac:dyDescent="0.25">
      <c r="A2561">
        <v>2575</v>
      </c>
      <c r="B2561" s="5" t="s">
        <v>1127</v>
      </c>
      <c r="C2561" s="4" t="s">
        <v>4510</v>
      </c>
      <c r="D2561" t="str">
        <f>INDEX(StudentTable[#Data],MATCH(Table_Faculty.accdb[[#This Row],[Student ID]],StudentTable[Student ID],0),1)</f>
        <v>Hatch</v>
      </c>
      <c r="E2561" t="str">
        <f>INDEX(StudentTable[#Data],MATCH(Table_Faculty.accdb[[#This Row],[Student ID]],StudentTable[Student ID],0),2)</f>
        <v>Austin</v>
      </c>
    </row>
    <row r="2562" spans="1:5" x14ac:dyDescent="0.25">
      <c r="A2562">
        <v>2576</v>
      </c>
      <c r="B2562" s="5" t="s">
        <v>3267</v>
      </c>
      <c r="C2562" s="4" t="s">
        <v>4510</v>
      </c>
      <c r="D2562" t="str">
        <f>INDEX(StudentTable[#Data],MATCH(Table_Faculty.accdb[[#This Row],[Student ID]],StudentTable[Student ID],0),1)</f>
        <v>Davis</v>
      </c>
      <c r="E2562" t="str">
        <f>INDEX(StudentTable[#Data],MATCH(Table_Faculty.accdb[[#This Row],[Student ID]],StudentTable[Student ID],0),2)</f>
        <v>Velma</v>
      </c>
    </row>
    <row r="2563" spans="1:5" x14ac:dyDescent="0.25">
      <c r="A2563">
        <v>2577</v>
      </c>
      <c r="B2563" s="5" t="s">
        <v>1648</v>
      </c>
      <c r="C2563" s="4" t="s">
        <v>4510</v>
      </c>
      <c r="D2563" t="str">
        <f>INDEX(StudentTable[#Data],MATCH(Table_Faculty.accdb[[#This Row],[Student ID]],StudentTable[Student ID],0),1)</f>
        <v>Bono</v>
      </c>
      <c r="E2563" t="str">
        <f>INDEX(StudentTable[#Data],MATCH(Table_Faculty.accdb[[#This Row],[Student ID]],StudentTable[Student ID],0),2)</f>
        <v>Heather</v>
      </c>
    </row>
    <row r="2564" spans="1:5" x14ac:dyDescent="0.25">
      <c r="A2564">
        <v>2578</v>
      </c>
      <c r="B2564" s="5" t="s">
        <v>3678</v>
      </c>
      <c r="C2564" s="4" t="s">
        <v>4510</v>
      </c>
      <c r="D2564" t="str">
        <f>INDEX(StudentTable[#Data],MATCH(Table_Faculty.accdb[[#This Row],[Student ID]],StudentTable[Student ID],0),1)</f>
        <v>Mendoza</v>
      </c>
      <c r="E2564" t="str">
        <f>INDEX(StudentTable[#Data],MATCH(Table_Faculty.accdb[[#This Row],[Student ID]],StudentTable[Student ID],0),2)</f>
        <v>Silvia</v>
      </c>
    </row>
    <row r="2565" spans="1:5" x14ac:dyDescent="0.25">
      <c r="A2565">
        <v>2579</v>
      </c>
      <c r="B2565" s="5" t="s">
        <v>562</v>
      </c>
      <c r="C2565" s="4" t="s">
        <v>4510</v>
      </c>
      <c r="D2565" t="str">
        <f>INDEX(StudentTable[#Data],MATCH(Table_Faculty.accdb[[#This Row],[Student ID]],StudentTable[Student ID],0),1)</f>
        <v>Dunn</v>
      </c>
      <c r="E2565" t="str">
        <f>INDEX(StudentTable[#Data],MATCH(Table_Faculty.accdb[[#This Row],[Student ID]],StudentTable[Student ID],0),2)</f>
        <v>David</v>
      </c>
    </row>
    <row r="2566" spans="1:5" x14ac:dyDescent="0.25">
      <c r="A2566">
        <v>2580</v>
      </c>
      <c r="B2566" s="5" t="s">
        <v>2417</v>
      </c>
      <c r="C2566" s="4" t="s">
        <v>4510</v>
      </c>
      <c r="D2566" t="str">
        <f>INDEX(StudentTable[#Data],MATCH(Table_Faculty.accdb[[#This Row],[Student ID]],StudentTable[Student ID],0),1)</f>
        <v>Kerr</v>
      </c>
      <c r="E2566" t="str">
        <f>INDEX(StudentTable[#Data],MATCH(Table_Faculty.accdb[[#This Row],[Student ID]],StudentTable[Student ID],0),2)</f>
        <v>Cindy</v>
      </c>
    </row>
    <row r="2567" spans="1:5" x14ac:dyDescent="0.25">
      <c r="A2567">
        <v>2581</v>
      </c>
      <c r="B2567" s="5" t="s">
        <v>1881</v>
      </c>
      <c r="C2567" s="4" t="s">
        <v>4510</v>
      </c>
      <c r="D2567" t="str">
        <f>INDEX(StudentTable[#Data],MATCH(Table_Faculty.accdb[[#This Row],[Student ID]],StudentTable[Student ID],0),1)</f>
        <v>Anderson</v>
      </c>
      <c r="E2567" t="str">
        <f>INDEX(StudentTable[#Data],MATCH(Table_Faculty.accdb[[#This Row],[Student ID]],StudentTable[Student ID],0),2)</f>
        <v>Sergio</v>
      </c>
    </row>
    <row r="2568" spans="1:5" x14ac:dyDescent="0.25">
      <c r="A2568">
        <v>2582</v>
      </c>
      <c r="B2568" s="5" t="s">
        <v>1000</v>
      </c>
      <c r="C2568" s="4" t="s">
        <v>4510</v>
      </c>
      <c r="D2568" t="str">
        <f>INDEX(StudentTable[#Data],MATCH(Table_Faculty.accdb[[#This Row],[Student ID]],StudentTable[Student ID],0),1)</f>
        <v>Spain</v>
      </c>
      <c r="E2568" t="str">
        <f>INDEX(StudentTable[#Data],MATCH(Table_Faculty.accdb[[#This Row],[Student ID]],StudentTable[Student ID],0),2)</f>
        <v>Sharon</v>
      </c>
    </row>
    <row r="2569" spans="1:5" x14ac:dyDescent="0.25">
      <c r="A2569">
        <v>2583</v>
      </c>
      <c r="B2569" s="5" t="s">
        <v>2433</v>
      </c>
      <c r="C2569" s="4" t="s">
        <v>4510</v>
      </c>
      <c r="D2569" t="str">
        <f>INDEX(StudentTable[#Data],MATCH(Table_Faculty.accdb[[#This Row],[Student ID]],StudentTable[Student ID],0),1)</f>
        <v>Dean</v>
      </c>
      <c r="E2569" t="str">
        <f>INDEX(StudentTable[#Data],MATCH(Table_Faculty.accdb[[#This Row],[Student ID]],StudentTable[Student ID],0),2)</f>
        <v>Sterling</v>
      </c>
    </row>
    <row r="2570" spans="1:5" x14ac:dyDescent="0.25">
      <c r="A2570">
        <v>2584</v>
      </c>
      <c r="B2570" s="5" t="s">
        <v>3635</v>
      </c>
      <c r="C2570" s="4" t="s">
        <v>4510</v>
      </c>
      <c r="D2570" t="str">
        <f>INDEX(StudentTable[#Data],MATCH(Table_Faculty.accdb[[#This Row],[Student ID]],StudentTable[Student ID],0),1)</f>
        <v>Willis</v>
      </c>
      <c r="E2570" t="str">
        <f>INDEX(StudentTable[#Data],MATCH(Table_Faculty.accdb[[#This Row],[Student ID]],StudentTable[Student ID],0),2)</f>
        <v>Nancy</v>
      </c>
    </row>
    <row r="2571" spans="1:5" x14ac:dyDescent="0.25">
      <c r="A2571">
        <v>2585</v>
      </c>
      <c r="B2571" s="5" t="s">
        <v>250</v>
      </c>
      <c r="C2571" s="4" t="s">
        <v>4510</v>
      </c>
      <c r="D2571" t="str">
        <f>INDEX(StudentTable[#Data],MATCH(Table_Faculty.accdb[[#This Row],[Student ID]],StudentTable[Student ID],0),1)</f>
        <v>Beaudry</v>
      </c>
      <c r="E2571" t="str">
        <f>INDEX(StudentTable[#Data],MATCH(Table_Faculty.accdb[[#This Row],[Student ID]],StudentTable[Student ID],0),2)</f>
        <v>Marjorie</v>
      </c>
    </row>
    <row r="2572" spans="1:5" x14ac:dyDescent="0.25">
      <c r="A2572">
        <v>2586</v>
      </c>
      <c r="B2572" s="5" t="s">
        <v>4087</v>
      </c>
      <c r="C2572" s="4" t="s">
        <v>4510</v>
      </c>
      <c r="D2572" t="str">
        <f>INDEX(StudentTable[#Data],MATCH(Table_Faculty.accdb[[#This Row],[Student ID]],StudentTable[Student ID],0),1)</f>
        <v>Sheller</v>
      </c>
      <c r="E2572" t="str">
        <f>INDEX(StudentTable[#Data],MATCH(Table_Faculty.accdb[[#This Row],[Student ID]],StudentTable[Student ID],0),2)</f>
        <v>Ruth</v>
      </c>
    </row>
    <row r="2573" spans="1:5" x14ac:dyDescent="0.25">
      <c r="A2573">
        <v>2587</v>
      </c>
      <c r="B2573" s="5" t="s">
        <v>902</v>
      </c>
      <c r="C2573" s="4" t="s">
        <v>4510</v>
      </c>
      <c r="D2573" t="str">
        <f>INDEX(StudentTable[#Data],MATCH(Table_Faculty.accdb[[#This Row],[Student ID]],StudentTable[Student ID],0),1)</f>
        <v>Jackson</v>
      </c>
      <c r="E2573" t="str">
        <f>INDEX(StudentTable[#Data],MATCH(Table_Faculty.accdb[[#This Row],[Student ID]],StudentTable[Student ID],0),2)</f>
        <v>Rex</v>
      </c>
    </row>
    <row r="2574" spans="1:5" x14ac:dyDescent="0.25">
      <c r="A2574">
        <v>2588</v>
      </c>
      <c r="B2574" s="5" t="s">
        <v>529</v>
      </c>
      <c r="C2574" s="4" t="s">
        <v>4510</v>
      </c>
      <c r="D2574" t="str">
        <f>INDEX(StudentTable[#Data],MATCH(Table_Faculty.accdb[[#This Row],[Student ID]],StudentTable[Student ID],0),1)</f>
        <v>Prater</v>
      </c>
      <c r="E2574" t="str">
        <f>INDEX(StudentTable[#Data],MATCH(Table_Faculty.accdb[[#This Row],[Student ID]],StudentTable[Student ID],0),2)</f>
        <v>Lena</v>
      </c>
    </row>
    <row r="2575" spans="1:5" x14ac:dyDescent="0.25">
      <c r="A2575">
        <v>2589</v>
      </c>
      <c r="B2575" s="5" t="s">
        <v>3144</v>
      </c>
      <c r="C2575" s="4" t="s">
        <v>4510</v>
      </c>
      <c r="D2575" t="str">
        <f>INDEX(StudentTable[#Data],MATCH(Table_Faculty.accdb[[#This Row],[Student ID]],StudentTable[Student ID],0),1)</f>
        <v>Varner</v>
      </c>
      <c r="E2575" t="str">
        <f>INDEX(StudentTable[#Data],MATCH(Table_Faculty.accdb[[#This Row],[Student ID]],StudentTable[Student ID],0),2)</f>
        <v>John</v>
      </c>
    </row>
    <row r="2576" spans="1:5" x14ac:dyDescent="0.25">
      <c r="A2576">
        <v>2590</v>
      </c>
      <c r="B2576" s="5" t="s">
        <v>2705</v>
      </c>
      <c r="C2576" s="4" t="s">
        <v>4510</v>
      </c>
      <c r="D2576" t="str">
        <f>INDEX(StudentTable[#Data],MATCH(Table_Faculty.accdb[[#This Row],[Student ID]],StudentTable[Student ID],0),1)</f>
        <v>Edwards</v>
      </c>
      <c r="E2576" t="str">
        <f>INDEX(StudentTable[#Data],MATCH(Table_Faculty.accdb[[#This Row],[Student ID]],StudentTable[Student ID],0),2)</f>
        <v>Alma</v>
      </c>
    </row>
    <row r="2577" spans="1:5" x14ac:dyDescent="0.25">
      <c r="A2577">
        <v>2591</v>
      </c>
      <c r="B2577" s="5" t="s">
        <v>2672</v>
      </c>
      <c r="C2577" s="4" t="s">
        <v>4506</v>
      </c>
      <c r="D2577" t="str">
        <f>INDEX(StudentTable[#Data],MATCH(Table_Faculty.accdb[[#This Row],[Student ID]],StudentTable[Student ID],0),1)</f>
        <v>Ortiz</v>
      </c>
      <c r="E2577" t="str">
        <f>INDEX(StudentTable[#Data],MATCH(Table_Faculty.accdb[[#This Row],[Student ID]],StudentTable[Student ID],0),2)</f>
        <v>Jonathan</v>
      </c>
    </row>
    <row r="2578" spans="1:5" x14ac:dyDescent="0.25">
      <c r="A2578">
        <v>2592</v>
      </c>
      <c r="B2578" s="5" t="s">
        <v>2508</v>
      </c>
      <c r="C2578" s="4" t="s">
        <v>4506</v>
      </c>
      <c r="D2578" t="str">
        <f>INDEX(StudentTable[#Data],MATCH(Table_Faculty.accdb[[#This Row],[Student ID]],StudentTable[Student ID],0),1)</f>
        <v>Snyder</v>
      </c>
      <c r="E2578" t="str">
        <f>INDEX(StudentTable[#Data],MATCH(Table_Faculty.accdb[[#This Row],[Student ID]],StudentTable[Student ID],0),2)</f>
        <v>Nancy</v>
      </c>
    </row>
    <row r="2579" spans="1:5" x14ac:dyDescent="0.25">
      <c r="A2579">
        <v>2593</v>
      </c>
      <c r="B2579" s="5" t="s">
        <v>2863</v>
      </c>
      <c r="C2579" s="4" t="s">
        <v>4506</v>
      </c>
      <c r="D2579" t="str">
        <f>INDEX(StudentTable[#Data],MATCH(Table_Faculty.accdb[[#This Row],[Student ID]],StudentTable[Student ID],0),1)</f>
        <v>Douglas</v>
      </c>
      <c r="E2579" t="str">
        <f>INDEX(StudentTable[#Data],MATCH(Table_Faculty.accdb[[#This Row],[Student ID]],StudentTable[Student ID],0),2)</f>
        <v>Harold</v>
      </c>
    </row>
    <row r="2580" spans="1:5" x14ac:dyDescent="0.25">
      <c r="A2580">
        <v>2594</v>
      </c>
      <c r="B2580" s="5" t="s">
        <v>2445</v>
      </c>
      <c r="C2580" s="4" t="s">
        <v>4506</v>
      </c>
      <c r="D2580" t="str">
        <f>INDEX(StudentTable[#Data],MATCH(Table_Faculty.accdb[[#This Row],[Student ID]],StudentTable[Student ID],0),1)</f>
        <v>Hardiman</v>
      </c>
      <c r="E2580" t="str">
        <f>INDEX(StudentTable[#Data],MATCH(Table_Faculty.accdb[[#This Row],[Student ID]],StudentTable[Student ID],0),2)</f>
        <v>Robert</v>
      </c>
    </row>
    <row r="2581" spans="1:5" x14ac:dyDescent="0.25">
      <c r="A2581">
        <v>2595</v>
      </c>
      <c r="B2581" s="5" t="s">
        <v>153</v>
      </c>
      <c r="C2581" s="4" t="s">
        <v>4506</v>
      </c>
      <c r="D2581" t="str">
        <f>INDEX(StudentTable[#Data],MATCH(Table_Faculty.accdb[[#This Row],[Student ID]],StudentTable[Student ID],0),1)</f>
        <v>Walter</v>
      </c>
      <c r="E2581" t="str">
        <f>INDEX(StudentTable[#Data],MATCH(Table_Faculty.accdb[[#This Row],[Student ID]],StudentTable[Student ID],0),2)</f>
        <v>Travis</v>
      </c>
    </row>
    <row r="2582" spans="1:5" x14ac:dyDescent="0.25">
      <c r="A2582">
        <v>2596</v>
      </c>
      <c r="B2582" s="5" t="s">
        <v>3071</v>
      </c>
      <c r="C2582" s="4" t="s">
        <v>4506</v>
      </c>
      <c r="D2582" t="str">
        <f>INDEX(StudentTable[#Data],MATCH(Table_Faculty.accdb[[#This Row],[Student ID]],StudentTable[Student ID],0),1)</f>
        <v>Armas</v>
      </c>
      <c r="E2582" t="str">
        <f>INDEX(StudentTable[#Data],MATCH(Table_Faculty.accdb[[#This Row],[Student ID]],StudentTable[Student ID],0),2)</f>
        <v>Willard</v>
      </c>
    </row>
    <row r="2583" spans="1:5" x14ac:dyDescent="0.25">
      <c r="A2583">
        <v>2597</v>
      </c>
      <c r="B2583" s="5" t="s">
        <v>3520</v>
      </c>
      <c r="C2583" s="4" t="s">
        <v>4506</v>
      </c>
      <c r="D2583" t="str">
        <f>INDEX(StudentTable[#Data],MATCH(Table_Faculty.accdb[[#This Row],[Student ID]],StudentTable[Student ID],0),1)</f>
        <v>Enriquez</v>
      </c>
      <c r="E2583" t="str">
        <f>INDEX(StudentTable[#Data],MATCH(Table_Faculty.accdb[[#This Row],[Student ID]],StudentTable[Student ID],0),2)</f>
        <v>Edward</v>
      </c>
    </row>
    <row r="2584" spans="1:5" x14ac:dyDescent="0.25">
      <c r="A2584">
        <v>2598</v>
      </c>
      <c r="B2584" s="5" t="s">
        <v>2726</v>
      </c>
      <c r="C2584" s="4" t="s">
        <v>4506</v>
      </c>
      <c r="D2584" t="str">
        <f>INDEX(StudentTable[#Data],MATCH(Table_Faculty.accdb[[#This Row],[Student ID]],StudentTable[Student ID],0),1)</f>
        <v>Ellis</v>
      </c>
      <c r="E2584" t="str">
        <f>INDEX(StudentTable[#Data],MATCH(Table_Faculty.accdb[[#This Row],[Student ID]],StudentTable[Student ID],0),2)</f>
        <v>Rebecca</v>
      </c>
    </row>
    <row r="2585" spans="1:5" x14ac:dyDescent="0.25">
      <c r="A2585">
        <v>2599</v>
      </c>
      <c r="B2585" s="5" t="s">
        <v>2143</v>
      </c>
      <c r="C2585" s="4" t="s">
        <v>4506</v>
      </c>
      <c r="D2585" t="str">
        <f>INDEX(StudentTable[#Data],MATCH(Table_Faculty.accdb[[#This Row],[Student ID]],StudentTable[Student ID],0),1)</f>
        <v>Mason</v>
      </c>
      <c r="E2585" t="str">
        <f>INDEX(StudentTable[#Data],MATCH(Table_Faculty.accdb[[#This Row],[Student ID]],StudentTable[Student ID],0),2)</f>
        <v>Margaret</v>
      </c>
    </row>
    <row r="2586" spans="1:5" x14ac:dyDescent="0.25">
      <c r="A2586">
        <v>2600</v>
      </c>
      <c r="B2586" s="5" t="s">
        <v>2834</v>
      </c>
      <c r="C2586" s="4" t="s">
        <v>4506</v>
      </c>
      <c r="D2586" t="str">
        <f>INDEX(StudentTable[#Data],MATCH(Table_Faculty.accdb[[#This Row],[Student ID]],StudentTable[Student ID],0),1)</f>
        <v>Eisner</v>
      </c>
      <c r="E2586" t="str">
        <f>INDEX(StudentTable[#Data],MATCH(Table_Faculty.accdb[[#This Row],[Student ID]],StudentTable[Student ID],0),2)</f>
        <v>Joshua</v>
      </c>
    </row>
    <row r="2587" spans="1:5" x14ac:dyDescent="0.25">
      <c r="A2587">
        <v>2601</v>
      </c>
      <c r="B2587" s="5" t="s">
        <v>1024</v>
      </c>
      <c r="C2587" s="4" t="s">
        <v>4506</v>
      </c>
      <c r="D2587" t="str">
        <f>INDEX(StudentTable[#Data],MATCH(Table_Faculty.accdb[[#This Row],[Student ID]],StudentTable[Student ID],0),1)</f>
        <v>Lemon</v>
      </c>
      <c r="E2587" t="str">
        <f>INDEX(StudentTable[#Data],MATCH(Table_Faculty.accdb[[#This Row],[Student ID]],StudentTable[Student ID],0),2)</f>
        <v>Paul</v>
      </c>
    </row>
    <row r="2588" spans="1:5" x14ac:dyDescent="0.25">
      <c r="A2588">
        <v>2602</v>
      </c>
      <c r="B2588" s="5" t="s">
        <v>3340</v>
      </c>
      <c r="C2588" s="4" t="s">
        <v>4506</v>
      </c>
      <c r="D2588" t="str">
        <f>INDEX(StudentTable[#Data],MATCH(Table_Faculty.accdb[[#This Row],[Student ID]],StudentTable[Student ID],0),1)</f>
        <v>Cox</v>
      </c>
      <c r="E2588" t="str">
        <f>INDEX(StudentTable[#Data],MATCH(Table_Faculty.accdb[[#This Row],[Student ID]],StudentTable[Student ID],0),2)</f>
        <v>Sharon</v>
      </c>
    </row>
    <row r="2589" spans="1:5" x14ac:dyDescent="0.25">
      <c r="A2589">
        <v>2603</v>
      </c>
      <c r="B2589" s="5" t="s">
        <v>1977</v>
      </c>
      <c r="C2589" s="4" t="s">
        <v>4506</v>
      </c>
      <c r="D2589" t="str">
        <f>INDEX(StudentTable[#Data],MATCH(Table_Faculty.accdb[[#This Row],[Student ID]],StudentTable[Student ID],0),1)</f>
        <v>Hudkins</v>
      </c>
      <c r="E2589" t="str">
        <f>INDEX(StudentTable[#Data],MATCH(Table_Faculty.accdb[[#This Row],[Student ID]],StudentTable[Student ID],0),2)</f>
        <v>Jeremiah</v>
      </c>
    </row>
    <row r="2590" spans="1:5" x14ac:dyDescent="0.25">
      <c r="A2590">
        <v>2604</v>
      </c>
      <c r="B2590" s="5" t="s">
        <v>3962</v>
      </c>
      <c r="C2590" s="4" t="s">
        <v>4506</v>
      </c>
      <c r="D2590" t="str">
        <f>INDEX(StudentTable[#Data],MATCH(Table_Faculty.accdb[[#This Row],[Student ID]],StudentTable[Student ID],0),1)</f>
        <v>Mukai</v>
      </c>
      <c r="E2590" t="str">
        <f>INDEX(StudentTable[#Data],MATCH(Table_Faculty.accdb[[#This Row],[Student ID]],StudentTable[Student ID],0),2)</f>
        <v>Amelia</v>
      </c>
    </row>
    <row r="2591" spans="1:5" x14ac:dyDescent="0.25">
      <c r="A2591">
        <v>2605</v>
      </c>
      <c r="B2591" s="5" t="s">
        <v>1643</v>
      </c>
      <c r="C2591" s="4" t="s">
        <v>4506</v>
      </c>
      <c r="D2591" t="str">
        <f>INDEX(StudentTable[#Data],MATCH(Table_Faculty.accdb[[#This Row],[Student ID]],StudentTable[Student ID],0),1)</f>
        <v>Terry</v>
      </c>
      <c r="E2591" t="str">
        <f>INDEX(StudentTable[#Data],MATCH(Table_Faculty.accdb[[#This Row],[Student ID]],StudentTable[Student ID],0),2)</f>
        <v>Robert</v>
      </c>
    </row>
    <row r="2592" spans="1:5" x14ac:dyDescent="0.25">
      <c r="A2592">
        <v>2606</v>
      </c>
      <c r="B2592" s="5" t="s">
        <v>1726</v>
      </c>
      <c r="C2592" s="4" t="s">
        <v>4506</v>
      </c>
      <c r="D2592" t="str">
        <f>INDEX(StudentTable[#Data],MATCH(Table_Faculty.accdb[[#This Row],[Student ID]],StudentTable[Student ID],0),1)</f>
        <v>Nuckolls</v>
      </c>
      <c r="E2592" t="str">
        <f>INDEX(StudentTable[#Data],MATCH(Table_Faculty.accdb[[#This Row],[Student ID]],StudentTable[Student ID],0),2)</f>
        <v>Alexander</v>
      </c>
    </row>
    <row r="2593" spans="1:5" x14ac:dyDescent="0.25">
      <c r="A2593">
        <v>2607</v>
      </c>
      <c r="B2593" s="5" t="s">
        <v>2997</v>
      </c>
      <c r="C2593" s="4" t="s">
        <v>4506</v>
      </c>
      <c r="D2593" t="str">
        <f>INDEX(StudentTable[#Data],MATCH(Table_Faculty.accdb[[#This Row],[Student ID]],StudentTable[Student ID],0),1)</f>
        <v>Redmond</v>
      </c>
      <c r="E2593" t="str">
        <f>INDEX(StudentTable[#Data],MATCH(Table_Faculty.accdb[[#This Row],[Student ID]],StudentTable[Student ID],0),2)</f>
        <v>John</v>
      </c>
    </row>
    <row r="2594" spans="1:5" x14ac:dyDescent="0.25">
      <c r="A2594">
        <v>2608</v>
      </c>
      <c r="B2594" s="5" t="s">
        <v>2821</v>
      </c>
      <c r="C2594" s="4" t="s">
        <v>4506</v>
      </c>
      <c r="D2594" t="str">
        <f>INDEX(StudentTable[#Data],MATCH(Table_Faculty.accdb[[#This Row],[Student ID]],StudentTable[Student ID],0),1)</f>
        <v>Marquez</v>
      </c>
      <c r="E2594" t="str">
        <f>INDEX(StudentTable[#Data],MATCH(Table_Faculty.accdb[[#This Row],[Student ID]],StudentTable[Student ID],0),2)</f>
        <v>Roger</v>
      </c>
    </row>
    <row r="2595" spans="1:5" x14ac:dyDescent="0.25">
      <c r="A2595">
        <v>2609</v>
      </c>
      <c r="B2595" s="5" t="s">
        <v>3179</v>
      </c>
      <c r="C2595" s="4" t="s">
        <v>4506</v>
      </c>
      <c r="D2595" t="str">
        <f>INDEX(StudentTable[#Data],MATCH(Table_Faculty.accdb[[#This Row],[Student ID]],StudentTable[Student ID],0),1)</f>
        <v>Roberts</v>
      </c>
      <c r="E2595" t="str">
        <f>INDEX(StudentTable[#Data],MATCH(Table_Faculty.accdb[[#This Row],[Student ID]],StudentTable[Student ID],0),2)</f>
        <v>Marcia</v>
      </c>
    </row>
    <row r="2596" spans="1:5" x14ac:dyDescent="0.25">
      <c r="A2596">
        <v>2610</v>
      </c>
      <c r="B2596" s="5" t="s">
        <v>1333</v>
      </c>
      <c r="C2596" s="4" t="s">
        <v>4506</v>
      </c>
      <c r="D2596" t="str">
        <f>INDEX(StudentTable[#Data],MATCH(Table_Faculty.accdb[[#This Row],[Student ID]],StudentTable[Student ID],0),1)</f>
        <v>Burns</v>
      </c>
      <c r="E2596" t="str">
        <f>INDEX(StudentTable[#Data],MATCH(Table_Faculty.accdb[[#This Row],[Student ID]],StudentTable[Student ID],0),2)</f>
        <v>Allen</v>
      </c>
    </row>
    <row r="2597" spans="1:5" x14ac:dyDescent="0.25">
      <c r="A2597">
        <v>2611</v>
      </c>
      <c r="B2597" s="5" t="s">
        <v>934</v>
      </c>
      <c r="C2597" s="4" t="s">
        <v>4506</v>
      </c>
      <c r="D2597" t="str">
        <f>INDEX(StudentTable[#Data],MATCH(Table_Faculty.accdb[[#This Row],[Student ID]],StudentTable[Student ID],0),1)</f>
        <v>Claussen</v>
      </c>
      <c r="E2597" t="str">
        <f>INDEX(StudentTable[#Data],MATCH(Table_Faculty.accdb[[#This Row],[Student ID]],StudentTable[Student ID],0),2)</f>
        <v>David</v>
      </c>
    </row>
    <row r="2598" spans="1:5" x14ac:dyDescent="0.25">
      <c r="A2598">
        <v>2612</v>
      </c>
      <c r="B2598" s="5" t="s">
        <v>3899</v>
      </c>
      <c r="C2598" s="4" t="s">
        <v>4506</v>
      </c>
      <c r="D2598" t="str">
        <f>INDEX(StudentTable[#Data],MATCH(Table_Faculty.accdb[[#This Row],[Student ID]],StudentTable[Student ID],0),1)</f>
        <v>Acosta</v>
      </c>
      <c r="E2598" t="str">
        <f>INDEX(StudentTable[#Data],MATCH(Table_Faculty.accdb[[#This Row],[Student ID]],StudentTable[Student ID],0),2)</f>
        <v>Jason</v>
      </c>
    </row>
    <row r="2599" spans="1:5" x14ac:dyDescent="0.25">
      <c r="A2599">
        <v>2613</v>
      </c>
      <c r="B2599" s="5" t="s">
        <v>3533</v>
      </c>
      <c r="C2599" s="4" t="s">
        <v>4506</v>
      </c>
      <c r="D2599" t="str">
        <f>INDEX(StudentTable[#Data],MATCH(Table_Faculty.accdb[[#This Row],[Student ID]],StudentTable[Student ID],0),1)</f>
        <v>Rogers</v>
      </c>
      <c r="E2599" t="str">
        <f>INDEX(StudentTable[#Data],MATCH(Table_Faculty.accdb[[#This Row],[Student ID]],StudentTable[Student ID],0),2)</f>
        <v>Christine</v>
      </c>
    </row>
    <row r="2600" spans="1:5" x14ac:dyDescent="0.25">
      <c r="A2600">
        <v>2614</v>
      </c>
      <c r="B2600" s="5" t="s">
        <v>1275</v>
      </c>
      <c r="C2600" s="4" t="s">
        <v>4506</v>
      </c>
      <c r="D2600" t="str">
        <f>INDEX(StudentTable[#Data],MATCH(Table_Faculty.accdb[[#This Row],[Student ID]],StudentTable[Student ID],0),1)</f>
        <v>Whitaker</v>
      </c>
      <c r="E2600" t="str">
        <f>INDEX(StudentTable[#Data],MATCH(Table_Faculty.accdb[[#This Row],[Student ID]],StudentTable[Student ID],0),2)</f>
        <v>Jessica</v>
      </c>
    </row>
    <row r="2601" spans="1:5" x14ac:dyDescent="0.25">
      <c r="A2601">
        <v>2615</v>
      </c>
      <c r="B2601" s="5" t="s">
        <v>2040</v>
      </c>
      <c r="C2601" s="4" t="s">
        <v>4506</v>
      </c>
      <c r="D2601" t="str">
        <f>INDEX(StudentTable[#Data],MATCH(Table_Faculty.accdb[[#This Row],[Student ID]],StudentTable[Student ID],0),1)</f>
        <v>Richardson</v>
      </c>
      <c r="E2601" t="str">
        <f>INDEX(StudentTable[#Data],MATCH(Table_Faculty.accdb[[#This Row],[Student ID]],StudentTable[Student ID],0),2)</f>
        <v>Faith</v>
      </c>
    </row>
    <row r="2602" spans="1:5" x14ac:dyDescent="0.25">
      <c r="A2602">
        <v>2616</v>
      </c>
      <c r="B2602" s="5" t="s">
        <v>1314</v>
      </c>
      <c r="C2602" s="4" t="s">
        <v>4506</v>
      </c>
      <c r="D2602" t="str">
        <f>INDEX(StudentTable[#Data],MATCH(Table_Faculty.accdb[[#This Row],[Student ID]],StudentTable[Student ID],0),1)</f>
        <v>Beerman</v>
      </c>
      <c r="E2602" t="str">
        <f>INDEX(StudentTable[#Data],MATCH(Table_Faculty.accdb[[#This Row],[Student ID]],StudentTable[Student ID],0),2)</f>
        <v>Salvador</v>
      </c>
    </row>
    <row r="2603" spans="1:5" x14ac:dyDescent="0.25">
      <c r="A2603">
        <v>2617</v>
      </c>
      <c r="B2603" s="5" t="s">
        <v>1149</v>
      </c>
      <c r="C2603" s="4" t="s">
        <v>4506</v>
      </c>
      <c r="D2603" t="str">
        <f>INDEX(StudentTable[#Data],MATCH(Table_Faculty.accdb[[#This Row],[Student ID]],StudentTable[Student ID],0),1)</f>
        <v>Wilson</v>
      </c>
      <c r="E2603" t="str">
        <f>INDEX(StudentTable[#Data],MATCH(Table_Faculty.accdb[[#This Row],[Student ID]],StudentTable[Student ID],0),2)</f>
        <v>Margaret</v>
      </c>
    </row>
    <row r="2604" spans="1:5" x14ac:dyDescent="0.25">
      <c r="A2604">
        <v>2618</v>
      </c>
      <c r="B2604" s="5" t="s">
        <v>3762</v>
      </c>
      <c r="C2604" s="4" t="s">
        <v>4506</v>
      </c>
      <c r="D2604" t="str">
        <f>INDEX(StudentTable[#Data],MATCH(Table_Faculty.accdb[[#This Row],[Student ID]],StudentTable[Student ID],0),1)</f>
        <v>Kyle</v>
      </c>
      <c r="E2604" t="str">
        <f>INDEX(StudentTable[#Data],MATCH(Table_Faculty.accdb[[#This Row],[Student ID]],StudentTable[Student ID],0),2)</f>
        <v>Bonnie</v>
      </c>
    </row>
    <row r="2605" spans="1:5" x14ac:dyDescent="0.25">
      <c r="A2605">
        <v>2619</v>
      </c>
      <c r="B2605" s="5" t="s">
        <v>4010</v>
      </c>
      <c r="C2605" s="4" t="s">
        <v>4506</v>
      </c>
      <c r="D2605" t="str">
        <f>INDEX(StudentTable[#Data],MATCH(Table_Faculty.accdb[[#This Row],[Student ID]],StudentTable[Student ID],0),1)</f>
        <v>Clark</v>
      </c>
      <c r="E2605" t="str">
        <f>INDEX(StudentTable[#Data],MATCH(Table_Faculty.accdb[[#This Row],[Student ID]],StudentTable[Student ID],0),2)</f>
        <v>Stacy</v>
      </c>
    </row>
    <row r="2606" spans="1:5" x14ac:dyDescent="0.25">
      <c r="A2606">
        <v>2620</v>
      </c>
      <c r="B2606" s="5" t="s">
        <v>4147</v>
      </c>
      <c r="C2606" s="4" t="s">
        <v>4506</v>
      </c>
      <c r="D2606" t="str">
        <f>INDEX(StudentTable[#Data],MATCH(Table_Faculty.accdb[[#This Row],[Student ID]],StudentTable[Student ID],0),1)</f>
        <v>Saavedra</v>
      </c>
      <c r="E2606" t="str">
        <f>INDEX(StudentTable[#Data],MATCH(Table_Faculty.accdb[[#This Row],[Student ID]],StudentTable[Student ID],0),2)</f>
        <v>Daniel</v>
      </c>
    </row>
    <row r="2607" spans="1:5" x14ac:dyDescent="0.25">
      <c r="A2607">
        <v>2621</v>
      </c>
      <c r="B2607" s="5" t="s">
        <v>3075</v>
      </c>
      <c r="C2607" s="4" t="s">
        <v>4506</v>
      </c>
      <c r="D2607" t="str">
        <f>INDEX(StudentTable[#Data],MATCH(Table_Faculty.accdb[[#This Row],[Student ID]],StudentTable[Student ID],0),1)</f>
        <v>Davis</v>
      </c>
      <c r="E2607" t="str">
        <f>INDEX(StudentTable[#Data],MATCH(Table_Faculty.accdb[[#This Row],[Student ID]],StudentTable[Student ID],0),2)</f>
        <v>Lynn</v>
      </c>
    </row>
    <row r="2608" spans="1:5" x14ac:dyDescent="0.25">
      <c r="A2608">
        <v>2622</v>
      </c>
      <c r="B2608" s="5" t="s">
        <v>3420</v>
      </c>
      <c r="C2608" s="4" t="s">
        <v>4506</v>
      </c>
      <c r="D2608" t="str">
        <f>INDEX(StudentTable[#Data],MATCH(Table_Faculty.accdb[[#This Row],[Student ID]],StudentTable[Student ID],0),1)</f>
        <v>Bayliss</v>
      </c>
      <c r="E2608" t="str">
        <f>INDEX(StudentTable[#Data],MATCH(Table_Faculty.accdb[[#This Row],[Student ID]],StudentTable[Student ID],0),2)</f>
        <v>Beau</v>
      </c>
    </row>
    <row r="2609" spans="1:5" x14ac:dyDescent="0.25">
      <c r="A2609">
        <v>2623</v>
      </c>
      <c r="B2609" s="5" t="s">
        <v>3861</v>
      </c>
      <c r="C2609" s="4" t="s">
        <v>4506</v>
      </c>
      <c r="D2609" t="str">
        <f>INDEX(StudentTable[#Data],MATCH(Table_Faculty.accdb[[#This Row],[Student ID]],StudentTable[Student ID],0),1)</f>
        <v>Fields</v>
      </c>
      <c r="E2609" t="str">
        <f>INDEX(StudentTable[#Data],MATCH(Table_Faculty.accdb[[#This Row],[Student ID]],StudentTable[Student ID],0),2)</f>
        <v>Terry</v>
      </c>
    </row>
    <row r="2610" spans="1:5" x14ac:dyDescent="0.25">
      <c r="A2610">
        <v>2624</v>
      </c>
      <c r="B2610" s="5" t="s">
        <v>4100</v>
      </c>
      <c r="C2610" s="4" t="s">
        <v>4506</v>
      </c>
      <c r="D2610" t="str">
        <f>INDEX(StudentTable[#Data],MATCH(Table_Faculty.accdb[[#This Row],[Student ID]],StudentTable[Student ID],0),1)</f>
        <v>Menchaca</v>
      </c>
      <c r="E2610" t="str">
        <f>INDEX(StudentTable[#Data],MATCH(Table_Faculty.accdb[[#This Row],[Student ID]],StudentTable[Student ID],0),2)</f>
        <v>David</v>
      </c>
    </row>
    <row r="2611" spans="1:5" x14ac:dyDescent="0.25">
      <c r="A2611">
        <v>2625</v>
      </c>
      <c r="B2611" s="5" t="s">
        <v>3510</v>
      </c>
      <c r="C2611" s="4" t="s">
        <v>4506</v>
      </c>
      <c r="D2611" t="str">
        <f>INDEX(StudentTable[#Data],MATCH(Table_Faculty.accdb[[#This Row],[Student ID]],StudentTable[Student ID],0),1)</f>
        <v>Morey</v>
      </c>
      <c r="E2611" t="str">
        <f>INDEX(StudentTable[#Data],MATCH(Table_Faculty.accdb[[#This Row],[Student ID]],StudentTable[Student ID],0),2)</f>
        <v>Raymond</v>
      </c>
    </row>
    <row r="2612" spans="1:5" x14ac:dyDescent="0.25">
      <c r="A2612">
        <v>2626</v>
      </c>
      <c r="B2612" s="5" t="s">
        <v>3274</v>
      </c>
      <c r="C2612" s="4" t="s">
        <v>4506</v>
      </c>
      <c r="D2612" t="str">
        <f>INDEX(StudentTable[#Data],MATCH(Table_Faculty.accdb[[#This Row],[Student ID]],StudentTable[Student ID],0),1)</f>
        <v>Thompson</v>
      </c>
      <c r="E2612" t="str">
        <f>INDEX(StudentTable[#Data],MATCH(Table_Faculty.accdb[[#This Row],[Student ID]],StudentTable[Student ID],0),2)</f>
        <v>Doyle</v>
      </c>
    </row>
    <row r="2613" spans="1:5" x14ac:dyDescent="0.25">
      <c r="A2613">
        <v>2627</v>
      </c>
      <c r="B2613" s="5" t="s">
        <v>1391</v>
      </c>
      <c r="C2613" s="4" t="s">
        <v>4506</v>
      </c>
      <c r="D2613" t="str">
        <f>INDEX(StudentTable[#Data],MATCH(Table_Faculty.accdb[[#This Row],[Student ID]],StudentTable[Student ID],0),1)</f>
        <v>Miller</v>
      </c>
      <c r="E2613" t="str">
        <f>INDEX(StudentTable[#Data],MATCH(Table_Faculty.accdb[[#This Row],[Student ID]],StudentTable[Student ID],0),2)</f>
        <v>Gregory</v>
      </c>
    </row>
    <row r="2614" spans="1:5" x14ac:dyDescent="0.25">
      <c r="A2614">
        <v>2628</v>
      </c>
      <c r="B2614" s="5" t="s">
        <v>461</v>
      </c>
      <c r="C2614" s="4" t="s">
        <v>4506</v>
      </c>
      <c r="D2614" t="str">
        <f>INDEX(StudentTable[#Data],MATCH(Table_Faculty.accdb[[#This Row],[Student ID]],StudentTable[Student ID],0),1)</f>
        <v>Rasheed</v>
      </c>
      <c r="E2614" t="str">
        <f>INDEX(StudentTable[#Data],MATCH(Table_Faculty.accdb[[#This Row],[Student ID]],StudentTable[Student ID],0),2)</f>
        <v>Jackie</v>
      </c>
    </row>
    <row r="2615" spans="1:5" x14ac:dyDescent="0.25">
      <c r="A2615">
        <v>2629</v>
      </c>
      <c r="B2615" s="5" t="s">
        <v>584</v>
      </c>
      <c r="C2615" s="4" t="s">
        <v>4506</v>
      </c>
      <c r="D2615" t="str">
        <f>INDEX(StudentTable[#Data],MATCH(Table_Faculty.accdb[[#This Row],[Student ID]],StudentTable[Student ID],0),1)</f>
        <v>Rowe</v>
      </c>
      <c r="E2615" t="str">
        <f>INDEX(StudentTable[#Data],MATCH(Table_Faculty.accdb[[#This Row],[Student ID]],StudentTable[Student ID],0),2)</f>
        <v>Henry</v>
      </c>
    </row>
    <row r="2616" spans="1:5" x14ac:dyDescent="0.25">
      <c r="A2616">
        <v>2630</v>
      </c>
      <c r="B2616" s="5" t="s">
        <v>444</v>
      </c>
      <c r="C2616" s="4" t="s">
        <v>4506</v>
      </c>
      <c r="D2616" t="str">
        <f>INDEX(StudentTable[#Data],MATCH(Table_Faculty.accdb[[#This Row],[Student ID]],StudentTable[Student ID],0),1)</f>
        <v>Jones</v>
      </c>
      <c r="E2616" t="str">
        <f>INDEX(StudentTable[#Data],MATCH(Table_Faculty.accdb[[#This Row],[Student ID]],StudentTable[Student ID],0),2)</f>
        <v>Stephen</v>
      </c>
    </row>
    <row r="2617" spans="1:5" x14ac:dyDescent="0.25">
      <c r="A2617">
        <v>2631</v>
      </c>
      <c r="B2617" s="5" t="s">
        <v>1543</v>
      </c>
      <c r="C2617" s="4" t="s">
        <v>4506</v>
      </c>
      <c r="D2617" t="str">
        <f>INDEX(StudentTable[#Data],MATCH(Table_Faculty.accdb[[#This Row],[Student ID]],StudentTable[Student ID],0),1)</f>
        <v>Kinder</v>
      </c>
      <c r="E2617" t="str">
        <f>INDEX(StudentTable[#Data],MATCH(Table_Faculty.accdb[[#This Row],[Student ID]],StudentTable[Student ID],0),2)</f>
        <v>Charles</v>
      </c>
    </row>
    <row r="2618" spans="1:5" x14ac:dyDescent="0.25">
      <c r="A2618">
        <v>2632</v>
      </c>
      <c r="B2618" s="5" t="s">
        <v>3888</v>
      </c>
      <c r="C2618" s="4" t="s">
        <v>4506</v>
      </c>
      <c r="D2618" t="str">
        <f>INDEX(StudentTable[#Data],MATCH(Table_Faculty.accdb[[#This Row],[Student ID]],StudentTable[Student ID],0),1)</f>
        <v>Floyd</v>
      </c>
      <c r="E2618" t="str">
        <f>INDEX(StudentTable[#Data],MATCH(Table_Faculty.accdb[[#This Row],[Student ID]],StudentTable[Student ID],0),2)</f>
        <v>Andrew</v>
      </c>
    </row>
    <row r="2619" spans="1:5" x14ac:dyDescent="0.25">
      <c r="A2619">
        <v>2633</v>
      </c>
      <c r="B2619" s="5" t="s">
        <v>2464</v>
      </c>
      <c r="C2619" s="4" t="s">
        <v>4506</v>
      </c>
      <c r="D2619" t="str">
        <f>INDEX(StudentTable[#Data],MATCH(Table_Faculty.accdb[[#This Row],[Student ID]],StudentTable[Student ID],0),1)</f>
        <v>Ford</v>
      </c>
      <c r="E2619" t="str">
        <f>INDEX(StudentTable[#Data],MATCH(Table_Faculty.accdb[[#This Row],[Student ID]],StudentTable[Student ID],0),2)</f>
        <v>Maurice</v>
      </c>
    </row>
    <row r="2620" spans="1:5" x14ac:dyDescent="0.25">
      <c r="A2620">
        <v>2634</v>
      </c>
      <c r="B2620" s="5" t="s">
        <v>2256</v>
      </c>
      <c r="C2620" s="4" t="s">
        <v>4506</v>
      </c>
      <c r="D2620" t="str">
        <f>INDEX(StudentTable[#Data],MATCH(Table_Faculty.accdb[[#This Row],[Student ID]],StudentTable[Student ID],0),1)</f>
        <v>Betts</v>
      </c>
      <c r="E2620" t="str">
        <f>INDEX(StudentTable[#Data],MATCH(Table_Faculty.accdb[[#This Row],[Student ID]],StudentTable[Student ID],0),2)</f>
        <v>Christine</v>
      </c>
    </row>
    <row r="2621" spans="1:5" x14ac:dyDescent="0.25">
      <c r="A2621">
        <v>2635</v>
      </c>
      <c r="B2621" s="5" t="s">
        <v>4361</v>
      </c>
      <c r="C2621" s="4" t="s">
        <v>4506</v>
      </c>
      <c r="D2621" t="str">
        <f>INDEX(StudentTable[#Data],MATCH(Table_Faculty.accdb[[#This Row],[Student ID]],StudentTable[Student ID],0),1)</f>
        <v>Leon</v>
      </c>
      <c r="E2621" t="str">
        <f>INDEX(StudentTable[#Data],MATCH(Table_Faculty.accdb[[#This Row],[Student ID]],StudentTable[Student ID],0),2)</f>
        <v>Gordon</v>
      </c>
    </row>
    <row r="2622" spans="1:5" x14ac:dyDescent="0.25">
      <c r="A2622">
        <v>2636</v>
      </c>
      <c r="B2622" s="5" t="s">
        <v>56</v>
      </c>
      <c r="C2622" s="4" t="s">
        <v>4506</v>
      </c>
      <c r="D2622" t="str">
        <f>INDEX(StudentTable[#Data],MATCH(Table_Faculty.accdb[[#This Row],[Student ID]],StudentTable[Student ID],0),1)</f>
        <v>Mckinney</v>
      </c>
      <c r="E2622" t="str">
        <f>INDEX(StudentTable[#Data],MATCH(Table_Faculty.accdb[[#This Row],[Student ID]],StudentTable[Student ID],0),2)</f>
        <v>Stephen</v>
      </c>
    </row>
    <row r="2623" spans="1:5" x14ac:dyDescent="0.25">
      <c r="A2623">
        <v>2637</v>
      </c>
      <c r="B2623" s="5" t="s">
        <v>13</v>
      </c>
      <c r="C2623" s="4" t="s">
        <v>4506</v>
      </c>
      <c r="D2623" t="str">
        <f>INDEX(StudentTable[#Data],MATCH(Table_Faculty.accdb[[#This Row],[Student ID]],StudentTable[Student ID],0),1)</f>
        <v>Kuhl</v>
      </c>
      <c r="E2623" t="str">
        <f>INDEX(StudentTable[#Data],MATCH(Table_Faculty.accdb[[#This Row],[Student ID]],StudentTable[Student ID],0),2)</f>
        <v>Bradley</v>
      </c>
    </row>
    <row r="2624" spans="1:5" x14ac:dyDescent="0.25">
      <c r="A2624">
        <v>2638</v>
      </c>
      <c r="B2624" s="5" t="s">
        <v>244</v>
      </c>
      <c r="C2624" s="4" t="s">
        <v>4506</v>
      </c>
      <c r="D2624" t="str">
        <f>INDEX(StudentTable[#Data],MATCH(Table_Faculty.accdb[[#This Row],[Student ID]],StudentTable[Student ID],0),1)</f>
        <v>Young</v>
      </c>
      <c r="E2624" t="str">
        <f>INDEX(StudentTable[#Data],MATCH(Table_Faculty.accdb[[#This Row],[Student ID]],StudentTable[Student ID],0),2)</f>
        <v>Lisa</v>
      </c>
    </row>
    <row r="2625" spans="1:5" x14ac:dyDescent="0.25">
      <c r="A2625">
        <v>2639</v>
      </c>
      <c r="B2625" s="5" t="s">
        <v>648</v>
      </c>
      <c r="C2625" s="4" t="s">
        <v>4506</v>
      </c>
      <c r="D2625" t="str">
        <f>INDEX(StudentTable[#Data],MATCH(Table_Faculty.accdb[[#This Row],[Student ID]],StudentTable[Student ID],0),1)</f>
        <v>Talbott</v>
      </c>
      <c r="E2625" t="str">
        <f>INDEX(StudentTable[#Data],MATCH(Table_Faculty.accdb[[#This Row],[Student ID]],StudentTable[Student ID],0),2)</f>
        <v>Deanna</v>
      </c>
    </row>
    <row r="2626" spans="1:5" x14ac:dyDescent="0.25">
      <c r="A2626">
        <v>2640</v>
      </c>
      <c r="B2626" s="5" t="s">
        <v>2755</v>
      </c>
      <c r="C2626" s="4" t="s">
        <v>4489</v>
      </c>
      <c r="D2626" t="str">
        <f>INDEX(StudentTable[#Data],MATCH(Table_Faculty.accdb[[#This Row],[Student ID]],StudentTable[Student ID],0),1)</f>
        <v>Miller</v>
      </c>
      <c r="E2626" t="str">
        <f>INDEX(StudentTable[#Data],MATCH(Table_Faculty.accdb[[#This Row],[Student ID]],StudentTable[Student ID],0),2)</f>
        <v>Ronald</v>
      </c>
    </row>
    <row r="2627" spans="1:5" x14ac:dyDescent="0.25">
      <c r="A2627">
        <v>2641</v>
      </c>
      <c r="B2627" s="5" t="s">
        <v>3230</v>
      </c>
      <c r="C2627" s="4" t="s">
        <v>4489</v>
      </c>
      <c r="D2627" t="str">
        <f>INDEX(StudentTable[#Data],MATCH(Table_Faculty.accdb[[#This Row],[Student ID]],StudentTable[Student ID],0),1)</f>
        <v>Johnson</v>
      </c>
      <c r="E2627" t="str">
        <f>INDEX(StudentTable[#Data],MATCH(Table_Faculty.accdb[[#This Row],[Student ID]],StudentTable[Student ID],0),2)</f>
        <v>Sandra</v>
      </c>
    </row>
    <row r="2628" spans="1:5" x14ac:dyDescent="0.25">
      <c r="A2628">
        <v>2642</v>
      </c>
      <c r="B2628" s="5" t="s">
        <v>883</v>
      </c>
      <c r="C2628" s="4" t="s">
        <v>4489</v>
      </c>
      <c r="D2628" t="str">
        <f>INDEX(StudentTable[#Data],MATCH(Table_Faculty.accdb[[#This Row],[Student ID]],StudentTable[Student ID],0),1)</f>
        <v>Stevens</v>
      </c>
      <c r="E2628" t="str">
        <f>INDEX(StudentTable[#Data],MATCH(Table_Faculty.accdb[[#This Row],[Student ID]],StudentTable[Student ID],0),2)</f>
        <v>Jacqueline</v>
      </c>
    </row>
    <row r="2629" spans="1:5" x14ac:dyDescent="0.25">
      <c r="A2629">
        <v>2643</v>
      </c>
      <c r="B2629" s="5" t="s">
        <v>4280</v>
      </c>
      <c r="C2629" s="4" t="s">
        <v>4489</v>
      </c>
      <c r="D2629" t="str">
        <f>INDEX(StudentTable[#Data],MATCH(Table_Faculty.accdb[[#This Row],[Student ID]],StudentTable[Student ID],0),1)</f>
        <v>Owens</v>
      </c>
      <c r="E2629" t="str">
        <f>INDEX(StudentTable[#Data],MATCH(Table_Faculty.accdb[[#This Row],[Student ID]],StudentTable[Student ID],0),2)</f>
        <v>Nicholas</v>
      </c>
    </row>
    <row r="2630" spans="1:5" x14ac:dyDescent="0.25">
      <c r="A2630">
        <v>2644</v>
      </c>
      <c r="B2630" s="5" t="s">
        <v>1046</v>
      </c>
      <c r="C2630" s="4" t="s">
        <v>4489</v>
      </c>
      <c r="D2630" t="str">
        <f>INDEX(StudentTable[#Data],MATCH(Table_Faculty.accdb[[#This Row],[Student ID]],StudentTable[Student ID],0),1)</f>
        <v>Carrillo</v>
      </c>
      <c r="E2630" t="str">
        <f>INDEX(StudentTable[#Data],MATCH(Table_Faculty.accdb[[#This Row],[Student ID]],StudentTable[Student ID],0),2)</f>
        <v>Randy</v>
      </c>
    </row>
    <row r="2631" spans="1:5" x14ac:dyDescent="0.25">
      <c r="A2631">
        <v>2645</v>
      </c>
      <c r="B2631" s="5" t="s">
        <v>1426</v>
      </c>
      <c r="C2631" s="4" t="s">
        <v>4489</v>
      </c>
      <c r="D2631" t="str">
        <f>INDEX(StudentTable[#Data],MATCH(Table_Faculty.accdb[[#This Row],[Student ID]],StudentTable[Student ID],0),1)</f>
        <v>Wagoner</v>
      </c>
      <c r="E2631" t="str">
        <f>INDEX(StudentTable[#Data],MATCH(Table_Faculty.accdb[[#This Row],[Student ID]],StudentTable[Student ID],0),2)</f>
        <v>Sharon</v>
      </c>
    </row>
    <row r="2632" spans="1:5" x14ac:dyDescent="0.25">
      <c r="A2632">
        <v>2646</v>
      </c>
      <c r="B2632" s="5" t="s">
        <v>4443</v>
      </c>
      <c r="C2632" s="4" t="s">
        <v>4489</v>
      </c>
      <c r="D2632" t="str">
        <f>INDEX(StudentTable[#Data],MATCH(Table_Faculty.accdb[[#This Row],[Student ID]],StudentTable[Student ID],0),1)</f>
        <v>Tickle</v>
      </c>
      <c r="E2632" t="str">
        <f>INDEX(StudentTable[#Data],MATCH(Table_Faculty.accdb[[#This Row],[Student ID]],StudentTable[Student ID],0),2)</f>
        <v>Florence</v>
      </c>
    </row>
    <row r="2633" spans="1:5" x14ac:dyDescent="0.25">
      <c r="A2633">
        <v>2647</v>
      </c>
      <c r="B2633" s="5" t="s">
        <v>3603</v>
      </c>
      <c r="C2633" s="4" t="s">
        <v>4489</v>
      </c>
      <c r="D2633" t="str">
        <f>INDEX(StudentTable[#Data],MATCH(Table_Faculty.accdb[[#This Row],[Student ID]],StudentTable[Student ID],0),1)</f>
        <v>Stratton</v>
      </c>
      <c r="E2633" t="str">
        <f>INDEX(StudentTable[#Data],MATCH(Table_Faculty.accdb[[#This Row],[Student ID]],StudentTable[Student ID],0),2)</f>
        <v>Mathew</v>
      </c>
    </row>
    <row r="2634" spans="1:5" x14ac:dyDescent="0.25">
      <c r="A2634">
        <v>2648</v>
      </c>
      <c r="B2634" s="5" t="s">
        <v>484</v>
      </c>
      <c r="C2634" s="4" t="s">
        <v>4489</v>
      </c>
      <c r="D2634" t="str">
        <f>INDEX(StudentTable[#Data],MATCH(Table_Faculty.accdb[[#This Row],[Student ID]],StudentTable[Student ID],0),1)</f>
        <v>Neeley</v>
      </c>
      <c r="E2634" t="str">
        <f>INDEX(StudentTable[#Data],MATCH(Table_Faculty.accdb[[#This Row],[Student ID]],StudentTable[Student ID],0),2)</f>
        <v>Herbert</v>
      </c>
    </row>
    <row r="2635" spans="1:5" x14ac:dyDescent="0.25">
      <c r="A2635">
        <v>2649</v>
      </c>
      <c r="B2635" s="5" t="s">
        <v>2365</v>
      </c>
      <c r="C2635" s="4" t="s">
        <v>4489</v>
      </c>
      <c r="D2635" t="str">
        <f>INDEX(StudentTable[#Data],MATCH(Table_Faculty.accdb[[#This Row],[Student ID]],StudentTable[Student ID],0),1)</f>
        <v>Badgley</v>
      </c>
      <c r="E2635" t="str">
        <f>INDEX(StudentTable[#Data],MATCH(Table_Faculty.accdb[[#This Row],[Student ID]],StudentTable[Student ID],0),2)</f>
        <v>Francine</v>
      </c>
    </row>
    <row r="2636" spans="1:5" x14ac:dyDescent="0.25">
      <c r="A2636">
        <v>2650</v>
      </c>
      <c r="B2636" s="5" t="s">
        <v>3447</v>
      </c>
      <c r="C2636" s="4" t="s">
        <v>4489</v>
      </c>
      <c r="D2636" t="str">
        <f>INDEX(StudentTable[#Data],MATCH(Table_Faculty.accdb[[#This Row],[Student ID]],StudentTable[Student ID],0),1)</f>
        <v>Bowden</v>
      </c>
      <c r="E2636" t="str">
        <f>INDEX(StudentTable[#Data],MATCH(Table_Faculty.accdb[[#This Row],[Student ID]],StudentTable[Student ID],0),2)</f>
        <v>Emilia</v>
      </c>
    </row>
    <row r="2637" spans="1:5" x14ac:dyDescent="0.25">
      <c r="A2637">
        <v>2651</v>
      </c>
      <c r="B2637" s="5" t="s">
        <v>3458</v>
      </c>
      <c r="C2637" s="4" t="s">
        <v>4489</v>
      </c>
      <c r="D2637" t="str">
        <f>INDEX(StudentTable[#Data],MATCH(Table_Faculty.accdb[[#This Row],[Student ID]],StudentTable[Student ID],0),1)</f>
        <v>Ton</v>
      </c>
      <c r="E2637" t="str">
        <f>INDEX(StudentTable[#Data],MATCH(Table_Faculty.accdb[[#This Row],[Student ID]],StudentTable[Student ID],0),2)</f>
        <v>Lydia</v>
      </c>
    </row>
    <row r="2638" spans="1:5" x14ac:dyDescent="0.25">
      <c r="A2638">
        <v>2652</v>
      </c>
      <c r="B2638" s="5" t="s">
        <v>291</v>
      </c>
      <c r="C2638" s="4" t="s">
        <v>4489</v>
      </c>
      <c r="D2638" t="str">
        <f>INDEX(StudentTable[#Data],MATCH(Table_Faculty.accdb[[#This Row],[Student ID]],StudentTable[Student ID],0),1)</f>
        <v>White</v>
      </c>
      <c r="E2638" t="str">
        <f>INDEX(StudentTable[#Data],MATCH(Table_Faculty.accdb[[#This Row],[Student ID]],StudentTable[Student ID],0),2)</f>
        <v>Viola</v>
      </c>
    </row>
    <row r="2639" spans="1:5" x14ac:dyDescent="0.25">
      <c r="A2639">
        <v>2653</v>
      </c>
      <c r="B2639" s="5" t="s">
        <v>1985</v>
      </c>
      <c r="C2639" s="4" t="s">
        <v>4489</v>
      </c>
      <c r="D2639" t="str">
        <f>INDEX(StudentTable[#Data],MATCH(Table_Faculty.accdb[[#This Row],[Student ID]],StudentTable[Student ID],0),1)</f>
        <v>Brown</v>
      </c>
      <c r="E2639" t="str">
        <f>INDEX(StudentTable[#Data],MATCH(Table_Faculty.accdb[[#This Row],[Student ID]],StudentTable[Student ID],0),2)</f>
        <v>Benjamin</v>
      </c>
    </row>
    <row r="2640" spans="1:5" x14ac:dyDescent="0.25">
      <c r="A2640">
        <v>2654</v>
      </c>
      <c r="B2640" s="5" t="s">
        <v>816</v>
      </c>
      <c r="C2640" s="4" t="s">
        <v>4489</v>
      </c>
      <c r="D2640" t="str">
        <f>INDEX(StudentTable[#Data],MATCH(Table_Faculty.accdb[[#This Row],[Student ID]],StudentTable[Student ID],0),1)</f>
        <v>Knox</v>
      </c>
      <c r="E2640" t="str">
        <f>INDEX(StudentTable[#Data],MATCH(Table_Faculty.accdb[[#This Row],[Student ID]],StudentTable[Student ID],0),2)</f>
        <v>Lavern</v>
      </c>
    </row>
    <row r="2641" spans="1:5" x14ac:dyDescent="0.25">
      <c r="A2641">
        <v>2655</v>
      </c>
      <c r="B2641" s="5" t="s">
        <v>1533</v>
      </c>
      <c r="C2641" s="4" t="s">
        <v>4489</v>
      </c>
      <c r="D2641" t="str">
        <f>INDEX(StudentTable[#Data],MATCH(Table_Faculty.accdb[[#This Row],[Student ID]],StudentTable[Student ID],0),1)</f>
        <v>Jackson</v>
      </c>
      <c r="E2641" t="str">
        <f>INDEX(StudentTable[#Data],MATCH(Table_Faculty.accdb[[#This Row],[Student ID]],StudentTable[Student ID],0),2)</f>
        <v>Terry</v>
      </c>
    </row>
    <row r="2642" spans="1:5" x14ac:dyDescent="0.25">
      <c r="A2642">
        <v>2656</v>
      </c>
      <c r="B2642" s="5" t="s">
        <v>1592</v>
      </c>
      <c r="C2642" s="4" t="s">
        <v>4489</v>
      </c>
      <c r="D2642" t="str">
        <f>INDEX(StudentTable[#Data],MATCH(Table_Faculty.accdb[[#This Row],[Student ID]],StudentTable[Student ID],0),1)</f>
        <v>Miller</v>
      </c>
      <c r="E2642" t="str">
        <f>INDEX(StudentTable[#Data],MATCH(Table_Faculty.accdb[[#This Row],[Student ID]],StudentTable[Student ID],0),2)</f>
        <v>Larry</v>
      </c>
    </row>
    <row r="2643" spans="1:5" x14ac:dyDescent="0.25">
      <c r="A2643">
        <v>2657</v>
      </c>
      <c r="B2643" s="5" t="s">
        <v>4262</v>
      </c>
      <c r="C2643" s="4" t="s">
        <v>4489</v>
      </c>
      <c r="D2643" t="str">
        <f>INDEX(StudentTable[#Data],MATCH(Table_Faculty.accdb[[#This Row],[Student ID]],StudentTable[Student ID],0),1)</f>
        <v>Cummings</v>
      </c>
      <c r="E2643" t="str">
        <f>INDEX(StudentTable[#Data],MATCH(Table_Faculty.accdb[[#This Row],[Student ID]],StudentTable[Student ID],0),2)</f>
        <v>Kristine</v>
      </c>
    </row>
    <row r="2644" spans="1:5" x14ac:dyDescent="0.25">
      <c r="A2644">
        <v>2658</v>
      </c>
      <c r="B2644" s="5" t="s">
        <v>3327</v>
      </c>
      <c r="C2644" s="4" t="s">
        <v>4489</v>
      </c>
      <c r="D2644" t="str">
        <f>INDEX(StudentTable[#Data],MATCH(Table_Faculty.accdb[[#This Row],[Student ID]],StudentTable[Student ID],0),1)</f>
        <v>Dangerfield</v>
      </c>
      <c r="E2644" t="str">
        <f>INDEX(StudentTable[#Data],MATCH(Table_Faculty.accdb[[#This Row],[Student ID]],StudentTable[Student ID],0),2)</f>
        <v>James</v>
      </c>
    </row>
    <row r="2645" spans="1:5" x14ac:dyDescent="0.25">
      <c r="A2645">
        <v>2659</v>
      </c>
      <c r="B2645" s="5" t="s">
        <v>2470</v>
      </c>
      <c r="C2645" s="4" t="s">
        <v>4489</v>
      </c>
      <c r="D2645" t="str">
        <f>INDEX(StudentTable[#Data],MATCH(Table_Faculty.accdb[[#This Row],[Student ID]],StudentTable[Student ID],0),1)</f>
        <v>Lineberger</v>
      </c>
      <c r="E2645" t="str">
        <f>INDEX(StudentTable[#Data],MATCH(Table_Faculty.accdb[[#This Row],[Student ID]],StudentTable[Student ID],0),2)</f>
        <v>Christine</v>
      </c>
    </row>
    <row r="2646" spans="1:5" x14ac:dyDescent="0.25">
      <c r="A2646">
        <v>2660</v>
      </c>
      <c r="B2646" s="5" t="s">
        <v>4134</v>
      </c>
      <c r="C2646" s="4" t="s">
        <v>4489</v>
      </c>
      <c r="D2646" t="str">
        <f>INDEX(StudentTable[#Data],MATCH(Table_Faculty.accdb[[#This Row],[Student ID]],StudentTable[Student ID],0),1)</f>
        <v>Searles</v>
      </c>
      <c r="E2646" t="str">
        <f>INDEX(StudentTable[#Data],MATCH(Table_Faculty.accdb[[#This Row],[Student ID]],StudentTable[Student ID],0),2)</f>
        <v>Marilyn</v>
      </c>
    </row>
    <row r="2647" spans="1:5" x14ac:dyDescent="0.25">
      <c r="A2647">
        <v>2661</v>
      </c>
      <c r="B2647" s="5" t="s">
        <v>3122</v>
      </c>
      <c r="C2647" s="4" t="s">
        <v>4489</v>
      </c>
      <c r="D2647" t="str">
        <f>INDEX(StudentTable[#Data],MATCH(Table_Faculty.accdb[[#This Row],[Student ID]],StudentTable[Student ID],0),1)</f>
        <v>Bounds</v>
      </c>
      <c r="E2647" t="str">
        <f>INDEX(StudentTable[#Data],MATCH(Table_Faculty.accdb[[#This Row],[Student ID]],StudentTable[Student ID],0),2)</f>
        <v>Victoria</v>
      </c>
    </row>
    <row r="2648" spans="1:5" x14ac:dyDescent="0.25">
      <c r="A2648">
        <v>2662</v>
      </c>
      <c r="B2648" s="5" t="s">
        <v>692</v>
      </c>
      <c r="C2648" s="4" t="s">
        <v>4489</v>
      </c>
      <c r="D2648" t="str">
        <f>INDEX(StudentTable[#Data],MATCH(Table_Faculty.accdb[[#This Row],[Student ID]],StudentTable[Student ID],0),1)</f>
        <v>Kimbrough</v>
      </c>
      <c r="E2648" t="str">
        <f>INDEX(StudentTable[#Data],MATCH(Table_Faculty.accdb[[#This Row],[Student ID]],StudentTable[Student ID],0),2)</f>
        <v>Allie</v>
      </c>
    </row>
    <row r="2649" spans="1:5" x14ac:dyDescent="0.25">
      <c r="A2649">
        <v>2663</v>
      </c>
      <c r="B2649" s="5" t="s">
        <v>1845</v>
      </c>
      <c r="C2649" s="4" t="s">
        <v>4489</v>
      </c>
      <c r="D2649" t="str">
        <f>INDEX(StudentTable[#Data],MATCH(Table_Faculty.accdb[[#This Row],[Student ID]],StudentTable[Student ID],0),1)</f>
        <v>Su</v>
      </c>
      <c r="E2649" t="str">
        <f>INDEX(StudentTable[#Data],MATCH(Table_Faculty.accdb[[#This Row],[Student ID]],StudentTable[Student ID],0),2)</f>
        <v>Santa</v>
      </c>
    </row>
    <row r="2650" spans="1:5" x14ac:dyDescent="0.25">
      <c r="A2650">
        <v>2664</v>
      </c>
      <c r="B2650" s="5" t="s">
        <v>1835</v>
      </c>
      <c r="C2650" s="4" t="s">
        <v>4489</v>
      </c>
      <c r="D2650" t="str">
        <f>INDEX(StudentTable[#Data],MATCH(Table_Faculty.accdb[[#This Row],[Student ID]],StudentTable[Student ID],0),1)</f>
        <v>Smith</v>
      </c>
      <c r="E2650" t="str">
        <f>INDEX(StudentTable[#Data],MATCH(Table_Faculty.accdb[[#This Row],[Student ID]],StudentTable[Student ID],0),2)</f>
        <v>Keith</v>
      </c>
    </row>
    <row r="2651" spans="1:5" x14ac:dyDescent="0.25">
      <c r="A2651">
        <v>2665</v>
      </c>
      <c r="B2651" s="5" t="s">
        <v>3577</v>
      </c>
      <c r="C2651" s="4" t="s">
        <v>4489</v>
      </c>
      <c r="D2651" t="str">
        <f>INDEX(StudentTable[#Data],MATCH(Table_Faculty.accdb[[#This Row],[Student ID]],StudentTable[Student ID],0),1)</f>
        <v>Johnson</v>
      </c>
      <c r="E2651" t="str">
        <f>INDEX(StudentTable[#Data],MATCH(Table_Faculty.accdb[[#This Row],[Student ID]],StudentTable[Student ID],0),2)</f>
        <v>Robert</v>
      </c>
    </row>
    <row r="2652" spans="1:5" x14ac:dyDescent="0.25">
      <c r="A2652">
        <v>2666</v>
      </c>
      <c r="B2652" s="5" t="s">
        <v>1932</v>
      </c>
      <c r="C2652" s="4" t="s">
        <v>4489</v>
      </c>
      <c r="D2652" t="str">
        <f>INDEX(StudentTable[#Data],MATCH(Table_Faculty.accdb[[#This Row],[Student ID]],StudentTable[Student ID],0),1)</f>
        <v>Frankel</v>
      </c>
      <c r="E2652" t="str">
        <f>INDEX(StudentTable[#Data],MATCH(Table_Faculty.accdb[[#This Row],[Student ID]],StudentTable[Student ID],0),2)</f>
        <v>Debbie</v>
      </c>
    </row>
    <row r="2653" spans="1:5" x14ac:dyDescent="0.25">
      <c r="A2653">
        <v>2667</v>
      </c>
      <c r="B2653" s="5" t="s">
        <v>2806</v>
      </c>
      <c r="C2653" s="4" t="s">
        <v>4489</v>
      </c>
      <c r="D2653" t="str">
        <f>INDEX(StudentTable[#Data],MATCH(Table_Faculty.accdb[[#This Row],[Student ID]],StudentTable[Student ID],0),1)</f>
        <v>Ramos</v>
      </c>
      <c r="E2653" t="str">
        <f>INDEX(StudentTable[#Data],MATCH(Table_Faculty.accdb[[#This Row],[Student ID]],StudentTable[Student ID],0),2)</f>
        <v>Judy</v>
      </c>
    </row>
    <row r="2654" spans="1:5" x14ac:dyDescent="0.25">
      <c r="A2654">
        <v>2668</v>
      </c>
      <c r="B2654" s="5" t="s">
        <v>3786</v>
      </c>
      <c r="C2654" s="4" t="s">
        <v>4489</v>
      </c>
      <c r="D2654" t="str">
        <f>INDEX(StudentTable[#Data],MATCH(Table_Faculty.accdb[[#This Row],[Student ID]],StudentTable[Student ID],0),1)</f>
        <v>Foster</v>
      </c>
      <c r="E2654" t="str">
        <f>INDEX(StudentTable[#Data],MATCH(Table_Faculty.accdb[[#This Row],[Student ID]],StudentTable[Student ID],0),2)</f>
        <v>Erica</v>
      </c>
    </row>
    <row r="2655" spans="1:5" x14ac:dyDescent="0.25">
      <c r="A2655">
        <v>2669</v>
      </c>
      <c r="B2655" s="5" t="s">
        <v>1432</v>
      </c>
      <c r="C2655" s="4" t="s">
        <v>4489</v>
      </c>
      <c r="D2655" t="str">
        <f>INDEX(StudentTable[#Data],MATCH(Table_Faculty.accdb[[#This Row],[Student ID]],StudentTable[Student ID],0),1)</f>
        <v>Case</v>
      </c>
      <c r="E2655" t="str">
        <f>INDEX(StudentTable[#Data],MATCH(Table_Faculty.accdb[[#This Row],[Student ID]],StudentTable[Student ID],0),2)</f>
        <v>Owen</v>
      </c>
    </row>
    <row r="2656" spans="1:5" x14ac:dyDescent="0.25">
      <c r="A2656">
        <v>2670</v>
      </c>
      <c r="B2656" s="5" t="s">
        <v>4213</v>
      </c>
      <c r="C2656" s="4" t="s">
        <v>4489</v>
      </c>
      <c r="D2656" t="str">
        <f>INDEX(StudentTable[#Data],MATCH(Table_Faculty.accdb[[#This Row],[Student ID]],StudentTable[Student ID],0),1)</f>
        <v>Nunley</v>
      </c>
      <c r="E2656" t="str">
        <f>INDEX(StudentTable[#Data],MATCH(Table_Faculty.accdb[[#This Row],[Student ID]],StudentTable[Student ID],0),2)</f>
        <v>Grant</v>
      </c>
    </row>
    <row r="2657" spans="1:5" x14ac:dyDescent="0.25">
      <c r="A2657">
        <v>2671</v>
      </c>
      <c r="B2657" s="5" t="s">
        <v>1153</v>
      </c>
      <c r="C2657" s="4" t="s">
        <v>4489</v>
      </c>
      <c r="D2657" t="str">
        <f>INDEX(StudentTable[#Data],MATCH(Table_Faculty.accdb[[#This Row],[Student ID]],StudentTable[Student ID],0),1)</f>
        <v>Smith</v>
      </c>
      <c r="E2657" t="str">
        <f>INDEX(StudentTable[#Data],MATCH(Table_Faculty.accdb[[#This Row],[Student ID]],StudentTable[Student ID],0),2)</f>
        <v>Gerard</v>
      </c>
    </row>
    <row r="2658" spans="1:5" x14ac:dyDescent="0.25">
      <c r="A2658">
        <v>2672</v>
      </c>
      <c r="B2658" s="5" t="s">
        <v>3947</v>
      </c>
      <c r="C2658" s="4" t="s">
        <v>4489</v>
      </c>
      <c r="D2658" t="str">
        <f>INDEX(StudentTable[#Data],MATCH(Table_Faculty.accdb[[#This Row],[Student ID]],StudentTable[Student ID],0),1)</f>
        <v>Stephens</v>
      </c>
      <c r="E2658" t="str">
        <f>INDEX(StudentTable[#Data],MATCH(Table_Faculty.accdb[[#This Row],[Student ID]],StudentTable[Student ID],0),2)</f>
        <v>Devin</v>
      </c>
    </row>
    <row r="2659" spans="1:5" x14ac:dyDescent="0.25">
      <c r="A2659">
        <v>2673</v>
      </c>
      <c r="B2659" s="5" t="s">
        <v>3803</v>
      </c>
      <c r="C2659" s="4" t="s">
        <v>4489</v>
      </c>
      <c r="D2659" t="str">
        <f>INDEX(StudentTable[#Data],MATCH(Table_Faculty.accdb[[#This Row],[Student ID]],StudentTable[Student ID],0),1)</f>
        <v>Farrar</v>
      </c>
      <c r="E2659" t="str">
        <f>INDEX(StudentTable[#Data],MATCH(Table_Faculty.accdb[[#This Row],[Student ID]],StudentTable[Student ID],0),2)</f>
        <v>Brian</v>
      </c>
    </row>
    <row r="2660" spans="1:5" x14ac:dyDescent="0.25">
      <c r="A2660">
        <v>2674</v>
      </c>
      <c r="B2660" s="5" t="s">
        <v>4232</v>
      </c>
      <c r="C2660" s="4" t="s">
        <v>4489</v>
      </c>
      <c r="D2660" t="str">
        <f>INDEX(StudentTable[#Data],MATCH(Table_Faculty.accdb[[#This Row],[Student ID]],StudentTable[Student ID],0),1)</f>
        <v>Viveiros</v>
      </c>
      <c r="E2660" t="str">
        <f>INDEX(StudentTable[#Data],MATCH(Table_Faculty.accdb[[#This Row],[Student ID]],StudentTable[Student ID],0),2)</f>
        <v>Lori</v>
      </c>
    </row>
    <row r="2661" spans="1:5" x14ac:dyDescent="0.25">
      <c r="A2661">
        <v>2675</v>
      </c>
      <c r="B2661" s="5" t="s">
        <v>3515</v>
      </c>
      <c r="C2661" s="4" t="s">
        <v>4489</v>
      </c>
      <c r="D2661" t="str">
        <f>INDEX(StudentTable[#Data],MATCH(Table_Faculty.accdb[[#This Row],[Student ID]],StudentTable[Student ID],0),1)</f>
        <v>Mayfield</v>
      </c>
      <c r="E2661" t="str">
        <f>INDEX(StudentTable[#Data],MATCH(Table_Faculty.accdb[[#This Row],[Student ID]],StudentTable[Student ID],0),2)</f>
        <v>Charles</v>
      </c>
    </row>
    <row r="2662" spans="1:5" x14ac:dyDescent="0.25">
      <c r="A2662">
        <v>2676</v>
      </c>
      <c r="B2662" s="5" t="s">
        <v>2192</v>
      </c>
      <c r="C2662" s="4" t="s">
        <v>4489</v>
      </c>
      <c r="D2662" t="str">
        <f>INDEX(StudentTable[#Data],MATCH(Table_Faculty.accdb[[#This Row],[Student ID]],StudentTable[Student ID],0),1)</f>
        <v>Lanning</v>
      </c>
      <c r="E2662" t="str">
        <f>INDEX(StudentTable[#Data],MATCH(Table_Faculty.accdb[[#This Row],[Student ID]],StudentTable[Student ID],0),2)</f>
        <v>Michael</v>
      </c>
    </row>
    <row r="2663" spans="1:5" x14ac:dyDescent="0.25">
      <c r="A2663">
        <v>2677</v>
      </c>
      <c r="B2663" s="5" t="s">
        <v>991</v>
      </c>
      <c r="C2663" s="4" t="s">
        <v>4489</v>
      </c>
      <c r="D2663" t="str">
        <f>INDEX(StudentTable[#Data],MATCH(Table_Faculty.accdb[[#This Row],[Student ID]],StudentTable[Student ID],0),1)</f>
        <v>Lopez</v>
      </c>
      <c r="E2663" t="str">
        <f>INDEX(StudentTable[#Data],MATCH(Table_Faculty.accdb[[#This Row],[Student ID]],StudentTable[Student ID],0),2)</f>
        <v>Rodger</v>
      </c>
    </row>
    <row r="2664" spans="1:5" x14ac:dyDescent="0.25">
      <c r="A2664">
        <v>2678</v>
      </c>
      <c r="B2664" s="5" t="s">
        <v>1788</v>
      </c>
      <c r="C2664" s="4" t="s">
        <v>4489</v>
      </c>
      <c r="D2664" t="str">
        <f>INDEX(StudentTable[#Data],MATCH(Table_Faculty.accdb[[#This Row],[Student ID]],StudentTable[Student ID],0),1)</f>
        <v>Mahood</v>
      </c>
      <c r="E2664" t="str">
        <f>INDEX(StudentTable[#Data],MATCH(Table_Faculty.accdb[[#This Row],[Student ID]],StudentTable[Student ID],0),2)</f>
        <v>Roger</v>
      </c>
    </row>
    <row r="2665" spans="1:5" x14ac:dyDescent="0.25">
      <c r="A2665">
        <v>2679</v>
      </c>
      <c r="B2665" s="5" t="s">
        <v>660</v>
      </c>
      <c r="C2665" s="4" t="s">
        <v>4489</v>
      </c>
      <c r="D2665" t="str">
        <f>INDEX(StudentTable[#Data],MATCH(Table_Faculty.accdb[[#This Row],[Student ID]],StudentTable[Student ID],0),1)</f>
        <v>Greco</v>
      </c>
      <c r="E2665" t="str">
        <f>INDEX(StudentTable[#Data],MATCH(Table_Faculty.accdb[[#This Row],[Student ID]],StudentTable[Student ID],0),2)</f>
        <v>Gerald</v>
      </c>
    </row>
    <row r="2666" spans="1:5" x14ac:dyDescent="0.25">
      <c r="A2666">
        <v>2680</v>
      </c>
      <c r="B2666" s="5" t="s">
        <v>4272</v>
      </c>
      <c r="C2666" s="4" t="s">
        <v>4489</v>
      </c>
      <c r="D2666" t="str">
        <f>INDEX(StudentTable[#Data],MATCH(Table_Faculty.accdb[[#This Row],[Student ID]],StudentTable[Student ID],0),1)</f>
        <v>Leonard</v>
      </c>
      <c r="E2666" t="str">
        <f>INDEX(StudentTable[#Data],MATCH(Table_Faculty.accdb[[#This Row],[Student ID]],StudentTable[Student ID],0),2)</f>
        <v>Mary</v>
      </c>
    </row>
    <row r="2667" spans="1:5" x14ac:dyDescent="0.25">
      <c r="A2667">
        <v>2681</v>
      </c>
      <c r="B2667" s="5" t="s">
        <v>1666</v>
      </c>
      <c r="C2667" s="4" t="s">
        <v>4489</v>
      </c>
      <c r="D2667" t="str">
        <f>INDEX(StudentTable[#Data],MATCH(Table_Faculty.accdb[[#This Row],[Student ID]],StudentTable[Student ID],0),1)</f>
        <v>Reed</v>
      </c>
      <c r="E2667" t="str">
        <f>INDEX(StudentTable[#Data],MATCH(Table_Faculty.accdb[[#This Row],[Student ID]],StudentTable[Student ID],0),2)</f>
        <v>Bea</v>
      </c>
    </row>
    <row r="2668" spans="1:5" x14ac:dyDescent="0.25">
      <c r="A2668">
        <v>2682</v>
      </c>
      <c r="B2668" s="5" t="s">
        <v>4014</v>
      </c>
      <c r="C2668" s="4" t="s">
        <v>4492</v>
      </c>
      <c r="D2668" t="str">
        <f>INDEX(StudentTable[#Data],MATCH(Table_Faculty.accdb[[#This Row],[Student ID]],StudentTable[Student ID],0),1)</f>
        <v>Fontenot</v>
      </c>
      <c r="E2668" t="str">
        <f>INDEX(StudentTable[#Data],MATCH(Table_Faculty.accdb[[#This Row],[Student ID]],StudentTable[Student ID],0),2)</f>
        <v>John</v>
      </c>
    </row>
    <row r="2669" spans="1:5" x14ac:dyDescent="0.25">
      <c r="A2669">
        <v>2683</v>
      </c>
      <c r="B2669" s="5" t="s">
        <v>2480</v>
      </c>
      <c r="C2669" s="4" t="s">
        <v>4492</v>
      </c>
      <c r="D2669" t="str">
        <f>INDEX(StudentTable[#Data],MATCH(Table_Faculty.accdb[[#This Row],[Student ID]],StudentTable[Student ID],0),1)</f>
        <v>Greenstein</v>
      </c>
      <c r="E2669" t="str">
        <f>INDEX(StudentTable[#Data],MATCH(Table_Faculty.accdb[[#This Row],[Student ID]],StudentTable[Student ID],0),2)</f>
        <v>Clayton</v>
      </c>
    </row>
    <row r="2670" spans="1:5" x14ac:dyDescent="0.25">
      <c r="A2670">
        <v>2684</v>
      </c>
      <c r="B2670" s="5" t="s">
        <v>627</v>
      </c>
      <c r="C2670" s="4" t="s">
        <v>4492</v>
      </c>
      <c r="D2670" t="str">
        <f>INDEX(StudentTable[#Data],MATCH(Table_Faculty.accdb[[#This Row],[Student ID]],StudentTable[Student ID],0),1)</f>
        <v>Ferebee</v>
      </c>
      <c r="E2670" t="str">
        <f>INDEX(StudentTable[#Data],MATCH(Table_Faculty.accdb[[#This Row],[Student ID]],StudentTable[Student ID],0),2)</f>
        <v>Mary</v>
      </c>
    </row>
    <row r="2671" spans="1:5" x14ac:dyDescent="0.25">
      <c r="A2671">
        <v>2685</v>
      </c>
      <c r="B2671" s="5" t="s">
        <v>3322</v>
      </c>
      <c r="C2671" s="4" t="s">
        <v>4492</v>
      </c>
      <c r="D2671" t="str">
        <f>INDEX(StudentTable[#Data],MATCH(Table_Faculty.accdb[[#This Row],[Student ID]],StudentTable[Student ID],0),1)</f>
        <v>Mello</v>
      </c>
      <c r="E2671" t="str">
        <f>INDEX(StudentTable[#Data],MATCH(Table_Faculty.accdb[[#This Row],[Student ID]],StudentTable[Student ID],0),2)</f>
        <v>Steven</v>
      </c>
    </row>
    <row r="2672" spans="1:5" x14ac:dyDescent="0.25">
      <c r="A2672">
        <v>2686</v>
      </c>
      <c r="B2672" s="5" t="s">
        <v>3096</v>
      </c>
      <c r="C2672" s="4" t="s">
        <v>4492</v>
      </c>
      <c r="D2672" t="str">
        <f>INDEX(StudentTable[#Data],MATCH(Table_Faculty.accdb[[#This Row],[Student ID]],StudentTable[Student ID],0),1)</f>
        <v>White</v>
      </c>
      <c r="E2672" t="str">
        <f>INDEX(StudentTable[#Data],MATCH(Table_Faculty.accdb[[#This Row],[Student ID]],StudentTable[Student ID],0),2)</f>
        <v>Heather</v>
      </c>
    </row>
    <row r="2673" spans="1:5" x14ac:dyDescent="0.25">
      <c r="A2673">
        <v>2687</v>
      </c>
      <c r="B2673" s="5" t="s">
        <v>3977</v>
      </c>
      <c r="C2673" s="4" t="s">
        <v>4492</v>
      </c>
      <c r="D2673" t="str">
        <f>INDEX(StudentTable[#Data],MATCH(Table_Faculty.accdb[[#This Row],[Student ID]],StudentTable[Student ID],0),1)</f>
        <v>Davis</v>
      </c>
      <c r="E2673" t="str">
        <f>INDEX(StudentTable[#Data],MATCH(Table_Faculty.accdb[[#This Row],[Student ID]],StudentTable[Student ID],0),2)</f>
        <v>Ronald</v>
      </c>
    </row>
    <row r="2674" spans="1:5" x14ac:dyDescent="0.25">
      <c r="A2674">
        <v>2688</v>
      </c>
      <c r="B2674" s="5" t="s">
        <v>2615</v>
      </c>
      <c r="C2674" s="4" t="s">
        <v>4492</v>
      </c>
      <c r="D2674" t="str">
        <f>INDEX(StudentTable[#Data],MATCH(Table_Faculty.accdb[[#This Row],[Student ID]],StudentTable[Student ID],0),1)</f>
        <v>Robinson</v>
      </c>
      <c r="E2674" t="str">
        <f>INDEX(StudentTable[#Data],MATCH(Table_Faculty.accdb[[#This Row],[Student ID]],StudentTable[Student ID],0),2)</f>
        <v>Michael</v>
      </c>
    </row>
    <row r="2675" spans="1:5" x14ac:dyDescent="0.25">
      <c r="A2675">
        <v>2689</v>
      </c>
      <c r="B2675" s="5" t="s">
        <v>2051</v>
      </c>
      <c r="C2675" s="4" t="s">
        <v>4492</v>
      </c>
      <c r="D2675" t="str">
        <f>INDEX(StudentTable[#Data],MATCH(Table_Faculty.accdb[[#This Row],[Student ID]],StudentTable[Student ID],0),1)</f>
        <v>Reeves</v>
      </c>
      <c r="E2675" t="str">
        <f>INDEX(StudentTable[#Data],MATCH(Table_Faculty.accdb[[#This Row],[Student ID]],StudentTable[Student ID],0),2)</f>
        <v>Diana</v>
      </c>
    </row>
    <row r="2676" spans="1:5" x14ac:dyDescent="0.25">
      <c r="A2676">
        <v>2690</v>
      </c>
      <c r="B2676" s="5" t="s">
        <v>2695</v>
      </c>
      <c r="C2676" s="4" t="s">
        <v>4492</v>
      </c>
      <c r="D2676" t="str">
        <f>INDEX(StudentTable[#Data],MATCH(Table_Faculty.accdb[[#This Row],[Student ID]],StudentTable[Student ID],0),1)</f>
        <v>Arnold</v>
      </c>
      <c r="E2676" t="str">
        <f>INDEX(StudentTable[#Data],MATCH(Table_Faculty.accdb[[#This Row],[Student ID]],StudentTable[Student ID],0),2)</f>
        <v>Pamela</v>
      </c>
    </row>
    <row r="2677" spans="1:5" x14ac:dyDescent="0.25">
      <c r="A2677">
        <v>2691</v>
      </c>
      <c r="B2677" s="5" t="s">
        <v>4162</v>
      </c>
      <c r="C2677" s="4" t="s">
        <v>4492</v>
      </c>
      <c r="D2677" t="str">
        <f>INDEX(StudentTable[#Data],MATCH(Table_Faculty.accdb[[#This Row],[Student ID]],StudentTable[Student ID],0),1)</f>
        <v>Coleman</v>
      </c>
      <c r="E2677" t="str">
        <f>INDEX(StudentTable[#Data],MATCH(Table_Faculty.accdb[[#This Row],[Student ID]],StudentTable[Student ID],0),2)</f>
        <v>Kristina</v>
      </c>
    </row>
    <row r="2678" spans="1:5" x14ac:dyDescent="0.25">
      <c r="A2678">
        <v>2692</v>
      </c>
      <c r="B2678" s="5" t="s">
        <v>557</v>
      </c>
      <c r="C2678" s="4" t="s">
        <v>4492</v>
      </c>
      <c r="D2678" t="str">
        <f>INDEX(StudentTable[#Data],MATCH(Table_Faculty.accdb[[#This Row],[Student ID]],StudentTable[Student ID],0),1)</f>
        <v>Nussbaum</v>
      </c>
      <c r="E2678" t="str">
        <f>INDEX(StudentTable[#Data],MATCH(Table_Faculty.accdb[[#This Row],[Student ID]],StudentTable[Student ID],0),2)</f>
        <v>Tony</v>
      </c>
    </row>
    <row r="2679" spans="1:5" x14ac:dyDescent="0.25">
      <c r="A2679">
        <v>2693</v>
      </c>
      <c r="B2679" s="5" t="s">
        <v>730</v>
      </c>
      <c r="C2679" s="4" t="s">
        <v>4492</v>
      </c>
      <c r="D2679" t="str">
        <f>INDEX(StudentTable[#Data],MATCH(Table_Faculty.accdb[[#This Row],[Student ID]],StudentTable[Student ID],0),1)</f>
        <v>Carr</v>
      </c>
      <c r="E2679" t="str">
        <f>INDEX(StudentTable[#Data],MATCH(Table_Faculty.accdb[[#This Row],[Student ID]],StudentTable[Student ID],0),2)</f>
        <v>Joseph</v>
      </c>
    </row>
    <row r="2680" spans="1:5" x14ac:dyDescent="0.25">
      <c r="A2680">
        <v>2694</v>
      </c>
      <c r="B2680" s="5" t="s">
        <v>4391</v>
      </c>
      <c r="C2680" s="4" t="s">
        <v>4492</v>
      </c>
      <c r="D2680" t="str">
        <f>INDEX(StudentTable[#Data],MATCH(Table_Faculty.accdb[[#This Row],[Student ID]],StudentTable[Student ID],0),1)</f>
        <v>Henry</v>
      </c>
      <c r="E2680" t="str">
        <f>INDEX(StudentTable[#Data],MATCH(Table_Faculty.accdb[[#This Row],[Student ID]],StudentTable[Student ID],0),2)</f>
        <v>Edith</v>
      </c>
    </row>
    <row r="2681" spans="1:5" x14ac:dyDescent="0.25">
      <c r="A2681">
        <v>2695</v>
      </c>
      <c r="B2681" s="5" t="s">
        <v>923</v>
      </c>
      <c r="C2681" s="4" t="s">
        <v>4492</v>
      </c>
      <c r="D2681" t="str">
        <f>INDEX(StudentTable[#Data],MATCH(Table_Faculty.accdb[[#This Row],[Student ID]],StudentTable[Student ID],0),1)</f>
        <v>Robinson</v>
      </c>
      <c r="E2681" t="str">
        <f>INDEX(StudentTable[#Data],MATCH(Table_Faculty.accdb[[#This Row],[Student ID]],StudentTable[Student ID],0),2)</f>
        <v>Brenda</v>
      </c>
    </row>
    <row r="2682" spans="1:5" x14ac:dyDescent="0.25">
      <c r="A2682">
        <v>2696</v>
      </c>
      <c r="B2682" s="5" t="s">
        <v>4065</v>
      </c>
      <c r="C2682" s="4" t="s">
        <v>4492</v>
      </c>
      <c r="D2682" t="str">
        <f>INDEX(StudentTable[#Data],MATCH(Table_Faculty.accdb[[#This Row],[Student ID]],StudentTable[Student ID],0),1)</f>
        <v>Trantham</v>
      </c>
      <c r="E2682" t="str">
        <f>INDEX(StudentTable[#Data],MATCH(Table_Faculty.accdb[[#This Row],[Student ID]],StudentTable[Student ID],0),2)</f>
        <v>Debbie</v>
      </c>
    </row>
    <row r="2683" spans="1:5" x14ac:dyDescent="0.25">
      <c r="A2683">
        <v>2697</v>
      </c>
      <c r="B2683" s="5" t="s">
        <v>1559</v>
      </c>
      <c r="C2683" s="4" t="s">
        <v>4492</v>
      </c>
      <c r="D2683" t="str">
        <f>INDEX(StudentTable[#Data],MATCH(Table_Faculty.accdb[[#This Row],[Student ID]],StudentTable[Student ID],0),1)</f>
        <v>Curtis</v>
      </c>
      <c r="E2683" t="str">
        <f>INDEX(StudentTable[#Data],MATCH(Table_Faculty.accdb[[#This Row],[Student ID]],StudentTable[Student ID],0),2)</f>
        <v>Jason</v>
      </c>
    </row>
    <row r="2684" spans="1:5" x14ac:dyDescent="0.25">
      <c r="A2684">
        <v>2698</v>
      </c>
      <c r="B2684" s="5" t="s">
        <v>3416</v>
      </c>
      <c r="C2684" s="4" t="s">
        <v>4492</v>
      </c>
      <c r="D2684" t="str">
        <f>INDEX(StudentTable[#Data],MATCH(Table_Faculty.accdb[[#This Row],[Student ID]],StudentTable[Student ID],0),1)</f>
        <v>Delacruz</v>
      </c>
      <c r="E2684" t="str">
        <f>INDEX(StudentTable[#Data],MATCH(Table_Faculty.accdb[[#This Row],[Student ID]],StudentTable[Student ID],0),2)</f>
        <v>Mark</v>
      </c>
    </row>
    <row r="2685" spans="1:5" x14ac:dyDescent="0.25">
      <c r="A2685">
        <v>2699</v>
      </c>
      <c r="B2685" s="5" t="s">
        <v>507</v>
      </c>
      <c r="C2685" s="4" t="s">
        <v>4492</v>
      </c>
      <c r="D2685" t="str">
        <f>INDEX(StudentTable[#Data],MATCH(Table_Faculty.accdb[[#This Row],[Student ID]],StudentTable[Student ID],0),1)</f>
        <v>Engelman</v>
      </c>
      <c r="E2685" t="str">
        <f>INDEX(StudentTable[#Data],MATCH(Table_Faculty.accdb[[#This Row],[Student ID]],StudentTable[Student ID],0),2)</f>
        <v>Kevin</v>
      </c>
    </row>
    <row r="2686" spans="1:5" x14ac:dyDescent="0.25">
      <c r="A2686">
        <v>2700</v>
      </c>
      <c r="B2686" s="5" t="s">
        <v>1684</v>
      </c>
      <c r="C2686" s="4" t="s">
        <v>4492</v>
      </c>
      <c r="D2686" t="str">
        <f>INDEX(StudentTable[#Data],MATCH(Table_Faculty.accdb[[#This Row],[Student ID]],StudentTable[Student ID],0),1)</f>
        <v>Williams</v>
      </c>
      <c r="E2686" t="str">
        <f>INDEX(StudentTable[#Data],MATCH(Table_Faculty.accdb[[#This Row],[Student ID]],StudentTable[Student ID],0),2)</f>
        <v>Mary</v>
      </c>
    </row>
    <row r="2687" spans="1:5" x14ac:dyDescent="0.25">
      <c r="A2687">
        <v>2701</v>
      </c>
      <c r="B2687" s="5" t="s">
        <v>1568</v>
      </c>
      <c r="C2687" s="4" t="s">
        <v>4492</v>
      </c>
      <c r="D2687" t="str">
        <f>INDEX(StudentTable[#Data],MATCH(Table_Faculty.accdb[[#This Row],[Student ID]],StudentTable[Student ID],0),1)</f>
        <v>Albers</v>
      </c>
      <c r="E2687" t="str">
        <f>INDEX(StudentTable[#Data],MATCH(Table_Faculty.accdb[[#This Row],[Student ID]],StudentTable[Student ID],0),2)</f>
        <v>Frances</v>
      </c>
    </row>
    <row r="2688" spans="1:5" x14ac:dyDescent="0.25">
      <c r="A2688">
        <v>2702</v>
      </c>
      <c r="B2688" s="5" t="s">
        <v>3018</v>
      </c>
      <c r="C2688" s="4" t="s">
        <v>4492</v>
      </c>
      <c r="D2688" t="str">
        <f>INDEX(StudentTable[#Data],MATCH(Table_Faculty.accdb[[#This Row],[Student ID]],StudentTable[Student ID],0),1)</f>
        <v>Irvin</v>
      </c>
      <c r="E2688" t="str">
        <f>INDEX(StudentTable[#Data],MATCH(Table_Faculty.accdb[[#This Row],[Student ID]],StudentTable[Student ID],0),2)</f>
        <v>Jacquline</v>
      </c>
    </row>
    <row r="2689" spans="1:5" x14ac:dyDescent="0.25">
      <c r="A2689">
        <v>2703</v>
      </c>
      <c r="B2689" s="5" t="s">
        <v>35</v>
      </c>
      <c r="C2689" s="4" t="s">
        <v>4492</v>
      </c>
      <c r="D2689" t="str">
        <f>INDEX(StudentTable[#Data],MATCH(Table_Faculty.accdb[[#This Row],[Student ID]],StudentTable[Student ID],0),1)</f>
        <v>Necaise</v>
      </c>
      <c r="E2689" t="str">
        <f>INDEX(StudentTable[#Data],MATCH(Table_Faculty.accdb[[#This Row],[Student ID]],StudentTable[Student ID],0),2)</f>
        <v>Dionne</v>
      </c>
    </row>
    <row r="2690" spans="1:5" x14ac:dyDescent="0.25">
      <c r="A2690">
        <v>2704</v>
      </c>
      <c r="B2690" s="5" t="s">
        <v>3646</v>
      </c>
      <c r="C2690" s="4" t="s">
        <v>4492</v>
      </c>
      <c r="D2690" t="str">
        <f>INDEX(StudentTable[#Data],MATCH(Table_Faculty.accdb[[#This Row],[Student ID]],StudentTable[Student ID],0),1)</f>
        <v>Lewis</v>
      </c>
      <c r="E2690" t="str">
        <f>INDEX(StudentTable[#Data],MATCH(Table_Faculty.accdb[[#This Row],[Student ID]],StudentTable[Student ID],0),2)</f>
        <v>Donald</v>
      </c>
    </row>
    <row r="2691" spans="1:5" x14ac:dyDescent="0.25">
      <c r="A2691">
        <v>2705</v>
      </c>
      <c r="B2691" s="5" t="s">
        <v>4337</v>
      </c>
      <c r="C2691" s="4" t="s">
        <v>4492</v>
      </c>
      <c r="D2691" t="str">
        <f>INDEX(StudentTable[#Data],MATCH(Table_Faculty.accdb[[#This Row],[Student ID]],StudentTable[Student ID],0),1)</f>
        <v>Kimsey</v>
      </c>
      <c r="E2691" t="str">
        <f>INDEX(StudentTable[#Data],MATCH(Table_Faculty.accdb[[#This Row],[Student ID]],StudentTable[Student ID],0),2)</f>
        <v>Daniel</v>
      </c>
    </row>
    <row r="2692" spans="1:5" x14ac:dyDescent="0.25">
      <c r="A2692">
        <v>2706</v>
      </c>
      <c r="B2692" s="5" t="s">
        <v>4287</v>
      </c>
      <c r="C2692" s="4" t="s">
        <v>4492</v>
      </c>
      <c r="D2692" t="str">
        <f>INDEX(StudentTable[#Data],MATCH(Table_Faculty.accdb[[#This Row],[Student ID]],StudentTable[Student ID],0),1)</f>
        <v>Jones</v>
      </c>
      <c r="E2692" t="str">
        <f>INDEX(StudentTable[#Data],MATCH(Table_Faculty.accdb[[#This Row],[Student ID]],StudentTable[Student ID],0),2)</f>
        <v>Denise</v>
      </c>
    </row>
    <row r="2693" spans="1:5" x14ac:dyDescent="0.25">
      <c r="A2693">
        <v>2707</v>
      </c>
      <c r="B2693" s="5" t="s">
        <v>1629</v>
      </c>
      <c r="C2693" s="4" t="s">
        <v>4492</v>
      </c>
      <c r="D2693" t="str">
        <f>INDEX(StudentTable[#Data],MATCH(Table_Faculty.accdb[[#This Row],[Student ID]],StudentTable[Student ID],0),1)</f>
        <v>Tannenbaum</v>
      </c>
      <c r="E2693" t="str">
        <f>INDEX(StudentTable[#Data],MATCH(Table_Faculty.accdb[[#This Row],[Student ID]],StudentTable[Student ID],0),2)</f>
        <v>Deborah</v>
      </c>
    </row>
    <row r="2694" spans="1:5" x14ac:dyDescent="0.25">
      <c r="A2694">
        <v>2708</v>
      </c>
      <c r="B2694" s="5" t="s">
        <v>3816</v>
      </c>
      <c r="C2694" s="4" t="s">
        <v>4492</v>
      </c>
      <c r="D2694" t="str">
        <f>INDEX(StudentTable[#Data],MATCH(Table_Faculty.accdb[[#This Row],[Student ID]],StudentTable[Student ID],0),1)</f>
        <v>Garcia</v>
      </c>
      <c r="E2694" t="str">
        <f>INDEX(StudentTable[#Data],MATCH(Table_Faculty.accdb[[#This Row],[Student ID]],StudentTable[Student ID],0),2)</f>
        <v>Jeannette</v>
      </c>
    </row>
    <row r="2695" spans="1:5" x14ac:dyDescent="0.25">
      <c r="A2695">
        <v>2709</v>
      </c>
      <c r="B2695" s="5" t="s">
        <v>2796</v>
      </c>
      <c r="C2695" s="4" t="s">
        <v>4492</v>
      </c>
      <c r="D2695" t="str">
        <f>INDEX(StudentTable[#Data],MATCH(Table_Faculty.accdb[[#This Row],[Student ID]],StudentTable[Student ID],0),1)</f>
        <v>Martin</v>
      </c>
      <c r="E2695" t="str">
        <f>INDEX(StudentTable[#Data],MATCH(Table_Faculty.accdb[[#This Row],[Student ID]],StudentTable[Student ID],0),2)</f>
        <v>Christopher</v>
      </c>
    </row>
    <row r="2696" spans="1:5" x14ac:dyDescent="0.25">
      <c r="A2696">
        <v>2710</v>
      </c>
      <c r="B2696" s="5" t="s">
        <v>280</v>
      </c>
      <c r="C2696" s="4" t="s">
        <v>4492</v>
      </c>
      <c r="D2696" t="str">
        <f>INDEX(StudentTable[#Data],MATCH(Table_Faculty.accdb[[#This Row],[Student ID]],StudentTable[Student ID],0),1)</f>
        <v>Boyd</v>
      </c>
      <c r="E2696" t="str">
        <f>INDEX(StudentTable[#Data],MATCH(Table_Faculty.accdb[[#This Row],[Student ID]],StudentTable[Student ID],0),2)</f>
        <v>Rossana</v>
      </c>
    </row>
    <row r="2697" spans="1:5" x14ac:dyDescent="0.25">
      <c r="A2697">
        <v>2711</v>
      </c>
      <c r="B2697" s="5" t="s">
        <v>1084</v>
      </c>
      <c r="C2697" s="4" t="s">
        <v>4492</v>
      </c>
      <c r="D2697" t="str">
        <f>INDEX(StudentTable[#Data],MATCH(Table_Faculty.accdb[[#This Row],[Student ID]],StudentTable[Student ID],0),1)</f>
        <v>Deleon</v>
      </c>
      <c r="E2697" t="str">
        <f>INDEX(StudentTable[#Data],MATCH(Table_Faculty.accdb[[#This Row],[Student ID]],StudentTable[Student ID],0),2)</f>
        <v>Robert</v>
      </c>
    </row>
    <row r="2698" spans="1:5" x14ac:dyDescent="0.25">
      <c r="A2698">
        <v>2712</v>
      </c>
      <c r="B2698" s="5" t="s">
        <v>2089</v>
      </c>
      <c r="C2698" s="4" t="s">
        <v>4492</v>
      </c>
      <c r="D2698" t="str">
        <f>INDEX(StudentTable[#Data],MATCH(Table_Faculty.accdb[[#This Row],[Student ID]],StudentTable[Student ID],0),1)</f>
        <v>Turner</v>
      </c>
      <c r="E2698" t="str">
        <f>INDEX(StudentTable[#Data],MATCH(Table_Faculty.accdb[[#This Row],[Student ID]],StudentTable[Student ID],0),2)</f>
        <v>Bridgett</v>
      </c>
    </row>
    <row r="2699" spans="1:5" x14ac:dyDescent="0.25">
      <c r="A2699">
        <v>2713</v>
      </c>
      <c r="B2699" s="5" t="s">
        <v>4050</v>
      </c>
      <c r="C2699" s="4" t="s">
        <v>4492</v>
      </c>
      <c r="D2699" t="str">
        <f>INDEX(StudentTable[#Data],MATCH(Table_Faculty.accdb[[#This Row],[Student ID]],StudentTable[Student ID],0),1)</f>
        <v>Sutter</v>
      </c>
      <c r="E2699" t="str">
        <f>INDEX(StudentTable[#Data],MATCH(Table_Faculty.accdb[[#This Row],[Student ID]],StudentTable[Student ID],0),2)</f>
        <v>Ronnie</v>
      </c>
    </row>
    <row r="2700" spans="1:5" x14ac:dyDescent="0.25">
      <c r="A2700">
        <v>2714</v>
      </c>
      <c r="B2700" s="5" t="s">
        <v>2886</v>
      </c>
      <c r="C2700" s="4" t="s">
        <v>4492</v>
      </c>
      <c r="D2700" t="str">
        <f>INDEX(StudentTable[#Data],MATCH(Table_Faculty.accdb[[#This Row],[Student ID]],StudentTable[Student ID],0),1)</f>
        <v>Gray</v>
      </c>
      <c r="E2700" t="str">
        <f>INDEX(StudentTable[#Data],MATCH(Table_Faculty.accdb[[#This Row],[Student ID]],StudentTable[Student ID],0),2)</f>
        <v>Sherry</v>
      </c>
    </row>
    <row r="2701" spans="1:5" x14ac:dyDescent="0.25">
      <c r="A2701">
        <v>2715</v>
      </c>
      <c r="B2701" s="5" t="s">
        <v>2491</v>
      </c>
      <c r="C2701" s="4" t="s">
        <v>4492</v>
      </c>
      <c r="D2701" t="str">
        <f>INDEX(StudentTable[#Data],MATCH(Table_Faculty.accdb[[#This Row],[Student ID]],StudentTable[Student ID],0),1)</f>
        <v>Johnson</v>
      </c>
      <c r="E2701" t="str">
        <f>INDEX(StudentTable[#Data],MATCH(Table_Faculty.accdb[[#This Row],[Student ID]],StudentTable[Student ID],0),2)</f>
        <v>Chelsea</v>
      </c>
    </row>
    <row r="2702" spans="1:5" x14ac:dyDescent="0.25">
      <c r="A2702">
        <v>2716</v>
      </c>
      <c r="B2702" s="5" t="s">
        <v>1483</v>
      </c>
      <c r="C2702" s="4" t="s">
        <v>4492</v>
      </c>
      <c r="D2702" t="str">
        <f>INDEX(StudentTable[#Data],MATCH(Table_Faculty.accdb[[#This Row],[Student ID]],StudentTable[Student ID],0),1)</f>
        <v>Slone</v>
      </c>
      <c r="E2702" t="str">
        <f>INDEX(StudentTable[#Data],MATCH(Table_Faculty.accdb[[#This Row],[Student ID]],StudentTable[Student ID],0),2)</f>
        <v>Carlos</v>
      </c>
    </row>
    <row r="2703" spans="1:5" x14ac:dyDescent="0.25">
      <c r="A2703">
        <v>2717</v>
      </c>
      <c r="B2703" s="5" t="s">
        <v>3986</v>
      </c>
      <c r="C2703" s="4" t="s">
        <v>4492</v>
      </c>
      <c r="D2703" t="str">
        <f>INDEX(StudentTable[#Data],MATCH(Table_Faculty.accdb[[#This Row],[Student ID]],StudentTable[Student ID],0),1)</f>
        <v>Stokes</v>
      </c>
      <c r="E2703" t="str">
        <f>INDEX(StudentTable[#Data],MATCH(Table_Faculty.accdb[[#This Row],[Student ID]],StudentTable[Student ID],0),2)</f>
        <v>Brenda</v>
      </c>
    </row>
    <row r="2704" spans="1:5" x14ac:dyDescent="0.25">
      <c r="A2704">
        <v>2718</v>
      </c>
      <c r="B2704" s="5" t="s">
        <v>3105</v>
      </c>
      <c r="C2704" s="4" t="s">
        <v>4492</v>
      </c>
      <c r="D2704" t="str">
        <f>INDEX(StudentTable[#Data],MATCH(Table_Faculty.accdb[[#This Row],[Student ID]],StudentTable[Student ID],0),1)</f>
        <v>Andrews</v>
      </c>
      <c r="E2704" t="str">
        <f>INDEX(StudentTable[#Data],MATCH(Table_Faculty.accdb[[#This Row],[Student ID]],StudentTable[Student ID],0),2)</f>
        <v>Ruth</v>
      </c>
    </row>
    <row r="2705" spans="1:5" x14ac:dyDescent="0.25">
      <c r="A2705">
        <v>2719</v>
      </c>
      <c r="B2705" s="5" t="s">
        <v>4348</v>
      </c>
      <c r="C2705" s="4" t="s">
        <v>4492</v>
      </c>
      <c r="D2705" t="str">
        <f>INDEX(StudentTable[#Data],MATCH(Table_Faculty.accdb[[#This Row],[Student ID]],StudentTable[Student ID],0),1)</f>
        <v>Carino</v>
      </c>
      <c r="E2705" t="str">
        <f>INDEX(StudentTable[#Data],MATCH(Table_Faculty.accdb[[#This Row],[Student ID]],StudentTable[Student ID],0),2)</f>
        <v>Marie</v>
      </c>
    </row>
    <row r="2706" spans="1:5" x14ac:dyDescent="0.25">
      <c r="A2706">
        <v>2720</v>
      </c>
      <c r="B2706" s="5" t="s">
        <v>2181</v>
      </c>
      <c r="C2706" s="4" t="s">
        <v>4492</v>
      </c>
      <c r="D2706" t="str">
        <f>INDEX(StudentTable[#Data],MATCH(Table_Faculty.accdb[[#This Row],[Student ID]],StudentTable[Student ID],0),1)</f>
        <v>Owenby</v>
      </c>
      <c r="E2706" t="str">
        <f>INDEX(StudentTable[#Data],MATCH(Table_Faculty.accdb[[#This Row],[Student ID]],StudentTable[Student ID],0),2)</f>
        <v>Eileen</v>
      </c>
    </row>
    <row r="2707" spans="1:5" x14ac:dyDescent="0.25">
      <c r="A2707">
        <v>2721</v>
      </c>
      <c r="B2707" s="5" t="s">
        <v>2435</v>
      </c>
      <c r="C2707" s="4" t="s">
        <v>4492</v>
      </c>
      <c r="D2707" t="str">
        <f>INDEX(StudentTable[#Data],MATCH(Table_Faculty.accdb[[#This Row],[Student ID]],StudentTable[Student ID],0),1)</f>
        <v>White</v>
      </c>
      <c r="E2707" t="str">
        <f>INDEX(StudentTable[#Data],MATCH(Table_Faculty.accdb[[#This Row],[Student ID]],StudentTable[Student ID],0),2)</f>
        <v>Ruth</v>
      </c>
    </row>
    <row r="2708" spans="1:5" x14ac:dyDescent="0.25">
      <c r="A2708">
        <v>2722</v>
      </c>
      <c r="B2708" s="5" t="s">
        <v>4197</v>
      </c>
      <c r="C2708" s="4" t="s">
        <v>4492</v>
      </c>
      <c r="D2708" t="str">
        <f>INDEX(StudentTable[#Data],MATCH(Table_Faculty.accdb[[#This Row],[Student ID]],StudentTable[Student ID],0),1)</f>
        <v>Olson</v>
      </c>
      <c r="E2708" t="str">
        <f>INDEX(StudentTable[#Data],MATCH(Table_Faculty.accdb[[#This Row],[Student ID]],StudentTable[Student ID],0),2)</f>
        <v>Donald</v>
      </c>
    </row>
    <row r="2709" spans="1:5" x14ac:dyDescent="0.25">
      <c r="A2709">
        <v>2723</v>
      </c>
      <c r="B2709" s="5" t="s">
        <v>980</v>
      </c>
      <c r="C2709" s="4" t="s">
        <v>4492</v>
      </c>
      <c r="D2709" t="str">
        <f>INDEX(StudentTable[#Data],MATCH(Table_Faculty.accdb[[#This Row],[Student ID]],StudentTable[Student ID],0),1)</f>
        <v>Mcclain</v>
      </c>
      <c r="E2709" t="str">
        <f>INDEX(StudentTable[#Data],MATCH(Table_Faculty.accdb[[#This Row],[Student ID]],StudentTable[Student ID],0),2)</f>
        <v>William</v>
      </c>
    </row>
    <row r="2710" spans="1:5" x14ac:dyDescent="0.25">
      <c r="A2710">
        <v>2724</v>
      </c>
      <c r="B2710" s="5" t="s">
        <v>2970</v>
      </c>
      <c r="C2710" s="4" t="s">
        <v>4492</v>
      </c>
      <c r="D2710" t="str">
        <f>INDEX(StudentTable[#Data],MATCH(Table_Faculty.accdb[[#This Row],[Student ID]],StudentTable[Student ID],0),1)</f>
        <v>Schmalz</v>
      </c>
      <c r="E2710" t="str">
        <f>INDEX(StudentTable[#Data],MATCH(Table_Faculty.accdb[[#This Row],[Student ID]],StudentTable[Student ID],0),2)</f>
        <v>Peggy</v>
      </c>
    </row>
    <row r="2711" spans="1:5" x14ac:dyDescent="0.25">
      <c r="A2711">
        <v>2725</v>
      </c>
      <c r="B2711" s="5" t="s">
        <v>957</v>
      </c>
      <c r="C2711" s="4" t="s">
        <v>4492</v>
      </c>
      <c r="D2711" t="str">
        <f>INDEX(StudentTable[#Data],MATCH(Table_Faculty.accdb[[#This Row],[Student ID]],StudentTable[Student ID],0),1)</f>
        <v>Parnell</v>
      </c>
      <c r="E2711" t="str">
        <f>INDEX(StudentTable[#Data],MATCH(Table_Faculty.accdb[[#This Row],[Student ID]],StudentTable[Student ID],0),2)</f>
        <v>Loretta</v>
      </c>
    </row>
    <row r="2712" spans="1:5" x14ac:dyDescent="0.25">
      <c r="A2712">
        <v>2726</v>
      </c>
      <c r="B2712" s="5" t="s">
        <v>4456</v>
      </c>
      <c r="C2712" s="4" t="s">
        <v>4492</v>
      </c>
      <c r="D2712" t="str">
        <f>INDEX(StudentTable[#Data],MATCH(Table_Faculty.accdb[[#This Row],[Student ID]],StudentTable[Student ID],0),1)</f>
        <v>Williams</v>
      </c>
      <c r="E2712" t="str">
        <f>INDEX(StudentTable[#Data],MATCH(Table_Faculty.accdb[[#This Row],[Student ID]],StudentTable[Student ID],0),2)</f>
        <v>Ardelia</v>
      </c>
    </row>
    <row r="2713" spans="1:5" x14ac:dyDescent="0.25">
      <c r="A2713">
        <v>2727</v>
      </c>
      <c r="B2713" s="5" t="s">
        <v>2495</v>
      </c>
      <c r="C2713" s="4" t="s">
        <v>4492</v>
      </c>
      <c r="D2713" t="str">
        <f>INDEX(StudentTable[#Data],MATCH(Table_Faculty.accdb[[#This Row],[Student ID]],StudentTable[Student ID],0),1)</f>
        <v>Miller</v>
      </c>
      <c r="E2713" t="str">
        <f>INDEX(StudentTable[#Data],MATCH(Table_Faculty.accdb[[#This Row],[Student ID]],StudentTable[Student ID],0),2)</f>
        <v>Roger</v>
      </c>
    </row>
    <row r="2714" spans="1:5" x14ac:dyDescent="0.25">
      <c r="A2714">
        <v>2728</v>
      </c>
      <c r="B2714" s="5" t="s">
        <v>3965</v>
      </c>
      <c r="C2714" s="4" t="s">
        <v>4492</v>
      </c>
      <c r="D2714" t="str">
        <f>INDEX(StudentTable[#Data],MATCH(Table_Faculty.accdb[[#This Row],[Student ID]],StudentTable[Student ID],0),1)</f>
        <v>Powell</v>
      </c>
      <c r="E2714" t="str">
        <f>INDEX(StudentTable[#Data],MATCH(Table_Faculty.accdb[[#This Row],[Student ID]],StudentTable[Student ID],0),2)</f>
        <v>Beatrice</v>
      </c>
    </row>
    <row r="2715" spans="1:5" x14ac:dyDescent="0.25">
      <c r="A2715">
        <v>2729</v>
      </c>
      <c r="B2715" s="5" t="s">
        <v>1753</v>
      </c>
      <c r="C2715" s="4" t="s">
        <v>4492</v>
      </c>
      <c r="D2715" t="str">
        <f>INDEX(StudentTable[#Data],MATCH(Table_Faculty.accdb[[#This Row],[Student ID]],StudentTable[Student ID],0),1)</f>
        <v>Romero</v>
      </c>
      <c r="E2715" t="str">
        <f>INDEX(StudentTable[#Data],MATCH(Table_Faculty.accdb[[#This Row],[Student ID]],StudentTable[Student ID],0),2)</f>
        <v>Carol</v>
      </c>
    </row>
    <row r="2716" spans="1:5" x14ac:dyDescent="0.25">
      <c r="A2716">
        <v>2730</v>
      </c>
      <c r="B2716" s="5" t="s">
        <v>4128</v>
      </c>
      <c r="C2716" s="4" t="s">
        <v>4492</v>
      </c>
      <c r="D2716" t="str">
        <f>INDEX(StudentTable[#Data],MATCH(Table_Faculty.accdb[[#This Row],[Student ID]],StudentTable[Student ID],0),1)</f>
        <v>Pryor</v>
      </c>
      <c r="E2716" t="str">
        <f>INDEX(StudentTable[#Data],MATCH(Table_Faculty.accdb[[#This Row],[Student ID]],StudentTable[Student ID],0),2)</f>
        <v>Sandra</v>
      </c>
    </row>
    <row r="2717" spans="1:5" x14ac:dyDescent="0.25">
      <c r="A2717">
        <v>2731</v>
      </c>
      <c r="B2717" s="5" t="s">
        <v>2222</v>
      </c>
      <c r="C2717" s="4" t="s">
        <v>4492</v>
      </c>
      <c r="D2717" t="str">
        <f>INDEX(StudentTable[#Data],MATCH(Table_Faculty.accdb[[#This Row],[Student ID]],StudentTable[Student ID],0),1)</f>
        <v>Thompson</v>
      </c>
      <c r="E2717" t="str">
        <f>INDEX(StudentTable[#Data],MATCH(Table_Faculty.accdb[[#This Row],[Student ID]],StudentTable[Student ID],0),2)</f>
        <v>Barbara</v>
      </c>
    </row>
    <row r="2718" spans="1:5" x14ac:dyDescent="0.25">
      <c r="A2718">
        <v>2732</v>
      </c>
      <c r="B2718" s="5" t="s">
        <v>2166</v>
      </c>
      <c r="C2718" s="4" t="s">
        <v>4492</v>
      </c>
      <c r="D2718" t="str">
        <f>INDEX(StudentTable[#Data],MATCH(Table_Faculty.accdb[[#This Row],[Student ID]],StudentTable[Student ID],0),1)</f>
        <v>Walker</v>
      </c>
      <c r="E2718" t="str">
        <f>INDEX(StudentTable[#Data],MATCH(Table_Faculty.accdb[[#This Row],[Student ID]],StudentTable[Student ID],0),2)</f>
        <v>Jeannine</v>
      </c>
    </row>
    <row r="2719" spans="1:5" x14ac:dyDescent="0.25">
      <c r="A2719">
        <v>2733</v>
      </c>
      <c r="B2719" s="5" t="s">
        <v>2240</v>
      </c>
      <c r="C2719" s="4" t="s">
        <v>4513</v>
      </c>
      <c r="D2719" t="str">
        <f>INDEX(StudentTable[#Data],MATCH(Table_Faculty.accdb[[#This Row],[Student ID]],StudentTable[Student ID],0),1)</f>
        <v>Davis</v>
      </c>
      <c r="E2719" t="str">
        <f>INDEX(StudentTable[#Data],MATCH(Table_Faculty.accdb[[#This Row],[Student ID]],StudentTable[Student ID],0),2)</f>
        <v>Patsy</v>
      </c>
    </row>
    <row r="2720" spans="1:5" x14ac:dyDescent="0.25">
      <c r="A2720">
        <v>2734</v>
      </c>
      <c r="B2720" s="5" t="s">
        <v>190</v>
      </c>
      <c r="C2720" s="4" t="s">
        <v>4513</v>
      </c>
      <c r="D2720" t="str">
        <f>INDEX(StudentTable[#Data],MATCH(Table_Faculty.accdb[[#This Row],[Student ID]],StudentTable[Student ID],0),1)</f>
        <v>Palmer</v>
      </c>
      <c r="E2720" t="str">
        <f>INDEX(StudentTable[#Data],MATCH(Table_Faculty.accdb[[#This Row],[Student ID]],StudentTable[Student ID],0),2)</f>
        <v>Robert</v>
      </c>
    </row>
    <row r="2721" spans="1:5" x14ac:dyDescent="0.25">
      <c r="A2721">
        <v>2735</v>
      </c>
      <c r="B2721" s="5" t="s">
        <v>2927</v>
      </c>
      <c r="C2721" s="4" t="s">
        <v>4513</v>
      </c>
      <c r="D2721" t="str">
        <f>INDEX(StudentTable[#Data],MATCH(Table_Faculty.accdb[[#This Row],[Student ID]],StudentTable[Student ID],0),1)</f>
        <v>Schweizer</v>
      </c>
      <c r="E2721" t="str">
        <f>INDEX(StudentTable[#Data],MATCH(Table_Faculty.accdb[[#This Row],[Student ID]],StudentTable[Student ID],0),2)</f>
        <v>Amanda</v>
      </c>
    </row>
    <row r="2722" spans="1:5" x14ac:dyDescent="0.25">
      <c r="A2722">
        <v>2736</v>
      </c>
      <c r="B2722" s="5" t="s">
        <v>2611</v>
      </c>
      <c r="C2722" s="4" t="s">
        <v>4513</v>
      </c>
      <c r="D2722" t="str">
        <f>INDEX(StudentTable[#Data],MATCH(Table_Faculty.accdb[[#This Row],[Student ID]],StudentTable[Student ID],0),1)</f>
        <v>Moon</v>
      </c>
      <c r="E2722" t="str">
        <f>INDEX(StudentTable[#Data],MATCH(Table_Faculty.accdb[[#This Row],[Student ID]],StudentTable[Student ID],0),2)</f>
        <v>Angel</v>
      </c>
    </row>
    <row r="2723" spans="1:5" x14ac:dyDescent="0.25">
      <c r="A2723">
        <v>2737</v>
      </c>
      <c r="B2723" s="5" t="s">
        <v>3776</v>
      </c>
      <c r="C2723" s="4" t="s">
        <v>4513</v>
      </c>
      <c r="D2723" t="str">
        <f>INDEX(StudentTable[#Data],MATCH(Table_Faculty.accdb[[#This Row],[Student ID]],StudentTable[Student ID],0),1)</f>
        <v>Hamer</v>
      </c>
      <c r="E2723" t="str">
        <f>INDEX(StudentTable[#Data],MATCH(Table_Faculty.accdb[[#This Row],[Student ID]],StudentTable[Student ID],0),2)</f>
        <v>Shannon</v>
      </c>
    </row>
    <row r="2724" spans="1:5" x14ac:dyDescent="0.25">
      <c r="A2724">
        <v>2738</v>
      </c>
      <c r="B2724" s="5" t="s">
        <v>1698</v>
      </c>
      <c r="C2724" s="4" t="s">
        <v>4513</v>
      </c>
      <c r="D2724" t="str">
        <f>INDEX(StudentTable[#Data],MATCH(Table_Faculty.accdb[[#This Row],[Student ID]],StudentTable[Student ID],0),1)</f>
        <v>Hernandez</v>
      </c>
      <c r="E2724" t="str">
        <f>INDEX(StudentTable[#Data],MATCH(Table_Faculty.accdb[[#This Row],[Student ID]],StudentTable[Student ID],0),2)</f>
        <v>David</v>
      </c>
    </row>
    <row r="2725" spans="1:5" x14ac:dyDescent="0.25">
      <c r="A2725">
        <v>2739</v>
      </c>
      <c r="B2725" s="5" t="s">
        <v>1891</v>
      </c>
      <c r="C2725" s="4" t="s">
        <v>4513</v>
      </c>
      <c r="D2725" t="str">
        <f>INDEX(StudentTable[#Data],MATCH(Table_Faculty.accdb[[#This Row],[Student ID]],StudentTable[Student ID],0),1)</f>
        <v>Guzman</v>
      </c>
      <c r="E2725" t="str">
        <f>INDEX(StudentTable[#Data],MATCH(Table_Faculty.accdb[[#This Row],[Student ID]],StudentTable[Student ID],0),2)</f>
        <v>Michael</v>
      </c>
    </row>
    <row r="2726" spans="1:5" x14ac:dyDescent="0.25">
      <c r="A2726">
        <v>2740</v>
      </c>
      <c r="B2726" s="5" t="s">
        <v>2855</v>
      </c>
      <c r="C2726" s="4" t="s">
        <v>4513</v>
      </c>
      <c r="D2726" t="str">
        <f>INDEX(StudentTable[#Data],MATCH(Table_Faculty.accdb[[#This Row],[Student ID]],StudentTable[Student ID],0),1)</f>
        <v>Lambert</v>
      </c>
      <c r="E2726" t="str">
        <f>INDEX(StudentTable[#Data],MATCH(Table_Faculty.accdb[[#This Row],[Student ID]],StudentTable[Student ID],0),2)</f>
        <v>Thomas</v>
      </c>
    </row>
    <row r="2727" spans="1:5" x14ac:dyDescent="0.25">
      <c r="A2727">
        <v>2741</v>
      </c>
      <c r="B2727" s="5" t="s">
        <v>3970</v>
      </c>
      <c r="C2727" s="4" t="s">
        <v>4513</v>
      </c>
      <c r="D2727" t="str">
        <f>INDEX(StudentTable[#Data],MATCH(Table_Faculty.accdb[[#This Row],[Student ID]],StudentTable[Student ID],0),1)</f>
        <v>King</v>
      </c>
      <c r="E2727" t="str">
        <f>INDEX(StudentTable[#Data],MATCH(Table_Faculty.accdb[[#This Row],[Student ID]],StudentTable[Student ID],0),2)</f>
        <v>Jeffrey</v>
      </c>
    </row>
    <row r="2728" spans="1:5" x14ac:dyDescent="0.25">
      <c r="A2728">
        <v>2742</v>
      </c>
      <c r="B2728" s="5" t="s">
        <v>407</v>
      </c>
      <c r="C2728" s="4" t="s">
        <v>4513</v>
      </c>
      <c r="D2728" t="str">
        <f>INDEX(StudentTable[#Data],MATCH(Table_Faculty.accdb[[#This Row],[Student ID]],StudentTable[Student ID],0),1)</f>
        <v>Barry</v>
      </c>
      <c r="E2728" t="str">
        <f>INDEX(StudentTable[#Data],MATCH(Table_Faculty.accdb[[#This Row],[Student ID]],StudentTable[Student ID],0),2)</f>
        <v>Bruce</v>
      </c>
    </row>
    <row r="2729" spans="1:5" x14ac:dyDescent="0.25">
      <c r="A2729">
        <v>2743</v>
      </c>
      <c r="B2729" s="5" t="s">
        <v>4177</v>
      </c>
      <c r="C2729" s="4" t="s">
        <v>4513</v>
      </c>
      <c r="D2729" t="str">
        <f>INDEX(StudentTable[#Data],MATCH(Table_Faculty.accdb[[#This Row],[Student ID]],StudentTable[Student ID],0),1)</f>
        <v>Findlay</v>
      </c>
      <c r="E2729" t="str">
        <f>INDEX(StudentTable[#Data],MATCH(Table_Faculty.accdb[[#This Row],[Student ID]],StudentTable[Student ID],0),2)</f>
        <v>Marion</v>
      </c>
    </row>
    <row r="2730" spans="1:5" x14ac:dyDescent="0.25">
      <c r="A2730">
        <v>2744</v>
      </c>
      <c r="B2730" s="5" t="s">
        <v>2873</v>
      </c>
      <c r="C2730" s="4" t="s">
        <v>4513</v>
      </c>
      <c r="D2730" t="str">
        <f>INDEX(StudentTable[#Data],MATCH(Table_Faculty.accdb[[#This Row],[Student ID]],StudentTable[Student ID],0),1)</f>
        <v>Palazzo</v>
      </c>
      <c r="E2730" t="str">
        <f>INDEX(StudentTable[#Data],MATCH(Table_Faculty.accdb[[#This Row],[Student ID]],StudentTable[Student ID],0),2)</f>
        <v>Jeff</v>
      </c>
    </row>
    <row r="2731" spans="1:5" x14ac:dyDescent="0.25">
      <c r="A2731">
        <v>2745</v>
      </c>
      <c r="B2731" s="5" t="s">
        <v>1962</v>
      </c>
      <c r="C2731" s="4" t="s">
        <v>4513</v>
      </c>
      <c r="D2731" t="str">
        <f>INDEX(StudentTable[#Data],MATCH(Table_Faculty.accdb[[#This Row],[Student ID]],StudentTable[Student ID],0),1)</f>
        <v>Hobbs</v>
      </c>
      <c r="E2731" t="str">
        <f>INDEX(StudentTable[#Data],MATCH(Table_Faculty.accdb[[#This Row],[Student ID]],StudentTable[Student ID],0),2)</f>
        <v>Jeffrey</v>
      </c>
    </row>
    <row r="2732" spans="1:5" x14ac:dyDescent="0.25">
      <c r="A2732">
        <v>2746</v>
      </c>
      <c r="B2732" s="5" t="s">
        <v>3435</v>
      </c>
      <c r="C2732" s="4" t="s">
        <v>4513</v>
      </c>
      <c r="D2732" t="str">
        <f>INDEX(StudentTable[#Data],MATCH(Table_Faculty.accdb[[#This Row],[Student ID]],StudentTable[Student ID],0),1)</f>
        <v>Stanley</v>
      </c>
      <c r="E2732" t="str">
        <f>INDEX(StudentTable[#Data],MATCH(Table_Faculty.accdb[[#This Row],[Student ID]],StudentTable[Student ID],0),2)</f>
        <v>Tereasa</v>
      </c>
    </row>
    <row r="2733" spans="1:5" x14ac:dyDescent="0.25">
      <c r="A2733">
        <v>2747</v>
      </c>
      <c r="B2733" s="5" t="s">
        <v>3599</v>
      </c>
      <c r="C2733" s="4" t="s">
        <v>4513</v>
      </c>
      <c r="D2733" t="str">
        <f>INDEX(StudentTable[#Data],MATCH(Table_Faculty.accdb[[#This Row],[Student ID]],StudentTable[Student ID],0),1)</f>
        <v>Gray</v>
      </c>
      <c r="E2733" t="str">
        <f>INDEX(StudentTable[#Data],MATCH(Table_Faculty.accdb[[#This Row],[Student ID]],StudentTable[Student ID],0),2)</f>
        <v>Brett</v>
      </c>
    </row>
    <row r="2734" spans="1:5" x14ac:dyDescent="0.25">
      <c r="A2734">
        <v>2748</v>
      </c>
      <c r="B2734" s="5" t="s">
        <v>1619</v>
      </c>
      <c r="C2734" s="4" t="s">
        <v>4513</v>
      </c>
      <c r="D2734" t="str">
        <f>INDEX(StudentTable[#Data],MATCH(Table_Faculty.accdb[[#This Row],[Student ID]],StudentTable[Student ID],0),1)</f>
        <v>Gonzales</v>
      </c>
      <c r="E2734" t="str">
        <f>INDEX(StudentTable[#Data],MATCH(Table_Faculty.accdb[[#This Row],[Student ID]],StudentTable[Student ID],0),2)</f>
        <v>John</v>
      </c>
    </row>
    <row r="2735" spans="1:5" x14ac:dyDescent="0.25">
      <c r="A2735">
        <v>2749</v>
      </c>
      <c r="B2735" s="5" t="s">
        <v>750</v>
      </c>
      <c r="C2735" s="4" t="s">
        <v>4513</v>
      </c>
      <c r="D2735" t="str">
        <f>INDEX(StudentTable[#Data],MATCH(Table_Faculty.accdb[[#This Row],[Student ID]],StudentTable[Student ID],0),1)</f>
        <v>Randall</v>
      </c>
      <c r="E2735" t="str">
        <f>INDEX(StudentTable[#Data],MATCH(Table_Faculty.accdb[[#This Row],[Student ID]],StudentTable[Student ID],0),2)</f>
        <v>James</v>
      </c>
    </row>
    <row r="2736" spans="1:5" x14ac:dyDescent="0.25">
      <c r="A2736">
        <v>2750</v>
      </c>
      <c r="B2736" s="5" t="s">
        <v>3304</v>
      </c>
      <c r="C2736" s="4" t="s">
        <v>4513</v>
      </c>
      <c r="D2736" t="str">
        <f>INDEX(StudentTable[#Data],MATCH(Table_Faculty.accdb[[#This Row],[Student ID]],StudentTable[Student ID],0),1)</f>
        <v>Bird</v>
      </c>
      <c r="E2736" t="str">
        <f>INDEX(StudentTable[#Data],MATCH(Table_Faculty.accdb[[#This Row],[Student ID]],StudentTable[Student ID],0),2)</f>
        <v>Ann</v>
      </c>
    </row>
    <row r="2737" spans="1:5" x14ac:dyDescent="0.25">
      <c r="A2737">
        <v>2751</v>
      </c>
      <c r="B2737" s="5" t="s">
        <v>3741</v>
      </c>
      <c r="C2737" s="4" t="s">
        <v>4513</v>
      </c>
      <c r="D2737" t="str">
        <f>INDEX(StudentTable[#Data],MATCH(Table_Faculty.accdb[[#This Row],[Student ID]],StudentTable[Student ID],0),1)</f>
        <v>Finnie</v>
      </c>
      <c r="E2737" t="str">
        <f>INDEX(StudentTable[#Data],MATCH(Table_Faculty.accdb[[#This Row],[Student ID]],StudentTable[Student ID],0),2)</f>
        <v>Robin</v>
      </c>
    </row>
    <row r="2738" spans="1:5" x14ac:dyDescent="0.25">
      <c r="A2738">
        <v>2752</v>
      </c>
      <c r="B2738" s="5" t="s">
        <v>828</v>
      </c>
      <c r="C2738" s="4" t="s">
        <v>4513</v>
      </c>
      <c r="D2738" t="str">
        <f>INDEX(StudentTable[#Data],MATCH(Table_Faculty.accdb[[#This Row],[Student ID]],StudentTable[Student ID],0),1)</f>
        <v>Hendrickson</v>
      </c>
      <c r="E2738" t="str">
        <f>INDEX(StudentTable[#Data],MATCH(Table_Faculty.accdb[[#This Row],[Student ID]],StudentTable[Student ID],0),2)</f>
        <v>Margie</v>
      </c>
    </row>
    <row r="2739" spans="1:5" x14ac:dyDescent="0.25">
      <c r="A2739">
        <v>2753</v>
      </c>
      <c r="B2739" s="5" t="s">
        <v>2877</v>
      </c>
      <c r="C2739" s="4" t="s">
        <v>4513</v>
      </c>
      <c r="D2739" t="str">
        <f>INDEX(StudentTable[#Data],MATCH(Table_Faculty.accdb[[#This Row],[Student ID]],StudentTable[Student ID],0),1)</f>
        <v>King</v>
      </c>
      <c r="E2739" t="str">
        <f>INDEX(StudentTable[#Data],MATCH(Table_Faculty.accdb[[#This Row],[Student ID]],StudentTable[Student ID],0),2)</f>
        <v>Gary</v>
      </c>
    </row>
    <row r="2740" spans="1:5" x14ac:dyDescent="0.25">
      <c r="A2740">
        <v>2754</v>
      </c>
      <c r="B2740" s="5" t="s">
        <v>1875</v>
      </c>
      <c r="C2740" s="4" t="s">
        <v>4513</v>
      </c>
      <c r="D2740" t="str">
        <f>INDEX(StudentTable[#Data],MATCH(Table_Faculty.accdb[[#This Row],[Student ID]],StudentTable[Student ID],0),1)</f>
        <v>Davis</v>
      </c>
      <c r="E2740" t="str">
        <f>INDEX(StudentTable[#Data],MATCH(Table_Faculty.accdb[[#This Row],[Student ID]],StudentTable[Student ID],0),2)</f>
        <v>Pamela</v>
      </c>
    </row>
    <row r="2741" spans="1:5" x14ac:dyDescent="0.25">
      <c r="A2741">
        <v>2755</v>
      </c>
      <c r="B2741" s="5" t="s">
        <v>1762</v>
      </c>
      <c r="C2741" s="4" t="s">
        <v>4513</v>
      </c>
      <c r="D2741" t="str">
        <f>INDEX(StudentTable[#Data],MATCH(Table_Faculty.accdb[[#This Row],[Student ID]],StudentTable[Student ID],0),1)</f>
        <v>Escalante</v>
      </c>
      <c r="E2741" t="str">
        <f>INDEX(StudentTable[#Data],MATCH(Table_Faculty.accdb[[#This Row],[Student ID]],StudentTable[Student ID],0),2)</f>
        <v>Raymond</v>
      </c>
    </row>
    <row r="2742" spans="1:5" x14ac:dyDescent="0.25">
      <c r="A2742">
        <v>2756</v>
      </c>
      <c r="B2742" s="5" t="s">
        <v>324</v>
      </c>
      <c r="C2742" s="4" t="s">
        <v>4513</v>
      </c>
      <c r="D2742" t="str">
        <f>INDEX(StudentTable[#Data],MATCH(Table_Faculty.accdb[[#This Row],[Student ID]],StudentTable[Student ID],0),1)</f>
        <v>Kyser</v>
      </c>
      <c r="E2742" t="str">
        <f>INDEX(StudentTable[#Data],MATCH(Table_Faculty.accdb[[#This Row],[Student ID]],StudentTable[Student ID],0),2)</f>
        <v>James</v>
      </c>
    </row>
    <row r="2743" spans="1:5" x14ac:dyDescent="0.25">
      <c r="A2743">
        <v>2757</v>
      </c>
      <c r="B2743" s="5" t="s">
        <v>3059</v>
      </c>
      <c r="C2743" s="4" t="s">
        <v>4513</v>
      </c>
      <c r="D2743" t="str">
        <f>INDEX(StudentTable[#Data],MATCH(Table_Faculty.accdb[[#This Row],[Student ID]],StudentTable[Student ID],0),1)</f>
        <v>Orth</v>
      </c>
      <c r="E2743" t="str">
        <f>INDEX(StudentTable[#Data],MATCH(Table_Faculty.accdb[[#This Row],[Student ID]],StudentTable[Student ID],0),2)</f>
        <v>Robert</v>
      </c>
    </row>
    <row r="2744" spans="1:5" x14ac:dyDescent="0.25">
      <c r="A2744">
        <v>2758</v>
      </c>
      <c r="B2744" s="5" t="s">
        <v>2374</v>
      </c>
      <c r="C2744" s="4" t="s">
        <v>4513</v>
      </c>
      <c r="D2744" t="str">
        <f>INDEX(StudentTable[#Data],MATCH(Table_Faculty.accdb[[#This Row],[Student ID]],StudentTable[Student ID],0),1)</f>
        <v>Mayo</v>
      </c>
      <c r="E2744" t="str">
        <f>INDEX(StudentTable[#Data],MATCH(Table_Faculty.accdb[[#This Row],[Student ID]],StudentTable[Student ID],0),2)</f>
        <v>Vincent</v>
      </c>
    </row>
    <row r="2745" spans="1:5" x14ac:dyDescent="0.25">
      <c r="A2745">
        <v>2759</v>
      </c>
      <c r="B2745" s="5" t="s">
        <v>2654</v>
      </c>
      <c r="C2745" s="4" t="s">
        <v>4513</v>
      </c>
      <c r="D2745" t="str">
        <f>INDEX(StudentTable[#Data],MATCH(Table_Faculty.accdb[[#This Row],[Student ID]],StudentTable[Student ID],0),1)</f>
        <v>Mariano</v>
      </c>
      <c r="E2745" t="str">
        <f>INDEX(StudentTable[#Data],MATCH(Table_Faculty.accdb[[#This Row],[Student ID]],StudentTable[Student ID],0),2)</f>
        <v>Wayne</v>
      </c>
    </row>
    <row r="2746" spans="1:5" x14ac:dyDescent="0.25">
      <c r="A2746">
        <v>2760</v>
      </c>
      <c r="B2746" s="5" t="s">
        <v>3543</v>
      </c>
      <c r="C2746" s="4" t="s">
        <v>4513</v>
      </c>
      <c r="D2746" t="str">
        <f>INDEX(StudentTable[#Data],MATCH(Table_Faculty.accdb[[#This Row],[Student ID]],StudentTable[Student ID],0),1)</f>
        <v>Delgado</v>
      </c>
      <c r="E2746" t="str">
        <f>INDEX(StudentTable[#Data],MATCH(Table_Faculty.accdb[[#This Row],[Student ID]],StudentTable[Student ID],0),2)</f>
        <v>James</v>
      </c>
    </row>
    <row r="2747" spans="1:5" x14ac:dyDescent="0.25">
      <c r="A2747">
        <v>2761</v>
      </c>
      <c r="B2747" s="5" t="s">
        <v>2585</v>
      </c>
      <c r="C2747" s="4" t="s">
        <v>4513</v>
      </c>
      <c r="D2747" t="str">
        <f>INDEX(StudentTable[#Data],MATCH(Table_Faculty.accdb[[#This Row],[Student ID]],StudentTable[Student ID],0),1)</f>
        <v>Lane</v>
      </c>
      <c r="E2747" t="str">
        <f>INDEX(StudentTable[#Data],MATCH(Table_Faculty.accdb[[#This Row],[Student ID]],StudentTable[Student ID],0),2)</f>
        <v>Patrick</v>
      </c>
    </row>
    <row r="2748" spans="1:5" x14ac:dyDescent="0.25">
      <c r="A2748">
        <v>2762</v>
      </c>
      <c r="B2748" s="5" t="s">
        <v>410</v>
      </c>
      <c r="C2748" s="4" t="s">
        <v>4513</v>
      </c>
      <c r="D2748" t="str">
        <f>INDEX(StudentTable[#Data],MATCH(Table_Faculty.accdb[[#This Row],[Student ID]],StudentTable[Student ID],0),1)</f>
        <v>Dennis</v>
      </c>
      <c r="E2748" t="str">
        <f>INDEX(StudentTable[#Data],MATCH(Table_Faculty.accdb[[#This Row],[Student ID]],StudentTable[Student ID],0),2)</f>
        <v>Raymond</v>
      </c>
    </row>
    <row r="2749" spans="1:5" x14ac:dyDescent="0.25">
      <c r="A2749">
        <v>2763</v>
      </c>
      <c r="B2749" s="5" t="s">
        <v>2131</v>
      </c>
      <c r="C2749" s="4" t="s">
        <v>4513</v>
      </c>
      <c r="D2749" t="str">
        <f>INDEX(StudentTable[#Data],MATCH(Table_Faculty.accdb[[#This Row],[Student ID]],StudentTable[Student ID],0),1)</f>
        <v>Westfall</v>
      </c>
      <c r="E2749" t="str">
        <f>INDEX(StudentTable[#Data],MATCH(Table_Faculty.accdb[[#This Row],[Student ID]],StudentTable[Student ID],0),2)</f>
        <v>Barbara</v>
      </c>
    </row>
    <row r="2750" spans="1:5" x14ac:dyDescent="0.25">
      <c r="A2750">
        <v>2764</v>
      </c>
      <c r="B2750" s="5" t="s">
        <v>3666</v>
      </c>
      <c r="C2750" s="4" t="s">
        <v>4513</v>
      </c>
      <c r="D2750" t="str">
        <f>INDEX(StudentTable[#Data],MATCH(Table_Faculty.accdb[[#This Row],[Student ID]],StudentTable[Student ID],0),1)</f>
        <v>Eggert</v>
      </c>
      <c r="E2750" t="str">
        <f>INDEX(StudentTable[#Data],MATCH(Table_Faculty.accdb[[#This Row],[Student ID]],StudentTable[Student ID],0),2)</f>
        <v>Kitty</v>
      </c>
    </row>
    <row r="2751" spans="1:5" x14ac:dyDescent="0.25">
      <c r="A2751">
        <v>2765</v>
      </c>
      <c r="B2751" s="5" t="s">
        <v>4165</v>
      </c>
      <c r="C2751" s="4" t="s">
        <v>4513</v>
      </c>
      <c r="D2751" t="str">
        <f>INDEX(StudentTable[#Data],MATCH(Table_Faculty.accdb[[#This Row],[Student ID]],StudentTable[Student ID],0),1)</f>
        <v>Garcia</v>
      </c>
      <c r="E2751" t="str">
        <f>INDEX(StudentTable[#Data],MATCH(Table_Faculty.accdb[[#This Row],[Student ID]],StudentTable[Student ID],0),2)</f>
        <v>Felicia</v>
      </c>
    </row>
    <row r="2752" spans="1:5" x14ac:dyDescent="0.25">
      <c r="A2752">
        <v>2766</v>
      </c>
      <c r="B2752" s="5" t="s">
        <v>4182</v>
      </c>
      <c r="C2752" s="4" t="s">
        <v>4513</v>
      </c>
      <c r="D2752" t="str">
        <f>INDEX(StudentTable[#Data],MATCH(Table_Faculty.accdb[[#This Row],[Student ID]],StudentTable[Student ID],0),1)</f>
        <v>Mcclintock</v>
      </c>
      <c r="E2752" t="str">
        <f>INDEX(StudentTable[#Data],MATCH(Table_Faculty.accdb[[#This Row],[Student ID]],StudentTable[Student ID],0),2)</f>
        <v>Kathleen</v>
      </c>
    </row>
    <row r="2753" spans="1:5" x14ac:dyDescent="0.25">
      <c r="A2753">
        <v>2767</v>
      </c>
      <c r="B2753" s="5" t="s">
        <v>1036</v>
      </c>
      <c r="C2753" s="4" t="s">
        <v>4513</v>
      </c>
      <c r="D2753" t="str">
        <f>INDEX(StudentTable[#Data],MATCH(Table_Faculty.accdb[[#This Row],[Student ID]],StudentTable[Student ID],0),1)</f>
        <v>Tengan</v>
      </c>
      <c r="E2753" t="str">
        <f>INDEX(StudentTable[#Data],MATCH(Table_Faculty.accdb[[#This Row],[Student ID]],StudentTable[Student ID],0),2)</f>
        <v>Louise</v>
      </c>
    </row>
    <row r="2754" spans="1:5" x14ac:dyDescent="0.25">
      <c r="A2754">
        <v>2768</v>
      </c>
      <c r="B2754" s="5" t="s">
        <v>915</v>
      </c>
      <c r="C2754" s="4" t="s">
        <v>4513</v>
      </c>
      <c r="D2754" t="str">
        <f>INDEX(StudentTable[#Data],MATCH(Table_Faculty.accdb[[#This Row],[Student ID]],StudentTable[Student ID],0),1)</f>
        <v>Lee</v>
      </c>
      <c r="E2754" t="str">
        <f>INDEX(StudentTable[#Data],MATCH(Table_Faculty.accdb[[#This Row],[Student ID]],StudentTable[Student ID],0),2)</f>
        <v>Jimmy</v>
      </c>
    </row>
    <row r="2755" spans="1:5" x14ac:dyDescent="0.25">
      <c r="A2755">
        <v>2769</v>
      </c>
      <c r="B2755" s="5" t="s">
        <v>2107</v>
      </c>
      <c r="C2755" s="4" t="s">
        <v>4513</v>
      </c>
      <c r="D2755" t="str">
        <f>INDEX(StudentTable[#Data],MATCH(Table_Faculty.accdb[[#This Row],[Student ID]],StudentTable[Student ID],0),1)</f>
        <v>Crites</v>
      </c>
      <c r="E2755" t="str">
        <f>INDEX(StudentTable[#Data],MATCH(Table_Faculty.accdb[[#This Row],[Student ID]],StudentTable[Student ID],0),2)</f>
        <v>Stephen</v>
      </c>
    </row>
    <row r="2756" spans="1:5" x14ac:dyDescent="0.25">
      <c r="A2756">
        <v>2770</v>
      </c>
      <c r="B2756" s="5" t="s">
        <v>3034</v>
      </c>
      <c r="C2756" s="4" t="s">
        <v>4513</v>
      </c>
      <c r="D2756" t="str">
        <f>INDEX(StudentTable[#Data],MATCH(Table_Faculty.accdb[[#This Row],[Student ID]],StudentTable[Student ID],0),1)</f>
        <v>Johnson</v>
      </c>
      <c r="E2756" t="str">
        <f>INDEX(StudentTable[#Data],MATCH(Table_Faculty.accdb[[#This Row],[Student ID]],StudentTable[Student ID],0),2)</f>
        <v>Doris</v>
      </c>
    </row>
    <row r="2757" spans="1:5" x14ac:dyDescent="0.25">
      <c r="A2757">
        <v>2771</v>
      </c>
      <c r="B2757" s="5" t="s">
        <v>2299</v>
      </c>
      <c r="C2757" s="4" t="s">
        <v>4513</v>
      </c>
      <c r="D2757" t="str">
        <f>INDEX(StudentTable[#Data],MATCH(Table_Faculty.accdb[[#This Row],[Student ID]],StudentTable[Student ID],0),1)</f>
        <v>Stewart</v>
      </c>
      <c r="E2757" t="str">
        <f>INDEX(StudentTable[#Data],MATCH(Table_Faculty.accdb[[#This Row],[Student ID]],StudentTable[Student ID],0),2)</f>
        <v>Allan</v>
      </c>
    </row>
    <row r="2758" spans="1:5" x14ac:dyDescent="0.25">
      <c r="A2758">
        <v>2772</v>
      </c>
      <c r="B2758" s="5" t="s">
        <v>929</v>
      </c>
      <c r="C2758" s="4" t="s">
        <v>4523</v>
      </c>
      <c r="D2758" t="str">
        <f>INDEX(StudentTable[#Data],MATCH(Table_Faculty.accdb[[#This Row],[Student ID]],StudentTable[Student ID],0),1)</f>
        <v>Regnier</v>
      </c>
      <c r="E2758" t="str">
        <f>INDEX(StudentTable[#Data],MATCH(Table_Faculty.accdb[[#This Row],[Student ID]],StudentTable[Student ID],0),2)</f>
        <v>April</v>
      </c>
    </row>
    <row r="2759" spans="1:5" x14ac:dyDescent="0.25">
      <c r="A2759">
        <v>2773</v>
      </c>
      <c r="B2759" s="5" t="s">
        <v>1110</v>
      </c>
      <c r="C2759" s="4" t="s">
        <v>4523</v>
      </c>
      <c r="D2759" t="str">
        <f>INDEX(StudentTable[#Data],MATCH(Table_Faculty.accdb[[#This Row],[Student ID]],StudentTable[Student ID],0),1)</f>
        <v>Tacker</v>
      </c>
      <c r="E2759" t="str">
        <f>INDEX(StudentTable[#Data],MATCH(Table_Faculty.accdb[[#This Row],[Student ID]],StudentTable[Student ID],0),2)</f>
        <v>Anita</v>
      </c>
    </row>
    <row r="2760" spans="1:5" x14ac:dyDescent="0.25">
      <c r="A2760">
        <v>2774</v>
      </c>
      <c r="B2760" s="5" t="s">
        <v>1234</v>
      </c>
      <c r="C2760" s="4" t="s">
        <v>4523</v>
      </c>
      <c r="D2760" t="str">
        <f>INDEX(StudentTable[#Data],MATCH(Table_Faculty.accdb[[#This Row],[Student ID]],StudentTable[Student ID],0),1)</f>
        <v>Guthridge</v>
      </c>
      <c r="E2760" t="str">
        <f>INDEX(StudentTable[#Data],MATCH(Table_Faculty.accdb[[#This Row],[Student ID]],StudentTable[Student ID],0),2)</f>
        <v>Charles</v>
      </c>
    </row>
    <row r="2761" spans="1:5" x14ac:dyDescent="0.25">
      <c r="A2761">
        <v>2775</v>
      </c>
      <c r="B2761" s="5" t="s">
        <v>1221</v>
      </c>
      <c r="C2761" s="4" t="s">
        <v>4523</v>
      </c>
      <c r="D2761" t="str">
        <f>INDEX(StudentTable[#Data],MATCH(Table_Faculty.accdb[[#This Row],[Student ID]],StudentTable[Student ID],0),1)</f>
        <v>Kendall</v>
      </c>
      <c r="E2761" t="str">
        <f>INDEX(StudentTable[#Data],MATCH(Table_Faculty.accdb[[#This Row],[Student ID]],StudentTable[Student ID],0),2)</f>
        <v>Dora</v>
      </c>
    </row>
    <row r="2762" spans="1:5" x14ac:dyDescent="0.25">
      <c r="A2762">
        <v>2776</v>
      </c>
      <c r="B2762" s="5" t="s">
        <v>1267</v>
      </c>
      <c r="C2762" s="4" t="s">
        <v>4523</v>
      </c>
      <c r="D2762" t="str">
        <f>INDEX(StudentTable[#Data],MATCH(Table_Faculty.accdb[[#This Row],[Student ID]],StudentTable[Student ID],0),1)</f>
        <v>Manzo</v>
      </c>
      <c r="E2762" t="str">
        <f>INDEX(StudentTable[#Data],MATCH(Table_Faculty.accdb[[#This Row],[Student ID]],StudentTable[Student ID],0),2)</f>
        <v>Joyce</v>
      </c>
    </row>
    <row r="2763" spans="1:5" x14ac:dyDescent="0.25">
      <c r="A2763">
        <v>2777</v>
      </c>
      <c r="B2763" s="5" t="s">
        <v>3311</v>
      </c>
      <c r="C2763" s="4" t="s">
        <v>4523</v>
      </c>
      <c r="D2763" t="str">
        <f>INDEX(StudentTable[#Data],MATCH(Table_Faculty.accdb[[#This Row],[Student ID]],StudentTable[Student ID],0),1)</f>
        <v>Gregory</v>
      </c>
      <c r="E2763" t="str">
        <f>INDEX(StudentTable[#Data],MATCH(Table_Faculty.accdb[[#This Row],[Student ID]],StudentTable[Student ID],0),2)</f>
        <v>John</v>
      </c>
    </row>
    <row r="2764" spans="1:5" x14ac:dyDescent="0.25">
      <c r="A2764">
        <v>2778</v>
      </c>
      <c r="B2764" s="5" t="s">
        <v>4123</v>
      </c>
      <c r="C2764" s="4" t="s">
        <v>4523</v>
      </c>
      <c r="D2764" t="str">
        <f>INDEX(StudentTable[#Data],MATCH(Table_Faculty.accdb[[#This Row],[Student ID]],StudentTable[Student ID],0),1)</f>
        <v>Tolliver</v>
      </c>
      <c r="E2764" t="str">
        <f>INDEX(StudentTable[#Data],MATCH(Table_Faculty.accdb[[#This Row],[Student ID]],StudentTable[Student ID],0),2)</f>
        <v>Arthur</v>
      </c>
    </row>
    <row r="2765" spans="1:5" x14ac:dyDescent="0.25">
      <c r="A2765">
        <v>2779</v>
      </c>
      <c r="B2765" s="5" t="s">
        <v>2524</v>
      </c>
      <c r="C2765" s="4" t="s">
        <v>4523</v>
      </c>
      <c r="D2765" t="str">
        <f>INDEX(StudentTable[#Data],MATCH(Table_Faculty.accdb[[#This Row],[Student ID]],StudentTable[Student ID],0),1)</f>
        <v>Abramowitz</v>
      </c>
      <c r="E2765" t="str">
        <f>INDEX(StudentTable[#Data],MATCH(Table_Faculty.accdb[[#This Row],[Student ID]],StudentTable[Student ID],0),2)</f>
        <v>Francis</v>
      </c>
    </row>
    <row r="2766" spans="1:5" x14ac:dyDescent="0.25">
      <c r="A2766">
        <v>2780</v>
      </c>
      <c r="B2766" s="5" t="s">
        <v>4434</v>
      </c>
      <c r="C2766" s="4" t="s">
        <v>4523</v>
      </c>
      <c r="D2766" t="str">
        <f>INDEX(StudentTable[#Data],MATCH(Table_Faculty.accdb[[#This Row],[Student ID]],StudentTable[Student ID],0),1)</f>
        <v>Turner</v>
      </c>
      <c r="E2766" t="str">
        <f>INDEX(StudentTable[#Data],MATCH(Table_Faculty.accdb[[#This Row],[Student ID]],StudentTable[Student ID],0),2)</f>
        <v>Michale</v>
      </c>
    </row>
    <row r="2767" spans="1:5" x14ac:dyDescent="0.25">
      <c r="A2767">
        <v>2781</v>
      </c>
      <c r="B2767" s="5" t="s">
        <v>467</v>
      </c>
      <c r="C2767" s="4" t="s">
        <v>4523</v>
      </c>
      <c r="D2767" t="str">
        <f>INDEX(StudentTable[#Data],MATCH(Table_Faculty.accdb[[#This Row],[Student ID]],StudentTable[Student ID],0),1)</f>
        <v>Maynard</v>
      </c>
      <c r="E2767" t="str">
        <f>INDEX(StudentTable[#Data],MATCH(Table_Faculty.accdb[[#This Row],[Student ID]],StudentTable[Student ID],0),2)</f>
        <v>Michael</v>
      </c>
    </row>
    <row r="2768" spans="1:5" x14ac:dyDescent="0.25">
      <c r="A2768">
        <v>2782</v>
      </c>
      <c r="B2768" s="5" t="s">
        <v>518</v>
      </c>
      <c r="C2768" s="4" t="s">
        <v>4523</v>
      </c>
      <c r="D2768" t="str">
        <f>INDEX(StudentTable[#Data],MATCH(Table_Faculty.accdb[[#This Row],[Student ID]],StudentTable[Student ID],0),1)</f>
        <v>Boyd</v>
      </c>
      <c r="E2768" t="str">
        <f>INDEX(StudentTable[#Data],MATCH(Table_Faculty.accdb[[#This Row],[Student ID]],StudentTable[Student ID],0),2)</f>
        <v>Lonnie</v>
      </c>
    </row>
    <row r="2769" spans="1:5" x14ac:dyDescent="0.25">
      <c r="A2769">
        <v>2783</v>
      </c>
      <c r="B2769" s="5" t="s">
        <v>1947</v>
      </c>
      <c r="C2769" s="4" t="s">
        <v>4523</v>
      </c>
      <c r="D2769" t="str">
        <f>INDEX(StudentTable[#Data],MATCH(Table_Faculty.accdb[[#This Row],[Student ID]],StudentTable[Student ID],0),1)</f>
        <v>Johnson</v>
      </c>
      <c r="E2769" t="str">
        <f>INDEX(StudentTable[#Data],MATCH(Table_Faculty.accdb[[#This Row],[Student ID]],StudentTable[Student ID],0),2)</f>
        <v>Michael</v>
      </c>
    </row>
    <row r="2770" spans="1:5" x14ac:dyDescent="0.25">
      <c r="A2770">
        <v>2784</v>
      </c>
      <c r="B2770" s="5" t="s">
        <v>807</v>
      </c>
      <c r="C2770" s="4" t="s">
        <v>4523</v>
      </c>
      <c r="D2770" t="str">
        <f>INDEX(StudentTable[#Data],MATCH(Table_Faculty.accdb[[#This Row],[Student ID]],StudentTable[Student ID],0),1)</f>
        <v>Villanueva</v>
      </c>
      <c r="E2770" t="str">
        <f>INDEX(StudentTable[#Data],MATCH(Table_Faculty.accdb[[#This Row],[Student ID]],StudentTable[Student ID],0),2)</f>
        <v>Bertha</v>
      </c>
    </row>
    <row r="2771" spans="1:5" x14ac:dyDescent="0.25">
      <c r="A2771">
        <v>2785</v>
      </c>
      <c r="B2771" s="5" t="s">
        <v>4229</v>
      </c>
      <c r="C2771" s="4" t="s">
        <v>4523</v>
      </c>
      <c r="D2771" t="str">
        <f>INDEX(StudentTable[#Data],MATCH(Table_Faculty.accdb[[#This Row],[Student ID]],StudentTable[Student ID],0),1)</f>
        <v>Stevens</v>
      </c>
      <c r="E2771" t="str">
        <f>INDEX(StudentTable[#Data],MATCH(Table_Faculty.accdb[[#This Row],[Student ID]],StudentTable[Student ID],0),2)</f>
        <v>Angelica</v>
      </c>
    </row>
    <row r="2772" spans="1:5" x14ac:dyDescent="0.25">
      <c r="A2772">
        <v>2786</v>
      </c>
      <c r="B2772" s="5" t="s">
        <v>845</v>
      </c>
      <c r="C2772" s="4" t="s">
        <v>4523</v>
      </c>
      <c r="D2772" t="str">
        <f>INDEX(StudentTable[#Data],MATCH(Table_Faculty.accdb[[#This Row],[Student ID]],StudentTable[Student ID],0),1)</f>
        <v>Le</v>
      </c>
      <c r="E2772" t="str">
        <f>INDEX(StudentTable[#Data],MATCH(Table_Faculty.accdb[[#This Row],[Student ID]],StudentTable[Student ID],0),2)</f>
        <v>Tamara</v>
      </c>
    </row>
    <row r="2773" spans="1:5" x14ac:dyDescent="0.25">
      <c r="A2773">
        <v>2787</v>
      </c>
      <c r="B2773" s="5" t="s">
        <v>3517</v>
      </c>
      <c r="C2773" s="4" t="s">
        <v>4523</v>
      </c>
      <c r="D2773" t="str">
        <f>INDEX(StudentTable[#Data],MATCH(Table_Faculty.accdb[[#This Row],[Student ID]],StudentTable[Student ID],0),1)</f>
        <v>Perry</v>
      </c>
      <c r="E2773" t="str">
        <f>INDEX(StudentTable[#Data],MATCH(Table_Faculty.accdb[[#This Row],[Student ID]],StudentTable[Student ID],0),2)</f>
        <v>Patricia</v>
      </c>
    </row>
    <row r="2774" spans="1:5" x14ac:dyDescent="0.25">
      <c r="A2774">
        <v>2788</v>
      </c>
      <c r="B2774" s="5" t="s">
        <v>1994</v>
      </c>
      <c r="C2774" s="4" t="s">
        <v>4523</v>
      </c>
      <c r="D2774" t="str">
        <f>INDEX(StudentTable[#Data],MATCH(Table_Faculty.accdb[[#This Row],[Student ID]],StudentTable[Student ID],0),1)</f>
        <v>Connolly</v>
      </c>
      <c r="E2774" t="str">
        <f>INDEX(StudentTable[#Data],MATCH(Table_Faculty.accdb[[#This Row],[Student ID]],StudentTable[Student ID],0),2)</f>
        <v>Celeste</v>
      </c>
    </row>
    <row r="2775" spans="1:5" x14ac:dyDescent="0.25">
      <c r="A2775">
        <v>2789</v>
      </c>
      <c r="B2775" s="5" t="s">
        <v>1654</v>
      </c>
      <c r="C2775" s="4" t="s">
        <v>4523</v>
      </c>
      <c r="D2775" t="str">
        <f>INDEX(StudentTable[#Data],MATCH(Table_Faculty.accdb[[#This Row],[Student ID]],StudentTable[Student ID],0),1)</f>
        <v>Lara</v>
      </c>
      <c r="E2775" t="str">
        <f>INDEX(StudentTable[#Data],MATCH(Table_Faculty.accdb[[#This Row],[Student ID]],StudentTable[Student ID],0),2)</f>
        <v>Kristine</v>
      </c>
    </row>
    <row r="2776" spans="1:5" x14ac:dyDescent="0.25">
      <c r="A2776">
        <v>2790</v>
      </c>
      <c r="B2776" s="5" t="s">
        <v>1414</v>
      </c>
      <c r="C2776" s="4" t="s">
        <v>4523</v>
      </c>
      <c r="D2776" t="str">
        <f>INDEX(StudentTable[#Data],MATCH(Table_Faculty.accdb[[#This Row],[Student ID]],StudentTable[Student ID],0),1)</f>
        <v>Calvo</v>
      </c>
      <c r="E2776" t="str">
        <f>INDEX(StudentTable[#Data],MATCH(Table_Faculty.accdb[[#This Row],[Student ID]],StudentTable[Student ID],0),2)</f>
        <v>Edward</v>
      </c>
    </row>
    <row r="2777" spans="1:5" x14ac:dyDescent="0.25">
      <c r="A2777">
        <v>2791</v>
      </c>
      <c r="B2777" s="5" t="s">
        <v>1830</v>
      </c>
      <c r="C2777" s="4" t="s">
        <v>4523</v>
      </c>
      <c r="D2777" t="str">
        <f>INDEX(StudentTable[#Data],MATCH(Table_Faculty.accdb[[#This Row],[Student ID]],StudentTable[Student ID],0),1)</f>
        <v>Smith</v>
      </c>
      <c r="E2777" t="str">
        <f>INDEX(StudentTable[#Data],MATCH(Table_Faculty.accdb[[#This Row],[Student ID]],StudentTable[Student ID],0),2)</f>
        <v>John</v>
      </c>
    </row>
    <row r="2778" spans="1:5" x14ac:dyDescent="0.25">
      <c r="A2778">
        <v>2792</v>
      </c>
      <c r="B2778" s="5" t="s">
        <v>2081</v>
      </c>
      <c r="C2778" s="4" t="s">
        <v>4523</v>
      </c>
      <c r="D2778" t="str">
        <f>INDEX(StudentTable[#Data],MATCH(Table_Faculty.accdb[[#This Row],[Student ID]],StudentTable[Student ID],0),1)</f>
        <v>Leamon</v>
      </c>
      <c r="E2778" t="str">
        <f>INDEX(StudentTable[#Data],MATCH(Table_Faculty.accdb[[#This Row],[Student ID]],StudentTable[Student ID],0),2)</f>
        <v>Darius</v>
      </c>
    </row>
    <row r="2779" spans="1:5" x14ac:dyDescent="0.25">
      <c r="A2779">
        <v>2793</v>
      </c>
      <c r="B2779" s="5" t="s">
        <v>1710</v>
      </c>
      <c r="C2779" s="4" t="s">
        <v>4523</v>
      </c>
      <c r="D2779" t="str">
        <f>INDEX(StudentTable[#Data],MATCH(Table_Faculty.accdb[[#This Row],[Student ID]],StudentTable[Student ID],0),1)</f>
        <v>Hunt</v>
      </c>
      <c r="E2779" t="str">
        <f>INDEX(StudentTable[#Data],MATCH(Table_Faculty.accdb[[#This Row],[Student ID]],StudentTable[Student ID],0),2)</f>
        <v>Carlos</v>
      </c>
    </row>
    <row r="2780" spans="1:5" x14ac:dyDescent="0.25">
      <c r="A2780">
        <v>2794</v>
      </c>
      <c r="B2780" s="5" t="s">
        <v>3559</v>
      </c>
      <c r="C2780" s="4" t="s">
        <v>4523</v>
      </c>
      <c r="D2780" t="str">
        <f>INDEX(StudentTable[#Data],MATCH(Table_Faculty.accdb[[#This Row],[Student ID]],StudentTable[Student ID],0),1)</f>
        <v>Ober</v>
      </c>
      <c r="E2780" t="str">
        <f>INDEX(StudentTable[#Data],MATCH(Table_Faculty.accdb[[#This Row],[Student ID]],StudentTable[Student ID],0),2)</f>
        <v>Maria</v>
      </c>
    </row>
    <row r="2781" spans="1:5" x14ac:dyDescent="0.25">
      <c r="A2781">
        <v>2795</v>
      </c>
      <c r="B2781" s="5" t="s">
        <v>1718</v>
      </c>
      <c r="C2781" s="4" t="s">
        <v>4523</v>
      </c>
      <c r="D2781" t="str">
        <f>INDEX(StudentTable[#Data],MATCH(Table_Faculty.accdb[[#This Row],[Student ID]],StudentTable[Student ID],0),1)</f>
        <v>Morgan</v>
      </c>
      <c r="E2781" t="str">
        <f>INDEX(StudentTable[#Data],MATCH(Table_Faculty.accdb[[#This Row],[Student ID]],StudentTable[Student ID],0),2)</f>
        <v>Patrick</v>
      </c>
    </row>
    <row r="2782" spans="1:5" x14ac:dyDescent="0.25">
      <c r="A2782">
        <v>2796</v>
      </c>
      <c r="B2782" s="5" t="s">
        <v>910</v>
      </c>
      <c r="C2782" s="4" t="s">
        <v>4523</v>
      </c>
      <c r="D2782" t="str">
        <f>INDEX(StudentTable[#Data],MATCH(Table_Faculty.accdb[[#This Row],[Student ID]],StudentTable[Student ID],0),1)</f>
        <v>Martinez</v>
      </c>
      <c r="E2782" t="str">
        <f>INDEX(StudentTable[#Data],MATCH(Table_Faculty.accdb[[#This Row],[Student ID]],StudentTable[Student ID],0),2)</f>
        <v>Gina</v>
      </c>
    </row>
    <row r="2783" spans="1:5" x14ac:dyDescent="0.25">
      <c r="A2783">
        <v>2797</v>
      </c>
      <c r="B2783" s="5" t="s">
        <v>187</v>
      </c>
      <c r="C2783" s="4" t="s">
        <v>4523</v>
      </c>
      <c r="D2783" t="str">
        <f>INDEX(StudentTable[#Data],MATCH(Table_Faculty.accdb[[#This Row],[Student ID]],StudentTable[Student ID],0),1)</f>
        <v>Smith</v>
      </c>
      <c r="E2783" t="str">
        <f>INDEX(StudentTable[#Data],MATCH(Table_Faculty.accdb[[#This Row],[Student ID]],StudentTable[Student ID],0),2)</f>
        <v>James</v>
      </c>
    </row>
    <row r="2784" spans="1:5" x14ac:dyDescent="0.25">
      <c r="A2784">
        <v>2798</v>
      </c>
      <c r="B2784" s="5" t="s">
        <v>2528</v>
      </c>
      <c r="C2784" s="4" t="s">
        <v>4523</v>
      </c>
      <c r="D2784" t="str">
        <f>INDEX(StudentTable[#Data],MATCH(Table_Faculty.accdb[[#This Row],[Student ID]],StudentTable[Student ID],0),1)</f>
        <v>Swanson</v>
      </c>
      <c r="E2784" t="str">
        <f>INDEX(StudentTable[#Data],MATCH(Table_Faculty.accdb[[#This Row],[Student ID]],StudentTable[Student ID],0),2)</f>
        <v>Angie</v>
      </c>
    </row>
    <row r="2785" spans="1:5" x14ac:dyDescent="0.25">
      <c r="A2785">
        <v>2799</v>
      </c>
      <c r="B2785" s="5" t="s">
        <v>4096</v>
      </c>
      <c r="C2785" s="4" t="s">
        <v>4523</v>
      </c>
      <c r="D2785" t="str">
        <f>INDEX(StudentTable[#Data],MATCH(Table_Faculty.accdb[[#This Row],[Student ID]],StudentTable[Student ID],0),1)</f>
        <v>Maas</v>
      </c>
      <c r="E2785" t="str">
        <f>INDEX(StudentTable[#Data],MATCH(Table_Faculty.accdb[[#This Row],[Student ID]],StudentTable[Student ID],0),2)</f>
        <v>Dennis</v>
      </c>
    </row>
    <row r="2786" spans="1:5" x14ac:dyDescent="0.25">
      <c r="A2786">
        <v>2800</v>
      </c>
      <c r="B2786" s="5" t="s">
        <v>4062</v>
      </c>
      <c r="C2786" s="4" t="s">
        <v>4523</v>
      </c>
      <c r="D2786" t="str">
        <f>INDEX(StudentTable[#Data],MATCH(Table_Faculty.accdb[[#This Row],[Student ID]],StudentTable[Student ID],0),1)</f>
        <v>Calder</v>
      </c>
      <c r="E2786" t="str">
        <f>INDEX(StudentTable[#Data],MATCH(Table_Faculty.accdb[[#This Row],[Student ID]],StudentTable[Student ID],0),2)</f>
        <v>Christine</v>
      </c>
    </row>
    <row r="2787" spans="1:5" x14ac:dyDescent="0.25">
      <c r="A2787">
        <v>2801</v>
      </c>
      <c r="B2787" s="5" t="s">
        <v>1799</v>
      </c>
      <c r="C2787" s="4" t="s">
        <v>4523</v>
      </c>
      <c r="D2787" t="str">
        <f>INDEX(StudentTable[#Data],MATCH(Table_Faculty.accdb[[#This Row],[Student ID]],StudentTable[Student ID],0),1)</f>
        <v>Kay</v>
      </c>
      <c r="E2787" t="str">
        <f>INDEX(StudentTable[#Data],MATCH(Table_Faculty.accdb[[#This Row],[Student ID]],StudentTable[Student ID],0),2)</f>
        <v>Eleanor</v>
      </c>
    </row>
    <row r="2788" spans="1:5" x14ac:dyDescent="0.25">
      <c r="A2788">
        <v>2802</v>
      </c>
      <c r="B2788" s="5" t="s">
        <v>1387</v>
      </c>
      <c r="C2788" s="4" t="s">
        <v>4523</v>
      </c>
      <c r="D2788" t="str">
        <f>INDEX(StudentTable[#Data],MATCH(Table_Faculty.accdb[[#This Row],[Student ID]],StudentTable[Student ID],0),1)</f>
        <v>Williams</v>
      </c>
      <c r="E2788" t="str">
        <f>INDEX(StudentTable[#Data],MATCH(Table_Faculty.accdb[[#This Row],[Student ID]],StudentTable[Student ID],0),2)</f>
        <v>Felicia</v>
      </c>
    </row>
    <row r="2789" spans="1:5" x14ac:dyDescent="0.25">
      <c r="A2789">
        <v>2803</v>
      </c>
      <c r="B2789" s="5" t="s">
        <v>2187</v>
      </c>
      <c r="C2789" s="4" t="s">
        <v>4523</v>
      </c>
      <c r="D2789" t="str">
        <f>INDEX(StudentTable[#Data],MATCH(Table_Faculty.accdb[[#This Row],[Student ID]],StudentTable[Student ID],0),1)</f>
        <v>Titus</v>
      </c>
      <c r="E2789" t="str">
        <f>INDEX(StudentTable[#Data],MATCH(Table_Faculty.accdb[[#This Row],[Student ID]],StudentTable[Student ID],0),2)</f>
        <v>Juanita</v>
      </c>
    </row>
    <row r="2790" spans="1:5" x14ac:dyDescent="0.25">
      <c r="A2790">
        <v>2804</v>
      </c>
      <c r="B2790" s="5" t="s">
        <v>841</v>
      </c>
      <c r="C2790" s="4" t="s">
        <v>4523</v>
      </c>
      <c r="D2790" t="str">
        <f>INDEX(StudentTable[#Data],MATCH(Table_Faculty.accdb[[#This Row],[Student ID]],StudentTable[Student ID],0),1)</f>
        <v>Mccann</v>
      </c>
      <c r="E2790" t="str">
        <f>INDEX(StudentTable[#Data],MATCH(Table_Faculty.accdb[[#This Row],[Student ID]],StudentTable[Student ID],0),2)</f>
        <v>Grace</v>
      </c>
    </row>
    <row r="2791" spans="1:5" x14ac:dyDescent="0.25">
      <c r="A2791">
        <v>2805</v>
      </c>
      <c r="B2791" s="5" t="s">
        <v>2882</v>
      </c>
      <c r="C2791" s="4" t="s">
        <v>4523</v>
      </c>
      <c r="D2791" t="str">
        <f>INDEX(StudentTable[#Data],MATCH(Table_Faculty.accdb[[#This Row],[Student ID]],StudentTable[Student ID],0),1)</f>
        <v>Riley</v>
      </c>
      <c r="E2791" t="str">
        <f>INDEX(StudentTable[#Data],MATCH(Table_Faculty.accdb[[#This Row],[Student ID]],StudentTable[Student ID],0),2)</f>
        <v>Tara</v>
      </c>
    </row>
    <row r="2792" spans="1:5" x14ac:dyDescent="0.25">
      <c r="A2792">
        <v>2806</v>
      </c>
      <c r="B2792" s="5" t="s">
        <v>1983</v>
      </c>
      <c r="C2792" s="4" t="s">
        <v>4523</v>
      </c>
      <c r="D2792" t="str">
        <f>INDEX(StudentTable[#Data],MATCH(Table_Faculty.accdb[[#This Row],[Student ID]],StudentTable[Student ID],0),1)</f>
        <v>Serrano</v>
      </c>
      <c r="E2792" t="str">
        <f>INDEX(StudentTable[#Data],MATCH(Table_Faculty.accdb[[#This Row],[Student ID]],StudentTable[Student ID],0),2)</f>
        <v>John</v>
      </c>
    </row>
    <row r="2793" spans="1:5" x14ac:dyDescent="0.25">
      <c r="A2793">
        <v>2807</v>
      </c>
      <c r="B2793" s="5" t="s">
        <v>2170</v>
      </c>
      <c r="C2793" s="4" t="s">
        <v>4523</v>
      </c>
      <c r="D2793" t="str">
        <f>INDEX(StudentTable[#Data],MATCH(Table_Faculty.accdb[[#This Row],[Student ID]],StudentTable[Student ID],0),1)</f>
        <v>Hughes</v>
      </c>
      <c r="E2793" t="str">
        <f>INDEX(StudentTable[#Data],MATCH(Table_Faculty.accdb[[#This Row],[Student ID]],StudentTable[Student ID],0),2)</f>
        <v>Eloise</v>
      </c>
    </row>
    <row r="2794" spans="1:5" x14ac:dyDescent="0.25">
      <c r="A2794">
        <v>2808</v>
      </c>
      <c r="B2794" s="5" t="s">
        <v>1547</v>
      </c>
      <c r="C2794" s="4" t="s">
        <v>4523</v>
      </c>
      <c r="D2794" t="str">
        <f>INDEX(StudentTable[#Data],MATCH(Table_Faculty.accdb[[#This Row],[Student ID]],StudentTable[Student ID],0),1)</f>
        <v>Sandlin</v>
      </c>
      <c r="E2794" t="str">
        <f>INDEX(StudentTable[#Data],MATCH(Table_Faculty.accdb[[#This Row],[Student ID]],StudentTable[Student ID],0),2)</f>
        <v>John</v>
      </c>
    </row>
    <row r="2795" spans="1:5" x14ac:dyDescent="0.25">
      <c r="A2795">
        <v>2809</v>
      </c>
      <c r="B2795" s="5" t="s">
        <v>4303</v>
      </c>
      <c r="C2795" s="4" t="s">
        <v>4523</v>
      </c>
      <c r="D2795" t="str">
        <f>INDEX(StudentTable[#Data],MATCH(Table_Faculty.accdb[[#This Row],[Student ID]],StudentTable[Student ID],0),1)</f>
        <v>Delacruz</v>
      </c>
      <c r="E2795" t="str">
        <f>INDEX(StudentTable[#Data],MATCH(Table_Faculty.accdb[[#This Row],[Student ID]],StudentTable[Student ID],0),2)</f>
        <v>Nicole</v>
      </c>
    </row>
    <row r="2796" spans="1:5" x14ac:dyDescent="0.25">
      <c r="A2796">
        <v>2810</v>
      </c>
      <c r="B2796" s="5" t="s">
        <v>435</v>
      </c>
      <c r="C2796" s="4" t="s">
        <v>4523</v>
      </c>
      <c r="D2796" t="str">
        <f>INDEX(StudentTable[#Data],MATCH(Table_Faculty.accdb[[#This Row],[Student ID]],StudentTable[Student ID],0),1)</f>
        <v>Hutchins</v>
      </c>
      <c r="E2796" t="str">
        <f>INDEX(StudentTable[#Data],MATCH(Table_Faculty.accdb[[#This Row],[Student ID]],StudentTable[Student ID],0),2)</f>
        <v>Jeffrey</v>
      </c>
    </row>
    <row r="2797" spans="1:5" x14ac:dyDescent="0.25">
      <c r="A2797">
        <v>2811</v>
      </c>
      <c r="B2797" s="5" t="s">
        <v>392</v>
      </c>
      <c r="C2797" s="4" t="s">
        <v>4523</v>
      </c>
      <c r="D2797" t="str">
        <f>INDEX(StudentTable[#Data],MATCH(Table_Faculty.accdb[[#This Row],[Student ID]],StudentTable[Student ID],0),1)</f>
        <v>Janssen</v>
      </c>
      <c r="E2797" t="str">
        <f>INDEX(StudentTable[#Data],MATCH(Table_Faculty.accdb[[#This Row],[Student ID]],StudentTable[Student ID],0),2)</f>
        <v>Kristy</v>
      </c>
    </row>
    <row r="2798" spans="1:5" x14ac:dyDescent="0.25">
      <c r="A2798">
        <v>2812</v>
      </c>
      <c r="B2798" s="5" t="s">
        <v>2825</v>
      </c>
      <c r="C2798" s="4" t="s">
        <v>4523</v>
      </c>
      <c r="D2798" t="str">
        <f>INDEX(StudentTable[#Data],MATCH(Table_Faculty.accdb[[#This Row],[Student ID]],StudentTable[Student ID],0),1)</f>
        <v>Miller</v>
      </c>
      <c r="E2798" t="str">
        <f>INDEX(StudentTable[#Data],MATCH(Table_Faculty.accdb[[#This Row],[Student ID]],StudentTable[Student ID],0),2)</f>
        <v>Tiffany</v>
      </c>
    </row>
    <row r="2799" spans="1:5" x14ac:dyDescent="0.25">
      <c r="A2799">
        <v>2813</v>
      </c>
      <c r="B2799" s="5" t="s">
        <v>81</v>
      </c>
      <c r="C2799" s="4" t="s">
        <v>4523</v>
      </c>
      <c r="D2799" t="str">
        <f>INDEX(StudentTable[#Data],MATCH(Table_Faculty.accdb[[#This Row],[Student ID]],StudentTable[Student ID],0),1)</f>
        <v>Wilkinson</v>
      </c>
      <c r="E2799" t="str">
        <f>INDEX(StudentTable[#Data],MATCH(Table_Faculty.accdb[[#This Row],[Student ID]],StudentTable[Student ID],0),2)</f>
        <v>Kimberly</v>
      </c>
    </row>
    <row r="2800" spans="1:5" x14ac:dyDescent="0.25">
      <c r="A2800">
        <v>2814</v>
      </c>
      <c r="B2800" s="5" t="s">
        <v>3366</v>
      </c>
      <c r="C2800" s="4" t="s">
        <v>4523</v>
      </c>
      <c r="D2800" t="str">
        <f>INDEX(StudentTable[#Data],MATCH(Table_Faculty.accdb[[#This Row],[Student ID]],StudentTable[Student ID],0),1)</f>
        <v>Smith</v>
      </c>
      <c r="E2800" t="str">
        <f>INDEX(StudentTable[#Data],MATCH(Table_Faculty.accdb[[#This Row],[Student ID]],StudentTable[Student ID],0),2)</f>
        <v>Carl</v>
      </c>
    </row>
    <row r="2801" spans="1:5" x14ac:dyDescent="0.25">
      <c r="A2801">
        <v>2815</v>
      </c>
      <c r="B2801" s="5" t="s">
        <v>760</v>
      </c>
      <c r="C2801" s="4" t="s">
        <v>4523</v>
      </c>
      <c r="D2801" t="str">
        <f>INDEX(StudentTable[#Data],MATCH(Table_Faculty.accdb[[#This Row],[Student ID]],StudentTable[Student ID],0),1)</f>
        <v>Almanza</v>
      </c>
      <c r="E2801" t="str">
        <f>INDEX(StudentTable[#Data],MATCH(Table_Faculty.accdb[[#This Row],[Student ID]],StudentTable[Student ID],0),2)</f>
        <v>Suzie</v>
      </c>
    </row>
    <row r="2802" spans="1:5" x14ac:dyDescent="0.25">
      <c r="A2802">
        <v>2816</v>
      </c>
      <c r="B2802" s="5" t="s">
        <v>4058</v>
      </c>
      <c r="C2802" s="4" t="s">
        <v>4523</v>
      </c>
      <c r="D2802" t="str">
        <f>INDEX(StudentTable[#Data],MATCH(Table_Faculty.accdb[[#This Row],[Student ID]],StudentTable[Student ID],0),1)</f>
        <v>Groce</v>
      </c>
      <c r="E2802" t="str">
        <f>INDEX(StudentTable[#Data],MATCH(Table_Faculty.accdb[[#This Row],[Student ID]],StudentTable[Student ID],0),2)</f>
        <v>Wayne</v>
      </c>
    </row>
    <row r="2803" spans="1:5" x14ac:dyDescent="0.25">
      <c r="A2803">
        <v>2817</v>
      </c>
      <c r="B2803" s="5" t="s">
        <v>2760</v>
      </c>
      <c r="C2803" s="4" t="s">
        <v>4523</v>
      </c>
      <c r="D2803" t="str">
        <f>INDEX(StudentTable[#Data],MATCH(Table_Faculty.accdb[[#This Row],[Student ID]],StudentTable[Student ID],0),1)</f>
        <v>Cann</v>
      </c>
      <c r="E2803" t="str">
        <f>INDEX(StudentTable[#Data],MATCH(Table_Faculty.accdb[[#This Row],[Student ID]],StudentTable[Student ID],0),2)</f>
        <v>Kathleen</v>
      </c>
    </row>
    <row r="2804" spans="1:5" x14ac:dyDescent="0.25">
      <c r="A2804">
        <v>2818</v>
      </c>
      <c r="B2804" s="5" t="s">
        <v>473</v>
      </c>
      <c r="C2804" s="4" t="s">
        <v>4523</v>
      </c>
      <c r="D2804" t="str">
        <f>INDEX(StudentTable[#Data],MATCH(Table_Faculty.accdb[[#This Row],[Student ID]],StudentTable[Student ID],0),1)</f>
        <v>Aviles</v>
      </c>
      <c r="E2804" t="str">
        <f>INDEX(StudentTable[#Data],MATCH(Table_Faculty.accdb[[#This Row],[Student ID]],StudentTable[Student ID],0),2)</f>
        <v>Azzie</v>
      </c>
    </row>
    <row r="2805" spans="1:5" x14ac:dyDescent="0.25">
      <c r="A2805">
        <v>2819</v>
      </c>
      <c r="B2805" s="5" t="s">
        <v>107</v>
      </c>
      <c r="C2805" s="4" t="s">
        <v>4523</v>
      </c>
      <c r="D2805" t="str">
        <f>INDEX(StudentTable[#Data],MATCH(Table_Faculty.accdb[[#This Row],[Student ID]],StudentTable[Student ID],0),1)</f>
        <v>Patterson</v>
      </c>
      <c r="E2805" t="str">
        <f>INDEX(StudentTable[#Data],MATCH(Table_Faculty.accdb[[#This Row],[Student ID]],StudentTable[Student ID],0),2)</f>
        <v>William</v>
      </c>
    </row>
    <row r="2806" spans="1:5" x14ac:dyDescent="0.25">
      <c r="A2806">
        <v>2820</v>
      </c>
      <c r="B2806" s="5" t="s">
        <v>3024</v>
      </c>
      <c r="C2806" s="4" t="s">
        <v>4523</v>
      </c>
      <c r="D2806" t="str">
        <f>INDEX(StudentTable[#Data],MATCH(Table_Faculty.accdb[[#This Row],[Student ID]],StudentTable[Student ID],0),1)</f>
        <v>Solorzano</v>
      </c>
      <c r="E2806" t="str">
        <f>INDEX(StudentTable[#Data],MATCH(Table_Faculty.accdb[[#This Row],[Student ID]],StudentTable[Student ID],0),2)</f>
        <v>Rosa</v>
      </c>
    </row>
    <row r="2807" spans="1:5" x14ac:dyDescent="0.25">
      <c r="A2807">
        <v>2821</v>
      </c>
      <c r="B2807" s="5" t="s">
        <v>1816</v>
      </c>
      <c r="C2807" s="4" t="s">
        <v>4523</v>
      </c>
      <c r="D2807" t="str">
        <f>INDEX(StudentTable[#Data],MATCH(Table_Faculty.accdb[[#This Row],[Student ID]],StudentTable[Student ID],0),1)</f>
        <v>Cutshaw</v>
      </c>
      <c r="E2807" t="str">
        <f>INDEX(StudentTable[#Data],MATCH(Table_Faculty.accdb[[#This Row],[Student ID]],StudentTable[Student ID],0),2)</f>
        <v>Timothy</v>
      </c>
    </row>
    <row r="2808" spans="1:5" x14ac:dyDescent="0.25">
      <c r="A2808">
        <v>2822</v>
      </c>
      <c r="B2808" s="5" t="s">
        <v>1215</v>
      </c>
      <c r="C2808" s="4" t="s">
        <v>4523</v>
      </c>
      <c r="D2808" t="str">
        <f>INDEX(StudentTable[#Data],MATCH(Table_Faculty.accdb[[#This Row],[Student ID]],StudentTable[Student ID],0),1)</f>
        <v>Beres</v>
      </c>
      <c r="E2808" t="str">
        <f>INDEX(StudentTable[#Data],MATCH(Table_Faculty.accdb[[#This Row],[Student ID]],StudentTable[Student ID],0),2)</f>
        <v>Jose</v>
      </c>
    </row>
    <row r="2809" spans="1:5" x14ac:dyDescent="0.25">
      <c r="A2809">
        <v>2823</v>
      </c>
      <c r="B2809" s="5" t="s">
        <v>697</v>
      </c>
      <c r="C2809" s="4" t="s">
        <v>4523</v>
      </c>
      <c r="D2809" t="str">
        <f>INDEX(StudentTable[#Data],MATCH(Table_Faculty.accdb[[#This Row],[Student ID]],StudentTable[Student ID],0),1)</f>
        <v>Gray</v>
      </c>
      <c r="E2809" t="str">
        <f>INDEX(StudentTable[#Data],MATCH(Table_Faculty.accdb[[#This Row],[Student ID]],StudentTable[Student ID],0),2)</f>
        <v>Michael</v>
      </c>
    </row>
    <row r="2810" spans="1:5" x14ac:dyDescent="0.25">
      <c r="A2810">
        <v>2824</v>
      </c>
      <c r="B2810" s="5" t="s">
        <v>929</v>
      </c>
      <c r="C2810" s="4" t="s">
        <v>4480</v>
      </c>
      <c r="D2810" t="str">
        <f>INDEX(StudentTable[#Data],MATCH(Table_Faculty.accdb[[#This Row],[Student ID]],StudentTable[Student ID],0),1)</f>
        <v>Regnier</v>
      </c>
      <c r="E2810" t="str">
        <f>INDEX(StudentTable[#Data],MATCH(Table_Faculty.accdb[[#This Row],[Student ID]],StudentTable[Student ID],0),2)</f>
        <v>April</v>
      </c>
    </row>
    <row r="2811" spans="1:5" x14ac:dyDescent="0.25">
      <c r="A2811">
        <v>2825</v>
      </c>
      <c r="B2811" s="5" t="s">
        <v>1110</v>
      </c>
      <c r="C2811" s="4" t="s">
        <v>4480</v>
      </c>
      <c r="D2811" t="str">
        <f>INDEX(StudentTable[#Data],MATCH(Table_Faculty.accdb[[#This Row],[Student ID]],StudentTable[Student ID],0),1)</f>
        <v>Tacker</v>
      </c>
      <c r="E2811" t="str">
        <f>INDEX(StudentTable[#Data],MATCH(Table_Faculty.accdb[[#This Row],[Student ID]],StudentTable[Student ID],0),2)</f>
        <v>Anita</v>
      </c>
    </row>
    <row r="2812" spans="1:5" x14ac:dyDescent="0.25">
      <c r="A2812">
        <v>2826</v>
      </c>
      <c r="B2812" s="5" t="s">
        <v>1234</v>
      </c>
      <c r="C2812" s="4" t="s">
        <v>4480</v>
      </c>
      <c r="D2812" t="str">
        <f>INDEX(StudentTable[#Data],MATCH(Table_Faculty.accdb[[#This Row],[Student ID]],StudentTable[Student ID],0),1)</f>
        <v>Guthridge</v>
      </c>
      <c r="E2812" t="str">
        <f>INDEX(StudentTable[#Data],MATCH(Table_Faculty.accdb[[#This Row],[Student ID]],StudentTable[Student ID],0),2)</f>
        <v>Charles</v>
      </c>
    </row>
    <row r="2813" spans="1:5" x14ac:dyDescent="0.25">
      <c r="A2813">
        <v>2827</v>
      </c>
      <c r="B2813" s="5" t="s">
        <v>1221</v>
      </c>
      <c r="C2813" s="4" t="s">
        <v>4480</v>
      </c>
      <c r="D2813" t="str">
        <f>INDEX(StudentTable[#Data],MATCH(Table_Faculty.accdb[[#This Row],[Student ID]],StudentTable[Student ID],0),1)</f>
        <v>Kendall</v>
      </c>
      <c r="E2813" t="str">
        <f>INDEX(StudentTable[#Data],MATCH(Table_Faculty.accdb[[#This Row],[Student ID]],StudentTable[Student ID],0),2)</f>
        <v>Dora</v>
      </c>
    </row>
    <row r="2814" spans="1:5" x14ac:dyDescent="0.25">
      <c r="A2814">
        <v>2828</v>
      </c>
      <c r="B2814" s="5" t="s">
        <v>1267</v>
      </c>
      <c r="C2814" s="4" t="s">
        <v>4480</v>
      </c>
      <c r="D2814" t="str">
        <f>INDEX(StudentTable[#Data],MATCH(Table_Faculty.accdb[[#This Row],[Student ID]],StudentTable[Student ID],0),1)</f>
        <v>Manzo</v>
      </c>
      <c r="E2814" t="str">
        <f>INDEX(StudentTable[#Data],MATCH(Table_Faculty.accdb[[#This Row],[Student ID]],StudentTable[Student ID],0),2)</f>
        <v>Joyce</v>
      </c>
    </row>
    <row r="2815" spans="1:5" x14ac:dyDescent="0.25">
      <c r="A2815">
        <v>2829</v>
      </c>
      <c r="B2815" s="5" t="s">
        <v>3311</v>
      </c>
      <c r="C2815" s="4" t="s">
        <v>4480</v>
      </c>
      <c r="D2815" t="str">
        <f>INDEX(StudentTable[#Data],MATCH(Table_Faculty.accdb[[#This Row],[Student ID]],StudentTable[Student ID],0),1)</f>
        <v>Gregory</v>
      </c>
      <c r="E2815" t="str">
        <f>INDEX(StudentTable[#Data],MATCH(Table_Faculty.accdb[[#This Row],[Student ID]],StudentTable[Student ID],0),2)</f>
        <v>John</v>
      </c>
    </row>
    <row r="2816" spans="1:5" x14ac:dyDescent="0.25">
      <c r="A2816">
        <v>2830</v>
      </c>
      <c r="B2816" s="5" t="s">
        <v>4123</v>
      </c>
      <c r="C2816" s="4" t="s">
        <v>4480</v>
      </c>
      <c r="D2816" t="str">
        <f>INDEX(StudentTable[#Data],MATCH(Table_Faculty.accdb[[#This Row],[Student ID]],StudentTable[Student ID],0),1)</f>
        <v>Tolliver</v>
      </c>
      <c r="E2816" t="str">
        <f>INDEX(StudentTable[#Data],MATCH(Table_Faculty.accdb[[#This Row],[Student ID]],StudentTable[Student ID],0),2)</f>
        <v>Arthur</v>
      </c>
    </row>
    <row r="2817" spans="1:5" x14ac:dyDescent="0.25">
      <c r="A2817">
        <v>2831</v>
      </c>
      <c r="B2817" s="5" t="s">
        <v>2524</v>
      </c>
      <c r="C2817" s="4" t="s">
        <v>4480</v>
      </c>
      <c r="D2817" t="str">
        <f>INDEX(StudentTable[#Data],MATCH(Table_Faculty.accdb[[#This Row],[Student ID]],StudentTable[Student ID],0),1)</f>
        <v>Abramowitz</v>
      </c>
      <c r="E2817" t="str">
        <f>INDEX(StudentTable[#Data],MATCH(Table_Faculty.accdb[[#This Row],[Student ID]],StudentTable[Student ID],0),2)</f>
        <v>Francis</v>
      </c>
    </row>
    <row r="2818" spans="1:5" x14ac:dyDescent="0.25">
      <c r="A2818">
        <v>2832</v>
      </c>
      <c r="B2818" s="5" t="s">
        <v>4434</v>
      </c>
      <c r="C2818" s="4" t="s">
        <v>4480</v>
      </c>
      <c r="D2818" t="str">
        <f>INDEX(StudentTable[#Data],MATCH(Table_Faculty.accdb[[#This Row],[Student ID]],StudentTable[Student ID],0),1)</f>
        <v>Turner</v>
      </c>
      <c r="E2818" t="str">
        <f>INDEX(StudentTable[#Data],MATCH(Table_Faculty.accdb[[#This Row],[Student ID]],StudentTable[Student ID],0),2)</f>
        <v>Michale</v>
      </c>
    </row>
    <row r="2819" spans="1:5" x14ac:dyDescent="0.25">
      <c r="A2819">
        <v>2833</v>
      </c>
      <c r="B2819" s="5" t="s">
        <v>467</v>
      </c>
      <c r="C2819" s="4" t="s">
        <v>4480</v>
      </c>
      <c r="D2819" t="str">
        <f>INDEX(StudentTable[#Data],MATCH(Table_Faculty.accdb[[#This Row],[Student ID]],StudentTable[Student ID],0),1)</f>
        <v>Maynard</v>
      </c>
      <c r="E2819" t="str">
        <f>INDEX(StudentTable[#Data],MATCH(Table_Faculty.accdb[[#This Row],[Student ID]],StudentTable[Student ID],0),2)</f>
        <v>Michael</v>
      </c>
    </row>
    <row r="2820" spans="1:5" x14ac:dyDescent="0.25">
      <c r="A2820">
        <v>2834</v>
      </c>
      <c r="B2820" s="5" t="s">
        <v>518</v>
      </c>
      <c r="C2820" s="4" t="s">
        <v>4480</v>
      </c>
      <c r="D2820" t="str">
        <f>INDEX(StudentTable[#Data],MATCH(Table_Faculty.accdb[[#This Row],[Student ID]],StudentTable[Student ID],0),1)</f>
        <v>Boyd</v>
      </c>
      <c r="E2820" t="str">
        <f>INDEX(StudentTable[#Data],MATCH(Table_Faculty.accdb[[#This Row],[Student ID]],StudentTable[Student ID],0),2)</f>
        <v>Lonnie</v>
      </c>
    </row>
    <row r="2821" spans="1:5" x14ac:dyDescent="0.25">
      <c r="A2821">
        <v>2835</v>
      </c>
      <c r="B2821" s="5" t="s">
        <v>1947</v>
      </c>
      <c r="C2821" s="4" t="s">
        <v>4480</v>
      </c>
      <c r="D2821" t="str">
        <f>INDEX(StudentTable[#Data],MATCH(Table_Faculty.accdb[[#This Row],[Student ID]],StudentTable[Student ID],0),1)</f>
        <v>Johnson</v>
      </c>
      <c r="E2821" t="str">
        <f>INDEX(StudentTable[#Data],MATCH(Table_Faculty.accdb[[#This Row],[Student ID]],StudentTable[Student ID],0),2)</f>
        <v>Michael</v>
      </c>
    </row>
    <row r="2822" spans="1:5" x14ac:dyDescent="0.25">
      <c r="A2822">
        <v>2836</v>
      </c>
      <c r="B2822" s="5" t="s">
        <v>807</v>
      </c>
      <c r="C2822" s="4" t="s">
        <v>4480</v>
      </c>
      <c r="D2822" t="str">
        <f>INDEX(StudentTable[#Data],MATCH(Table_Faculty.accdb[[#This Row],[Student ID]],StudentTable[Student ID],0),1)</f>
        <v>Villanueva</v>
      </c>
      <c r="E2822" t="str">
        <f>INDEX(StudentTable[#Data],MATCH(Table_Faculty.accdb[[#This Row],[Student ID]],StudentTable[Student ID],0),2)</f>
        <v>Bertha</v>
      </c>
    </row>
    <row r="2823" spans="1:5" x14ac:dyDescent="0.25">
      <c r="A2823">
        <v>2837</v>
      </c>
      <c r="B2823" s="5" t="s">
        <v>4229</v>
      </c>
      <c r="C2823" s="4" t="s">
        <v>4480</v>
      </c>
      <c r="D2823" t="str">
        <f>INDEX(StudentTable[#Data],MATCH(Table_Faculty.accdb[[#This Row],[Student ID]],StudentTable[Student ID],0),1)</f>
        <v>Stevens</v>
      </c>
      <c r="E2823" t="str">
        <f>INDEX(StudentTable[#Data],MATCH(Table_Faculty.accdb[[#This Row],[Student ID]],StudentTable[Student ID],0),2)</f>
        <v>Angelica</v>
      </c>
    </row>
    <row r="2824" spans="1:5" x14ac:dyDescent="0.25">
      <c r="A2824">
        <v>2838</v>
      </c>
      <c r="B2824" s="5" t="s">
        <v>845</v>
      </c>
      <c r="C2824" s="4" t="s">
        <v>4480</v>
      </c>
      <c r="D2824" t="str">
        <f>INDEX(StudentTable[#Data],MATCH(Table_Faculty.accdb[[#This Row],[Student ID]],StudentTable[Student ID],0),1)</f>
        <v>Le</v>
      </c>
      <c r="E2824" t="str">
        <f>INDEX(StudentTable[#Data],MATCH(Table_Faculty.accdb[[#This Row],[Student ID]],StudentTable[Student ID],0),2)</f>
        <v>Tamara</v>
      </c>
    </row>
    <row r="2825" spans="1:5" x14ac:dyDescent="0.25">
      <c r="A2825">
        <v>2839</v>
      </c>
      <c r="B2825" s="5" t="s">
        <v>3517</v>
      </c>
      <c r="C2825" s="4" t="s">
        <v>4480</v>
      </c>
      <c r="D2825" t="str">
        <f>INDEX(StudentTable[#Data],MATCH(Table_Faculty.accdb[[#This Row],[Student ID]],StudentTable[Student ID],0),1)</f>
        <v>Perry</v>
      </c>
      <c r="E2825" t="str">
        <f>INDEX(StudentTable[#Data],MATCH(Table_Faculty.accdb[[#This Row],[Student ID]],StudentTable[Student ID],0),2)</f>
        <v>Patricia</v>
      </c>
    </row>
    <row r="2826" spans="1:5" x14ac:dyDescent="0.25">
      <c r="A2826">
        <v>2840</v>
      </c>
      <c r="B2826" s="5" t="s">
        <v>1994</v>
      </c>
      <c r="C2826" s="4" t="s">
        <v>4480</v>
      </c>
      <c r="D2826" t="str">
        <f>INDEX(StudentTable[#Data],MATCH(Table_Faculty.accdb[[#This Row],[Student ID]],StudentTable[Student ID],0),1)</f>
        <v>Connolly</v>
      </c>
      <c r="E2826" t="str">
        <f>INDEX(StudentTable[#Data],MATCH(Table_Faculty.accdb[[#This Row],[Student ID]],StudentTable[Student ID],0),2)</f>
        <v>Celeste</v>
      </c>
    </row>
    <row r="2827" spans="1:5" x14ac:dyDescent="0.25">
      <c r="A2827">
        <v>2841</v>
      </c>
      <c r="B2827" s="5" t="s">
        <v>1654</v>
      </c>
      <c r="C2827" s="4" t="s">
        <v>4480</v>
      </c>
      <c r="D2827" t="str">
        <f>INDEX(StudentTable[#Data],MATCH(Table_Faculty.accdb[[#This Row],[Student ID]],StudentTable[Student ID],0),1)</f>
        <v>Lara</v>
      </c>
      <c r="E2827" t="str">
        <f>INDEX(StudentTable[#Data],MATCH(Table_Faculty.accdb[[#This Row],[Student ID]],StudentTable[Student ID],0),2)</f>
        <v>Kristine</v>
      </c>
    </row>
    <row r="2828" spans="1:5" x14ac:dyDescent="0.25">
      <c r="A2828">
        <v>2842</v>
      </c>
      <c r="B2828" s="5" t="s">
        <v>1414</v>
      </c>
      <c r="C2828" s="4" t="s">
        <v>4480</v>
      </c>
      <c r="D2828" t="str">
        <f>INDEX(StudentTable[#Data],MATCH(Table_Faculty.accdb[[#This Row],[Student ID]],StudentTable[Student ID],0),1)</f>
        <v>Calvo</v>
      </c>
      <c r="E2828" t="str">
        <f>INDEX(StudentTable[#Data],MATCH(Table_Faculty.accdb[[#This Row],[Student ID]],StudentTable[Student ID],0),2)</f>
        <v>Edward</v>
      </c>
    </row>
    <row r="2829" spans="1:5" x14ac:dyDescent="0.25">
      <c r="A2829">
        <v>2843</v>
      </c>
      <c r="B2829" s="5" t="s">
        <v>1830</v>
      </c>
      <c r="C2829" s="4" t="s">
        <v>4480</v>
      </c>
      <c r="D2829" t="str">
        <f>INDEX(StudentTable[#Data],MATCH(Table_Faculty.accdb[[#This Row],[Student ID]],StudentTable[Student ID],0),1)</f>
        <v>Smith</v>
      </c>
      <c r="E2829" t="str">
        <f>INDEX(StudentTable[#Data],MATCH(Table_Faculty.accdb[[#This Row],[Student ID]],StudentTable[Student ID],0),2)</f>
        <v>John</v>
      </c>
    </row>
    <row r="2830" spans="1:5" x14ac:dyDescent="0.25">
      <c r="A2830">
        <v>2844</v>
      </c>
      <c r="B2830" s="5" t="s">
        <v>2081</v>
      </c>
      <c r="C2830" s="4" t="s">
        <v>4480</v>
      </c>
      <c r="D2830" t="str">
        <f>INDEX(StudentTable[#Data],MATCH(Table_Faculty.accdb[[#This Row],[Student ID]],StudentTable[Student ID],0),1)</f>
        <v>Leamon</v>
      </c>
      <c r="E2830" t="str">
        <f>INDEX(StudentTable[#Data],MATCH(Table_Faculty.accdb[[#This Row],[Student ID]],StudentTable[Student ID],0),2)</f>
        <v>Darius</v>
      </c>
    </row>
    <row r="2831" spans="1:5" x14ac:dyDescent="0.25">
      <c r="A2831">
        <v>2845</v>
      </c>
      <c r="B2831" s="5" t="s">
        <v>1710</v>
      </c>
      <c r="C2831" s="4" t="s">
        <v>4480</v>
      </c>
      <c r="D2831" t="str">
        <f>INDEX(StudentTable[#Data],MATCH(Table_Faculty.accdb[[#This Row],[Student ID]],StudentTable[Student ID],0),1)</f>
        <v>Hunt</v>
      </c>
      <c r="E2831" t="str">
        <f>INDEX(StudentTable[#Data],MATCH(Table_Faculty.accdb[[#This Row],[Student ID]],StudentTable[Student ID],0),2)</f>
        <v>Carlos</v>
      </c>
    </row>
    <row r="2832" spans="1:5" x14ac:dyDescent="0.25">
      <c r="A2832">
        <v>2846</v>
      </c>
      <c r="B2832" s="5" t="s">
        <v>3559</v>
      </c>
      <c r="C2832" s="4" t="s">
        <v>4480</v>
      </c>
      <c r="D2832" t="str">
        <f>INDEX(StudentTable[#Data],MATCH(Table_Faculty.accdb[[#This Row],[Student ID]],StudentTable[Student ID],0),1)</f>
        <v>Ober</v>
      </c>
      <c r="E2832" t="str">
        <f>INDEX(StudentTable[#Data],MATCH(Table_Faculty.accdb[[#This Row],[Student ID]],StudentTable[Student ID],0),2)</f>
        <v>Maria</v>
      </c>
    </row>
    <row r="2833" spans="1:5" x14ac:dyDescent="0.25">
      <c r="A2833">
        <v>2847</v>
      </c>
      <c r="B2833" s="5" t="s">
        <v>1718</v>
      </c>
      <c r="C2833" s="4" t="s">
        <v>4480</v>
      </c>
      <c r="D2833" t="str">
        <f>INDEX(StudentTable[#Data],MATCH(Table_Faculty.accdb[[#This Row],[Student ID]],StudentTable[Student ID],0),1)</f>
        <v>Morgan</v>
      </c>
      <c r="E2833" t="str">
        <f>INDEX(StudentTable[#Data],MATCH(Table_Faculty.accdb[[#This Row],[Student ID]],StudentTable[Student ID],0),2)</f>
        <v>Patrick</v>
      </c>
    </row>
    <row r="2834" spans="1:5" x14ac:dyDescent="0.25">
      <c r="A2834">
        <v>2848</v>
      </c>
      <c r="B2834" s="5" t="s">
        <v>910</v>
      </c>
      <c r="C2834" s="4" t="s">
        <v>4480</v>
      </c>
      <c r="D2834" t="str">
        <f>INDEX(StudentTable[#Data],MATCH(Table_Faculty.accdb[[#This Row],[Student ID]],StudentTable[Student ID],0),1)</f>
        <v>Martinez</v>
      </c>
      <c r="E2834" t="str">
        <f>INDEX(StudentTable[#Data],MATCH(Table_Faculty.accdb[[#This Row],[Student ID]],StudentTable[Student ID],0),2)</f>
        <v>Gina</v>
      </c>
    </row>
    <row r="2835" spans="1:5" x14ac:dyDescent="0.25">
      <c r="A2835">
        <v>2849</v>
      </c>
      <c r="B2835" s="5" t="s">
        <v>187</v>
      </c>
      <c r="C2835" s="4" t="s">
        <v>4480</v>
      </c>
      <c r="D2835" t="str">
        <f>INDEX(StudentTable[#Data],MATCH(Table_Faculty.accdb[[#This Row],[Student ID]],StudentTable[Student ID],0),1)</f>
        <v>Smith</v>
      </c>
      <c r="E2835" t="str">
        <f>INDEX(StudentTable[#Data],MATCH(Table_Faculty.accdb[[#This Row],[Student ID]],StudentTable[Student ID],0),2)</f>
        <v>James</v>
      </c>
    </row>
    <row r="2836" spans="1:5" x14ac:dyDescent="0.25">
      <c r="A2836">
        <v>2850</v>
      </c>
      <c r="B2836" s="5" t="s">
        <v>2528</v>
      </c>
      <c r="C2836" s="4" t="s">
        <v>4480</v>
      </c>
      <c r="D2836" t="str">
        <f>INDEX(StudentTable[#Data],MATCH(Table_Faculty.accdb[[#This Row],[Student ID]],StudentTable[Student ID],0),1)</f>
        <v>Swanson</v>
      </c>
      <c r="E2836" t="str">
        <f>INDEX(StudentTable[#Data],MATCH(Table_Faculty.accdb[[#This Row],[Student ID]],StudentTable[Student ID],0),2)</f>
        <v>Angie</v>
      </c>
    </row>
    <row r="2837" spans="1:5" x14ac:dyDescent="0.25">
      <c r="A2837">
        <v>2851</v>
      </c>
      <c r="B2837" s="5" t="s">
        <v>4096</v>
      </c>
      <c r="C2837" s="4" t="s">
        <v>4480</v>
      </c>
      <c r="D2837" t="str">
        <f>INDEX(StudentTable[#Data],MATCH(Table_Faculty.accdb[[#This Row],[Student ID]],StudentTable[Student ID],0),1)</f>
        <v>Maas</v>
      </c>
      <c r="E2837" t="str">
        <f>INDEX(StudentTable[#Data],MATCH(Table_Faculty.accdb[[#This Row],[Student ID]],StudentTable[Student ID],0),2)</f>
        <v>Dennis</v>
      </c>
    </row>
    <row r="2838" spans="1:5" x14ac:dyDescent="0.25">
      <c r="A2838">
        <v>2852</v>
      </c>
      <c r="B2838" s="5" t="s">
        <v>4062</v>
      </c>
      <c r="C2838" s="4" t="s">
        <v>4480</v>
      </c>
      <c r="D2838" t="str">
        <f>INDEX(StudentTable[#Data],MATCH(Table_Faculty.accdb[[#This Row],[Student ID]],StudentTable[Student ID],0),1)</f>
        <v>Calder</v>
      </c>
      <c r="E2838" t="str">
        <f>INDEX(StudentTable[#Data],MATCH(Table_Faculty.accdb[[#This Row],[Student ID]],StudentTable[Student ID],0),2)</f>
        <v>Christine</v>
      </c>
    </row>
    <row r="2839" spans="1:5" x14ac:dyDescent="0.25">
      <c r="A2839">
        <v>2853</v>
      </c>
      <c r="B2839" s="5" t="s">
        <v>1799</v>
      </c>
      <c r="C2839" s="4" t="s">
        <v>4480</v>
      </c>
      <c r="D2839" t="str">
        <f>INDEX(StudentTable[#Data],MATCH(Table_Faculty.accdb[[#This Row],[Student ID]],StudentTable[Student ID],0),1)</f>
        <v>Kay</v>
      </c>
      <c r="E2839" t="str">
        <f>INDEX(StudentTable[#Data],MATCH(Table_Faculty.accdb[[#This Row],[Student ID]],StudentTable[Student ID],0),2)</f>
        <v>Eleanor</v>
      </c>
    </row>
    <row r="2840" spans="1:5" x14ac:dyDescent="0.25">
      <c r="A2840">
        <v>2854</v>
      </c>
      <c r="B2840" s="5" t="s">
        <v>1387</v>
      </c>
      <c r="C2840" s="4" t="s">
        <v>4480</v>
      </c>
      <c r="D2840" t="str">
        <f>INDEX(StudentTable[#Data],MATCH(Table_Faculty.accdb[[#This Row],[Student ID]],StudentTable[Student ID],0),1)</f>
        <v>Williams</v>
      </c>
      <c r="E2840" t="str">
        <f>INDEX(StudentTable[#Data],MATCH(Table_Faculty.accdb[[#This Row],[Student ID]],StudentTable[Student ID],0),2)</f>
        <v>Felicia</v>
      </c>
    </row>
    <row r="2841" spans="1:5" x14ac:dyDescent="0.25">
      <c r="A2841">
        <v>2855</v>
      </c>
      <c r="B2841" s="5" t="s">
        <v>2187</v>
      </c>
      <c r="C2841" s="4" t="s">
        <v>4480</v>
      </c>
      <c r="D2841" t="str">
        <f>INDEX(StudentTable[#Data],MATCH(Table_Faculty.accdb[[#This Row],[Student ID]],StudentTable[Student ID],0),1)</f>
        <v>Titus</v>
      </c>
      <c r="E2841" t="str">
        <f>INDEX(StudentTable[#Data],MATCH(Table_Faculty.accdb[[#This Row],[Student ID]],StudentTable[Student ID],0),2)</f>
        <v>Juanita</v>
      </c>
    </row>
    <row r="2842" spans="1:5" x14ac:dyDescent="0.25">
      <c r="A2842">
        <v>2856</v>
      </c>
      <c r="B2842" s="5" t="s">
        <v>841</v>
      </c>
      <c r="C2842" s="4" t="s">
        <v>4480</v>
      </c>
      <c r="D2842" t="str">
        <f>INDEX(StudentTable[#Data],MATCH(Table_Faculty.accdb[[#This Row],[Student ID]],StudentTable[Student ID],0),1)</f>
        <v>Mccann</v>
      </c>
      <c r="E2842" t="str">
        <f>INDEX(StudentTable[#Data],MATCH(Table_Faculty.accdb[[#This Row],[Student ID]],StudentTable[Student ID],0),2)</f>
        <v>Grace</v>
      </c>
    </row>
    <row r="2843" spans="1:5" x14ac:dyDescent="0.25">
      <c r="A2843">
        <v>2857</v>
      </c>
      <c r="B2843" s="5" t="s">
        <v>2882</v>
      </c>
      <c r="C2843" s="4" t="s">
        <v>4480</v>
      </c>
      <c r="D2843" t="str">
        <f>INDEX(StudentTable[#Data],MATCH(Table_Faculty.accdb[[#This Row],[Student ID]],StudentTable[Student ID],0),1)</f>
        <v>Riley</v>
      </c>
      <c r="E2843" t="str">
        <f>INDEX(StudentTable[#Data],MATCH(Table_Faculty.accdb[[#This Row],[Student ID]],StudentTable[Student ID],0),2)</f>
        <v>Tara</v>
      </c>
    </row>
    <row r="2844" spans="1:5" x14ac:dyDescent="0.25">
      <c r="A2844">
        <v>2858</v>
      </c>
      <c r="B2844" s="5" t="s">
        <v>1983</v>
      </c>
      <c r="C2844" s="4" t="s">
        <v>4480</v>
      </c>
      <c r="D2844" t="str">
        <f>INDEX(StudentTable[#Data],MATCH(Table_Faculty.accdb[[#This Row],[Student ID]],StudentTable[Student ID],0),1)</f>
        <v>Serrano</v>
      </c>
      <c r="E2844" t="str">
        <f>INDEX(StudentTable[#Data],MATCH(Table_Faculty.accdb[[#This Row],[Student ID]],StudentTable[Student ID],0),2)</f>
        <v>John</v>
      </c>
    </row>
    <row r="2845" spans="1:5" x14ac:dyDescent="0.25">
      <c r="A2845">
        <v>2859</v>
      </c>
      <c r="B2845" s="5" t="s">
        <v>2170</v>
      </c>
      <c r="C2845" s="4" t="s">
        <v>4480</v>
      </c>
      <c r="D2845" t="str">
        <f>INDEX(StudentTable[#Data],MATCH(Table_Faculty.accdb[[#This Row],[Student ID]],StudentTable[Student ID],0),1)</f>
        <v>Hughes</v>
      </c>
      <c r="E2845" t="str">
        <f>INDEX(StudentTable[#Data],MATCH(Table_Faculty.accdb[[#This Row],[Student ID]],StudentTable[Student ID],0),2)</f>
        <v>Eloise</v>
      </c>
    </row>
    <row r="2846" spans="1:5" x14ac:dyDescent="0.25">
      <c r="A2846">
        <v>2860</v>
      </c>
      <c r="B2846" s="5" t="s">
        <v>1547</v>
      </c>
      <c r="C2846" s="4" t="s">
        <v>4480</v>
      </c>
      <c r="D2846" t="str">
        <f>INDEX(StudentTable[#Data],MATCH(Table_Faculty.accdb[[#This Row],[Student ID]],StudentTable[Student ID],0),1)</f>
        <v>Sandlin</v>
      </c>
      <c r="E2846" t="str">
        <f>INDEX(StudentTable[#Data],MATCH(Table_Faculty.accdb[[#This Row],[Student ID]],StudentTable[Student ID],0),2)</f>
        <v>John</v>
      </c>
    </row>
    <row r="2847" spans="1:5" x14ac:dyDescent="0.25">
      <c r="A2847">
        <v>2861</v>
      </c>
      <c r="B2847" s="5" t="s">
        <v>4303</v>
      </c>
      <c r="C2847" s="4" t="s">
        <v>4480</v>
      </c>
      <c r="D2847" t="str">
        <f>INDEX(StudentTable[#Data],MATCH(Table_Faculty.accdb[[#This Row],[Student ID]],StudentTable[Student ID],0),1)</f>
        <v>Delacruz</v>
      </c>
      <c r="E2847" t="str">
        <f>INDEX(StudentTable[#Data],MATCH(Table_Faculty.accdb[[#This Row],[Student ID]],StudentTable[Student ID],0),2)</f>
        <v>Nicole</v>
      </c>
    </row>
    <row r="2848" spans="1:5" x14ac:dyDescent="0.25">
      <c r="A2848">
        <v>2862</v>
      </c>
      <c r="B2848" s="5" t="s">
        <v>435</v>
      </c>
      <c r="C2848" s="4" t="s">
        <v>4480</v>
      </c>
      <c r="D2848" t="str">
        <f>INDEX(StudentTable[#Data],MATCH(Table_Faculty.accdb[[#This Row],[Student ID]],StudentTable[Student ID],0),1)</f>
        <v>Hutchins</v>
      </c>
      <c r="E2848" t="str">
        <f>INDEX(StudentTable[#Data],MATCH(Table_Faculty.accdb[[#This Row],[Student ID]],StudentTable[Student ID],0),2)</f>
        <v>Jeffrey</v>
      </c>
    </row>
    <row r="2849" spans="1:5" x14ac:dyDescent="0.25">
      <c r="A2849">
        <v>2863</v>
      </c>
      <c r="B2849" s="5" t="s">
        <v>392</v>
      </c>
      <c r="C2849" s="4" t="s">
        <v>4480</v>
      </c>
      <c r="D2849" t="str">
        <f>INDEX(StudentTable[#Data],MATCH(Table_Faculty.accdb[[#This Row],[Student ID]],StudentTable[Student ID],0),1)</f>
        <v>Janssen</v>
      </c>
      <c r="E2849" t="str">
        <f>INDEX(StudentTable[#Data],MATCH(Table_Faculty.accdb[[#This Row],[Student ID]],StudentTable[Student ID],0),2)</f>
        <v>Kristy</v>
      </c>
    </row>
    <row r="2850" spans="1:5" x14ac:dyDescent="0.25">
      <c r="A2850">
        <v>2864</v>
      </c>
      <c r="B2850" s="5" t="s">
        <v>2825</v>
      </c>
      <c r="C2850" s="4" t="s">
        <v>4480</v>
      </c>
      <c r="D2850" t="str">
        <f>INDEX(StudentTable[#Data],MATCH(Table_Faculty.accdb[[#This Row],[Student ID]],StudentTable[Student ID],0),1)</f>
        <v>Miller</v>
      </c>
      <c r="E2850" t="str">
        <f>INDEX(StudentTable[#Data],MATCH(Table_Faculty.accdb[[#This Row],[Student ID]],StudentTable[Student ID],0),2)</f>
        <v>Tiffany</v>
      </c>
    </row>
    <row r="2851" spans="1:5" x14ac:dyDescent="0.25">
      <c r="A2851">
        <v>2865</v>
      </c>
      <c r="B2851" s="5" t="s">
        <v>81</v>
      </c>
      <c r="C2851" s="4" t="s">
        <v>4480</v>
      </c>
      <c r="D2851" t="str">
        <f>INDEX(StudentTable[#Data],MATCH(Table_Faculty.accdb[[#This Row],[Student ID]],StudentTable[Student ID],0),1)</f>
        <v>Wilkinson</v>
      </c>
      <c r="E2851" t="str">
        <f>INDEX(StudentTable[#Data],MATCH(Table_Faculty.accdb[[#This Row],[Student ID]],StudentTable[Student ID],0),2)</f>
        <v>Kimberly</v>
      </c>
    </row>
    <row r="2852" spans="1:5" x14ac:dyDescent="0.25">
      <c r="A2852">
        <v>2866</v>
      </c>
      <c r="B2852" s="5" t="s">
        <v>3366</v>
      </c>
      <c r="C2852" s="4" t="s">
        <v>4480</v>
      </c>
      <c r="D2852" t="str">
        <f>INDEX(StudentTable[#Data],MATCH(Table_Faculty.accdb[[#This Row],[Student ID]],StudentTable[Student ID],0),1)</f>
        <v>Smith</v>
      </c>
      <c r="E2852" t="str">
        <f>INDEX(StudentTable[#Data],MATCH(Table_Faculty.accdb[[#This Row],[Student ID]],StudentTable[Student ID],0),2)</f>
        <v>Carl</v>
      </c>
    </row>
    <row r="2853" spans="1:5" x14ac:dyDescent="0.25">
      <c r="A2853">
        <v>2867</v>
      </c>
      <c r="B2853" s="5" t="s">
        <v>760</v>
      </c>
      <c r="C2853" s="4" t="s">
        <v>4480</v>
      </c>
      <c r="D2853" t="str">
        <f>INDEX(StudentTable[#Data],MATCH(Table_Faculty.accdb[[#This Row],[Student ID]],StudentTable[Student ID],0),1)</f>
        <v>Almanza</v>
      </c>
      <c r="E2853" t="str">
        <f>INDEX(StudentTable[#Data],MATCH(Table_Faculty.accdb[[#This Row],[Student ID]],StudentTable[Student ID],0),2)</f>
        <v>Suzie</v>
      </c>
    </row>
    <row r="2854" spans="1:5" x14ac:dyDescent="0.25">
      <c r="A2854">
        <v>2868</v>
      </c>
      <c r="B2854" s="5" t="s">
        <v>4058</v>
      </c>
      <c r="C2854" s="4" t="s">
        <v>4480</v>
      </c>
      <c r="D2854" t="str">
        <f>INDEX(StudentTable[#Data],MATCH(Table_Faculty.accdb[[#This Row],[Student ID]],StudentTable[Student ID],0),1)</f>
        <v>Groce</v>
      </c>
      <c r="E2854" t="str">
        <f>INDEX(StudentTable[#Data],MATCH(Table_Faculty.accdb[[#This Row],[Student ID]],StudentTable[Student ID],0),2)</f>
        <v>Wayne</v>
      </c>
    </row>
    <row r="2855" spans="1:5" x14ac:dyDescent="0.25">
      <c r="A2855">
        <v>2869</v>
      </c>
      <c r="B2855" s="5" t="s">
        <v>2760</v>
      </c>
      <c r="C2855" s="4" t="s">
        <v>4480</v>
      </c>
      <c r="D2855" t="str">
        <f>INDEX(StudentTable[#Data],MATCH(Table_Faculty.accdb[[#This Row],[Student ID]],StudentTable[Student ID],0),1)</f>
        <v>Cann</v>
      </c>
      <c r="E2855" t="str">
        <f>INDEX(StudentTable[#Data],MATCH(Table_Faculty.accdb[[#This Row],[Student ID]],StudentTable[Student ID],0),2)</f>
        <v>Kathleen</v>
      </c>
    </row>
    <row r="2856" spans="1:5" x14ac:dyDescent="0.25">
      <c r="A2856">
        <v>2870</v>
      </c>
      <c r="B2856" s="5" t="s">
        <v>473</v>
      </c>
      <c r="C2856" s="4" t="s">
        <v>4480</v>
      </c>
      <c r="D2856" t="str">
        <f>INDEX(StudentTable[#Data],MATCH(Table_Faculty.accdb[[#This Row],[Student ID]],StudentTable[Student ID],0),1)</f>
        <v>Aviles</v>
      </c>
      <c r="E2856" t="str">
        <f>INDEX(StudentTable[#Data],MATCH(Table_Faculty.accdb[[#This Row],[Student ID]],StudentTable[Student ID],0),2)</f>
        <v>Azzie</v>
      </c>
    </row>
    <row r="2857" spans="1:5" x14ac:dyDescent="0.25">
      <c r="A2857">
        <v>2871</v>
      </c>
      <c r="B2857" s="5" t="s">
        <v>107</v>
      </c>
      <c r="C2857" s="4" t="s">
        <v>4480</v>
      </c>
      <c r="D2857" t="str">
        <f>INDEX(StudentTable[#Data],MATCH(Table_Faculty.accdb[[#This Row],[Student ID]],StudentTable[Student ID],0),1)</f>
        <v>Patterson</v>
      </c>
      <c r="E2857" t="str">
        <f>INDEX(StudentTable[#Data],MATCH(Table_Faculty.accdb[[#This Row],[Student ID]],StudentTable[Student ID],0),2)</f>
        <v>William</v>
      </c>
    </row>
    <row r="2858" spans="1:5" x14ac:dyDescent="0.25">
      <c r="A2858">
        <v>2872</v>
      </c>
      <c r="B2858" s="5" t="s">
        <v>3024</v>
      </c>
      <c r="C2858" s="4" t="s">
        <v>4480</v>
      </c>
      <c r="D2858" t="str">
        <f>INDEX(StudentTable[#Data],MATCH(Table_Faculty.accdb[[#This Row],[Student ID]],StudentTable[Student ID],0),1)</f>
        <v>Solorzano</v>
      </c>
      <c r="E2858" t="str">
        <f>INDEX(StudentTable[#Data],MATCH(Table_Faculty.accdb[[#This Row],[Student ID]],StudentTable[Student ID],0),2)</f>
        <v>Rosa</v>
      </c>
    </row>
    <row r="2859" spans="1:5" x14ac:dyDescent="0.25">
      <c r="A2859">
        <v>2873</v>
      </c>
      <c r="B2859" s="5" t="s">
        <v>1816</v>
      </c>
      <c r="C2859" s="4" t="s">
        <v>4480</v>
      </c>
      <c r="D2859" t="str">
        <f>INDEX(StudentTable[#Data],MATCH(Table_Faculty.accdb[[#This Row],[Student ID]],StudentTable[Student ID],0),1)</f>
        <v>Cutshaw</v>
      </c>
      <c r="E2859" t="str">
        <f>INDEX(StudentTable[#Data],MATCH(Table_Faculty.accdb[[#This Row],[Student ID]],StudentTable[Student ID],0),2)</f>
        <v>Timothy</v>
      </c>
    </row>
    <row r="2860" spans="1:5" x14ac:dyDescent="0.25">
      <c r="A2860">
        <v>2874</v>
      </c>
      <c r="B2860" s="5" t="s">
        <v>1215</v>
      </c>
      <c r="C2860" s="4" t="s">
        <v>4480</v>
      </c>
      <c r="D2860" t="str">
        <f>INDEX(StudentTable[#Data],MATCH(Table_Faculty.accdb[[#This Row],[Student ID]],StudentTable[Student ID],0),1)</f>
        <v>Beres</v>
      </c>
      <c r="E2860" t="str">
        <f>INDEX(StudentTable[#Data],MATCH(Table_Faculty.accdb[[#This Row],[Student ID]],StudentTable[Student ID],0),2)</f>
        <v>Jose</v>
      </c>
    </row>
    <row r="2861" spans="1:5" x14ac:dyDescent="0.25">
      <c r="A2861">
        <v>2875</v>
      </c>
      <c r="B2861" s="5" t="s">
        <v>697</v>
      </c>
      <c r="C2861" s="4" t="s">
        <v>4480</v>
      </c>
      <c r="D2861" t="str">
        <f>INDEX(StudentTable[#Data],MATCH(Table_Faculty.accdb[[#This Row],[Student ID]],StudentTable[Student ID],0),1)</f>
        <v>Gray</v>
      </c>
      <c r="E2861" t="str">
        <f>INDEX(StudentTable[#Data],MATCH(Table_Faculty.accdb[[#This Row],[Student ID]],StudentTable[Student ID],0),2)</f>
        <v>Michael</v>
      </c>
    </row>
    <row r="2862" spans="1:5" x14ac:dyDescent="0.25">
      <c r="A2862">
        <v>2876</v>
      </c>
      <c r="B2862" s="5" t="s">
        <v>62</v>
      </c>
      <c r="C2862" s="4" t="s">
        <v>4497</v>
      </c>
      <c r="D2862" t="str">
        <f>INDEX(StudentTable[#Data],MATCH(Table_Faculty.accdb[[#This Row],[Student ID]],StudentTable[Student ID],0),1)</f>
        <v>Hutchison</v>
      </c>
      <c r="E2862" t="str">
        <f>INDEX(StudentTable[#Data],MATCH(Table_Faculty.accdb[[#This Row],[Student ID]],StudentTable[Student ID],0),2)</f>
        <v>Tina</v>
      </c>
    </row>
    <row r="2863" spans="1:5" x14ac:dyDescent="0.25">
      <c r="A2863">
        <v>2877</v>
      </c>
      <c r="B2863" s="5" t="s">
        <v>69</v>
      </c>
      <c r="C2863" s="4" t="s">
        <v>4497</v>
      </c>
      <c r="D2863" t="str">
        <f>INDEX(StudentTable[#Data],MATCH(Table_Faculty.accdb[[#This Row],[Student ID]],StudentTable[Student ID],0),1)</f>
        <v>Dutra</v>
      </c>
      <c r="E2863" t="str">
        <f>INDEX(StudentTable[#Data],MATCH(Table_Faculty.accdb[[#This Row],[Student ID]],StudentTable[Student ID],0),2)</f>
        <v>Ruben</v>
      </c>
    </row>
    <row r="2864" spans="1:5" x14ac:dyDescent="0.25">
      <c r="A2864">
        <v>2878</v>
      </c>
      <c r="B2864" s="5" t="s">
        <v>75</v>
      </c>
      <c r="C2864" s="4" t="s">
        <v>4497</v>
      </c>
      <c r="D2864" t="str">
        <f>INDEX(StudentTable[#Data],MATCH(Table_Faculty.accdb[[#This Row],[Student ID]],StudentTable[Student ID],0),1)</f>
        <v>Smith</v>
      </c>
      <c r="E2864" t="str">
        <f>INDEX(StudentTable[#Data],MATCH(Table_Faculty.accdb[[#This Row],[Student ID]],StudentTable[Student ID],0),2)</f>
        <v>Ivan</v>
      </c>
    </row>
    <row r="2865" spans="1:5" x14ac:dyDescent="0.25">
      <c r="A2865">
        <v>2879</v>
      </c>
      <c r="B2865" s="5" t="s">
        <v>101</v>
      </c>
      <c r="C2865" s="4" t="s">
        <v>4497</v>
      </c>
      <c r="D2865" t="str">
        <f>INDEX(StudentTable[#Data],MATCH(Table_Faculty.accdb[[#This Row],[Student ID]],StudentTable[Student ID],0),1)</f>
        <v>Rivera</v>
      </c>
      <c r="E2865" t="str">
        <f>INDEX(StudentTable[#Data],MATCH(Table_Faculty.accdb[[#This Row],[Student ID]],StudentTable[Student ID],0),2)</f>
        <v>Robert</v>
      </c>
    </row>
    <row r="2866" spans="1:5" x14ac:dyDescent="0.25">
      <c r="A2866">
        <v>2880</v>
      </c>
      <c r="B2866" s="5" t="s">
        <v>125</v>
      </c>
      <c r="C2866" s="4" t="s">
        <v>4497</v>
      </c>
      <c r="D2866" t="str">
        <f>INDEX(StudentTable[#Data],MATCH(Table_Faculty.accdb[[#This Row],[Student ID]],StudentTable[Student ID],0),1)</f>
        <v>Mitchell</v>
      </c>
      <c r="E2866" t="str">
        <f>INDEX(StudentTable[#Data],MATCH(Table_Faculty.accdb[[#This Row],[Student ID]],StudentTable[Student ID],0),2)</f>
        <v>Shawn</v>
      </c>
    </row>
    <row r="2867" spans="1:5" x14ac:dyDescent="0.25">
      <c r="A2867">
        <v>2881</v>
      </c>
      <c r="B2867" s="5" t="s">
        <v>158</v>
      </c>
      <c r="C2867" s="4" t="s">
        <v>4497</v>
      </c>
      <c r="D2867" t="str">
        <f>INDEX(StudentTable[#Data],MATCH(Table_Faculty.accdb[[#This Row],[Student ID]],StudentTable[Student ID],0),1)</f>
        <v>Baker</v>
      </c>
      <c r="E2867" t="str">
        <f>INDEX(StudentTable[#Data],MATCH(Table_Faculty.accdb[[#This Row],[Student ID]],StudentTable[Student ID],0),2)</f>
        <v>Jackie</v>
      </c>
    </row>
    <row r="2868" spans="1:5" x14ac:dyDescent="0.25">
      <c r="A2868">
        <v>2882</v>
      </c>
      <c r="B2868" s="5" t="s">
        <v>163</v>
      </c>
      <c r="C2868" s="4" t="s">
        <v>4497</v>
      </c>
      <c r="D2868" t="str">
        <f>INDEX(StudentTable[#Data],MATCH(Table_Faculty.accdb[[#This Row],[Student ID]],StudentTable[Student ID],0),1)</f>
        <v>Mendez</v>
      </c>
      <c r="E2868" t="str">
        <f>INDEX(StudentTable[#Data],MATCH(Table_Faculty.accdb[[#This Row],[Student ID]],StudentTable[Student ID],0),2)</f>
        <v>Connie</v>
      </c>
    </row>
    <row r="2869" spans="1:5" x14ac:dyDescent="0.25">
      <c r="A2869">
        <v>2883</v>
      </c>
      <c r="B2869" s="5" t="s">
        <v>168</v>
      </c>
      <c r="C2869" s="4" t="s">
        <v>4497</v>
      </c>
      <c r="D2869" t="str">
        <f>INDEX(StudentTable[#Data],MATCH(Table_Faculty.accdb[[#This Row],[Student ID]],StudentTable[Student ID],0),1)</f>
        <v>Correa</v>
      </c>
      <c r="E2869" t="str">
        <f>INDEX(StudentTable[#Data],MATCH(Table_Faculty.accdb[[#This Row],[Student ID]],StudentTable[Student ID],0),2)</f>
        <v>Tina</v>
      </c>
    </row>
    <row r="2870" spans="1:5" x14ac:dyDescent="0.25">
      <c r="A2870">
        <v>2884</v>
      </c>
      <c r="B2870" s="5" t="s">
        <v>185</v>
      </c>
      <c r="C2870" s="4" t="s">
        <v>4497</v>
      </c>
      <c r="D2870" t="str">
        <f>INDEX(StudentTable[#Data],MATCH(Table_Faculty.accdb[[#This Row],[Student ID]],StudentTable[Student ID],0),1)</f>
        <v>Klemm</v>
      </c>
      <c r="E2870" t="str">
        <f>INDEX(StudentTable[#Data],MATCH(Table_Faculty.accdb[[#This Row],[Student ID]],StudentTable[Student ID],0),2)</f>
        <v>Georgia</v>
      </c>
    </row>
    <row r="2871" spans="1:5" x14ac:dyDescent="0.25">
      <c r="A2871">
        <v>2885</v>
      </c>
      <c r="B2871" s="5" t="s">
        <v>199</v>
      </c>
      <c r="C2871" s="4" t="s">
        <v>4497</v>
      </c>
      <c r="D2871" t="str">
        <f>INDEX(StudentTable[#Data],MATCH(Table_Faculty.accdb[[#This Row],[Student ID]],StudentTable[Student ID],0),1)</f>
        <v>Louis</v>
      </c>
      <c r="E2871" t="str">
        <f>INDEX(StudentTable[#Data],MATCH(Table_Faculty.accdb[[#This Row],[Student ID]],StudentTable[Student ID],0),2)</f>
        <v>Daniel</v>
      </c>
    </row>
    <row r="2872" spans="1:5" x14ac:dyDescent="0.25">
      <c r="A2872">
        <v>2886</v>
      </c>
      <c r="B2872" s="5" t="s">
        <v>227</v>
      </c>
      <c r="C2872" s="4" t="s">
        <v>4497</v>
      </c>
      <c r="D2872" t="str">
        <f>INDEX(StudentTable[#Data],MATCH(Table_Faculty.accdb[[#This Row],[Student ID]],StudentTable[Student ID],0),1)</f>
        <v>Kramer</v>
      </c>
      <c r="E2872" t="str">
        <f>INDEX(StudentTable[#Data],MATCH(Table_Faculty.accdb[[#This Row],[Student ID]],StudentTable[Student ID],0),2)</f>
        <v>Thomas</v>
      </c>
    </row>
    <row r="2873" spans="1:5" x14ac:dyDescent="0.25">
      <c r="A2873">
        <v>2887</v>
      </c>
      <c r="B2873" s="5" t="s">
        <v>256</v>
      </c>
      <c r="C2873" s="4" t="s">
        <v>4497</v>
      </c>
      <c r="D2873" t="str">
        <f>INDEX(StudentTable[#Data],MATCH(Table_Faculty.accdb[[#This Row],[Student ID]],StudentTable[Student ID],0),1)</f>
        <v>Mizrahi</v>
      </c>
      <c r="E2873" t="str">
        <f>INDEX(StudentTable[#Data],MATCH(Table_Faculty.accdb[[#This Row],[Student ID]],StudentTable[Student ID],0),2)</f>
        <v>Nancy</v>
      </c>
    </row>
    <row r="2874" spans="1:5" x14ac:dyDescent="0.25">
      <c r="A2874">
        <v>2888</v>
      </c>
      <c r="B2874" s="5" t="s">
        <v>303</v>
      </c>
      <c r="C2874" s="4" t="s">
        <v>4497</v>
      </c>
      <c r="D2874" t="str">
        <f>INDEX(StudentTable[#Data],MATCH(Table_Faculty.accdb[[#This Row],[Student ID]],StudentTable[Student ID],0),1)</f>
        <v>Dickerson</v>
      </c>
      <c r="E2874" t="str">
        <f>INDEX(StudentTable[#Data],MATCH(Table_Faculty.accdb[[#This Row],[Student ID]],StudentTable[Student ID],0),2)</f>
        <v>John</v>
      </c>
    </row>
    <row r="2875" spans="1:5" x14ac:dyDescent="0.25">
      <c r="A2875">
        <v>2889</v>
      </c>
      <c r="B2875" s="5" t="s">
        <v>332</v>
      </c>
      <c r="C2875" s="4" t="s">
        <v>4497</v>
      </c>
      <c r="D2875" t="str">
        <f>INDEX(StudentTable[#Data],MATCH(Table_Faculty.accdb[[#This Row],[Student ID]],StudentTable[Student ID],0),1)</f>
        <v>Ryan</v>
      </c>
      <c r="E2875" t="str">
        <f>INDEX(StudentTable[#Data],MATCH(Table_Faculty.accdb[[#This Row],[Student ID]],StudentTable[Student ID],0),2)</f>
        <v>Shirley</v>
      </c>
    </row>
    <row r="2876" spans="1:5" x14ac:dyDescent="0.25">
      <c r="A2876">
        <v>2890</v>
      </c>
      <c r="B2876" s="5" t="s">
        <v>337</v>
      </c>
      <c r="C2876" s="4" t="s">
        <v>4497</v>
      </c>
      <c r="D2876" t="str">
        <f>INDEX(StudentTable[#Data],MATCH(Table_Faculty.accdb[[#This Row],[Student ID]],StudentTable[Student ID],0),1)</f>
        <v>Grimsley</v>
      </c>
      <c r="E2876" t="str">
        <f>INDEX(StudentTable[#Data],MATCH(Table_Faculty.accdb[[#This Row],[Student ID]],StudentTable[Student ID],0),2)</f>
        <v>Richard</v>
      </c>
    </row>
    <row r="2877" spans="1:5" x14ac:dyDescent="0.25">
      <c r="A2877">
        <v>2891</v>
      </c>
      <c r="B2877" s="5" t="s">
        <v>358</v>
      </c>
      <c r="C2877" s="4" t="s">
        <v>4497</v>
      </c>
      <c r="D2877" t="str">
        <f>INDEX(StudentTable[#Data],MATCH(Table_Faculty.accdb[[#This Row],[Student ID]],StudentTable[Student ID],0),1)</f>
        <v>Obrien</v>
      </c>
      <c r="E2877" t="str">
        <f>INDEX(StudentTable[#Data],MATCH(Table_Faculty.accdb[[#This Row],[Student ID]],StudentTable[Student ID],0),2)</f>
        <v>Cory</v>
      </c>
    </row>
    <row r="2878" spans="1:5" x14ac:dyDescent="0.25">
      <c r="A2878">
        <v>2892</v>
      </c>
      <c r="B2878" s="5" t="s">
        <v>401</v>
      </c>
      <c r="C2878" s="4" t="s">
        <v>4497</v>
      </c>
      <c r="D2878" t="str">
        <f>INDEX(StudentTable[#Data],MATCH(Table_Faculty.accdb[[#This Row],[Student ID]],StudentTable[Student ID],0),1)</f>
        <v>Mcdaniel</v>
      </c>
      <c r="E2878" t="str">
        <f>INDEX(StudentTable[#Data],MATCH(Table_Faculty.accdb[[#This Row],[Student ID]],StudentTable[Student ID],0),2)</f>
        <v>Wendell</v>
      </c>
    </row>
    <row r="2879" spans="1:5" x14ac:dyDescent="0.25">
      <c r="A2879">
        <v>2893</v>
      </c>
      <c r="B2879" s="5" t="s">
        <v>523</v>
      </c>
      <c r="C2879" s="4" t="s">
        <v>4497</v>
      </c>
      <c r="D2879" t="str">
        <f>INDEX(StudentTable[#Data],MATCH(Table_Faculty.accdb[[#This Row],[Student ID]],StudentTable[Student ID],0),1)</f>
        <v>Smith</v>
      </c>
      <c r="E2879" t="str">
        <f>INDEX(StudentTable[#Data],MATCH(Table_Faculty.accdb[[#This Row],[Student ID]],StudentTable[Student ID],0),2)</f>
        <v>Vanita</v>
      </c>
    </row>
    <row r="2880" spans="1:5" x14ac:dyDescent="0.25">
      <c r="A2880">
        <v>2894</v>
      </c>
      <c r="B2880" s="5" t="s">
        <v>535</v>
      </c>
      <c r="C2880" s="4" t="s">
        <v>4497</v>
      </c>
      <c r="D2880" t="str">
        <f>INDEX(StudentTable[#Data],MATCH(Table_Faculty.accdb[[#This Row],[Student ID]],StudentTable[Student ID],0),1)</f>
        <v>Johnson</v>
      </c>
      <c r="E2880" t="str">
        <f>INDEX(StudentTable[#Data],MATCH(Table_Faculty.accdb[[#This Row],[Student ID]],StudentTable[Student ID],0),2)</f>
        <v>Sherry</v>
      </c>
    </row>
    <row r="2881" spans="1:5" x14ac:dyDescent="0.25">
      <c r="A2881">
        <v>2895</v>
      </c>
      <c r="B2881" s="5" t="s">
        <v>541</v>
      </c>
      <c r="C2881" s="4" t="s">
        <v>4497</v>
      </c>
      <c r="D2881" t="str">
        <f>INDEX(StudentTable[#Data],MATCH(Table_Faculty.accdb[[#This Row],[Student ID]],StudentTable[Student ID],0),1)</f>
        <v>Mccormick</v>
      </c>
      <c r="E2881" t="str">
        <f>INDEX(StudentTable[#Data],MATCH(Table_Faculty.accdb[[#This Row],[Student ID]],StudentTable[Student ID],0),2)</f>
        <v>Emma</v>
      </c>
    </row>
    <row r="2882" spans="1:5" x14ac:dyDescent="0.25">
      <c r="A2882">
        <v>2896</v>
      </c>
      <c r="B2882" s="5" t="s">
        <v>551</v>
      </c>
      <c r="C2882" s="4" t="s">
        <v>4497</v>
      </c>
      <c r="D2882" t="str">
        <f>INDEX(StudentTable[#Data],MATCH(Table_Faculty.accdb[[#This Row],[Student ID]],StudentTable[Student ID],0),1)</f>
        <v>Garcia</v>
      </c>
      <c r="E2882" t="str">
        <f>INDEX(StudentTable[#Data],MATCH(Table_Faculty.accdb[[#This Row],[Student ID]],StudentTable[Student ID],0),2)</f>
        <v>Candice</v>
      </c>
    </row>
    <row r="2883" spans="1:5" x14ac:dyDescent="0.25">
      <c r="A2883">
        <v>2897</v>
      </c>
      <c r="B2883" s="5" t="s">
        <v>594</v>
      </c>
      <c r="C2883" s="4" t="s">
        <v>4497</v>
      </c>
      <c r="D2883" t="str">
        <f>INDEX(StudentTable[#Data],MATCH(Table_Faculty.accdb[[#This Row],[Student ID]],StudentTable[Student ID],0),1)</f>
        <v>King</v>
      </c>
      <c r="E2883" t="str">
        <f>INDEX(StudentTable[#Data],MATCH(Table_Faculty.accdb[[#This Row],[Student ID]],StudentTable[Student ID],0),2)</f>
        <v>Jeremy</v>
      </c>
    </row>
    <row r="2884" spans="1:5" x14ac:dyDescent="0.25">
      <c r="A2884">
        <v>2898</v>
      </c>
      <c r="B2884" s="5" t="s">
        <v>605</v>
      </c>
      <c r="C2884" s="4" t="s">
        <v>4497</v>
      </c>
      <c r="D2884" t="str">
        <f>INDEX(StudentTable[#Data],MATCH(Table_Faculty.accdb[[#This Row],[Student ID]],StudentTable[Student ID],0),1)</f>
        <v>Sanders</v>
      </c>
      <c r="E2884" t="str">
        <f>INDEX(StudentTable[#Data],MATCH(Table_Faculty.accdb[[#This Row],[Student ID]],StudentTable[Student ID],0),2)</f>
        <v>Douglas</v>
      </c>
    </row>
    <row r="2885" spans="1:5" x14ac:dyDescent="0.25">
      <c r="A2885">
        <v>2899</v>
      </c>
      <c r="B2885" s="5" t="s">
        <v>634</v>
      </c>
      <c r="C2885" s="4" t="s">
        <v>4497</v>
      </c>
      <c r="D2885" t="str">
        <f>INDEX(StudentTable[#Data],MATCH(Table_Faculty.accdb[[#This Row],[Student ID]],StudentTable[Student ID],0),1)</f>
        <v>Kohler</v>
      </c>
      <c r="E2885" t="str">
        <f>INDEX(StudentTable[#Data],MATCH(Table_Faculty.accdb[[#This Row],[Student ID]],StudentTable[Student ID],0),2)</f>
        <v>Merry</v>
      </c>
    </row>
    <row r="2886" spans="1:5" x14ac:dyDescent="0.25">
      <c r="A2886">
        <v>2900</v>
      </c>
      <c r="B2886" s="5" t="s">
        <v>713</v>
      </c>
      <c r="C2886" s="4" t="s">
        <v>4497</v>
      </c>
      <c r="D2886" t="str">
        <f>INDEX(StudentTable[#Data],MATCH(Table_Faculty.accdb[[#This Row],[Student ID]],StudentTable[Student ID],0),1)</f>
        <v>Montgomery</v>
      </c>
      <c r="E2886" t="str">
        <f>INDEX(StudentTable[#Data],MATCH(Table_Faculty.accdb[[#This Row],[Student ID]],StudentTable[Student ID],0),2)</f>
        <v>Janet</v>
      </c>
    </row>
    <row r="2887" spans="1:5" x14ac:dyDescent="0.25">
      <c r="A2887">
        <v>2901</v>
      </c>
      <c r="B2887" s="5" t="s">
        <v>736</v>
      </c>
      <c r="C2887" s="4" t="s">
        <v>4497</v>
      </c>
      <c r="D2887" t="str">
        <f>INDEX(StudentTable[#Data],MATCH(Table_Faculty.accdb[[#This Row],[Student ID]],StudentTable[Student ID],0),1)</f>
        <v>Larson</v>
      </c>
      <c r="E2887" t="str">
        <f>INDEX(StudentTable[#Data],MATCH(Table_Faculty.accdb[[#This Row],[Student ID]],StudentTable[Student ID],0),2)</f>
        <v>Doris</v>
      </c>
    </row>
    <row r="2888" spans="1:5" x14ac:dyDescent="0.25">
      <c r="A2888">
        <v>2902</v>
      </c>
      <c r="B2888" s="5" t="s">
        <v>741</v>
      </c>
      <c r="C2888" s="4" t="s">
        <v>4497</v>
      </c>
      <c r="D2888" t="str">
        <f>INDEX(StudentTable[#Data],MATCH(Table_Faculty.accdb[[#This Row],[Student ID]],StudentTable[Student ID],0),1)</f>
        <v>Guerrero</v>
      </c>
      <c r="E2888" t="str">
        <f>INDEX(StudentTable[#Data],MATCH(Table_Faculty.accdb[[#This Row],[Student ID]],StudentTable[Student ID],0),2)</f>
        <v>Robert</v>
      </c>
    </row>
    <row r="2889" spans="1:5" x14ac:dyDescent="0.25">
      <c r="A2889">
        <v>2903</v>
      </c>
      <c r="B2889" s="5" t="s">
        <v>776</v>
      </c>
      <c r="C2889" s="4" t="s">
        <v>4497</v>
      </c>
      <c r="D2889" t="str">
        <f>INDEX(StudentTable[#Data],MATCH(Table_Faculty.accdb[[#This Row],[Student ID]],StudentTable[Student ID],0),1)</f>
        <v>Deaton</v>
      </c>
      <c r="E2889" t="str">
        <f>INDEX(StudentTable[#Data],MATCH(Table_Faculty.accdb[[#This Row],[Student ID]],StudentTable[Student ID],0),2)</f>
        <v>Kathryn</v>
      </c>
    </row>
    <row r="2890" spans="1:5" x14ac:dyDescent="0.25">
      <c r="A2890">
        <v>2904</v>
      </c>
      <c r="B2890" s="5" t="s">
        <v>779</v>
      </c>
      <c r="C2890" s="4" t="s">
        <v>4497</v>
      </c>
      <c r="D2890" t="str">
        <f>INDEX(StudentTable[#Data],MATCH(Table_Faculty.accdb[[#This Row],[Student ID]],StudentTable[Student ID],0),1)</f>
        <v>Bentley</v>
      </c>
      <c r="E2890" t="str">
        <f>INDEX(StudentTable[#Data],MATCH(Table_Faculty.accdb[[#This Row],[Student ID]],StudentTable[Student ID],0),2)</f>
        <v>Robert</v>
      </c>
    </row>
    <row r="2891" spans="1:5" x14ac:dyDescent="0.25">
      <c r="A2891">
        <v>2905</v>
      </c>
      <c r="B2891" s="5" t="s">
        <v>797</v>
      </c>
      <c r="C2891" s="4" t="s">
        <v>4497</v>
      </c>
      <c r="D2891" t="str">
        <f>INDEX(StudentTable[#Data],MATCH(Table_Faculty.accdb[[#This Row],[Student ID]],StudentTable[Student ID],0),1)</f>
        <v>Roman</v>
      </c>
      <c r="E2891" t="str">
        <f>INDEX(StudentTable[#Data],MATCH(Table_Faculty.accdb[[#This Row],[Student ID]],StudentTable[Student ID],0),2)</f>
        <v>Richard</v>
      </c>
    </row>
    <row r="2892" spans="1:5" x14ac:dyDescent="0.25">
      <c r="A2892">
        <v>2906</v>
      </c>
      <c r="B2892" s="5" t="s">
        <v>812</v>
      </c>
      <c r="C2892" s="4" t="s">
        <v>4497</v>
      </c>
      <c r="D2892" t="str">
        <f>INDEX(StudentTable[#Data],MATCH(Table_Faculty.accdb[[#This Row],[Student ID]],StudentTable[Student ID],0),1)</f>
        <v>Reynolds</v>
      </c>
      <c r="E2892" t="str">
        <f>INDEX(StudentTable[#Data],MATCH(Table_Faculty.accdb[[#This Row],[Student ID]],StudentTable[Student ID],0),2)</f>
        <v>Heidi</v>
      </c>
    </row>
    <row r="2893" spans="1:5" x14ac:dyDescent="0.25">
      <c r="A2893">
        <v>2907</v>
      </c>
      <c r="B2893" s="5" t="s">
        <v>822</v>
      </c>
      <c r="C2893" s="4" t="s">
        <v>4497</v>
      </c>
      <c r="D2893" t="str">
        <f>INDEX(StudentTable[#Data],MATCH(Table_Faculty.accdb[[#This Row],[Student ID]],StudentTable[Student ID],0),1)</f>
        <v>Pederson</v>
      </c>
      <c r="E2893" t="str">
        <f>INDEX(StudentTable[#Data],MATCH(Table_Faculty.accdb[[#This Row],[Student ID]],StudentTable[Student ID],0),2)</f>
        <v>Ellen</v>
      </c>
    </row>
    <row r="2894" spans="1:5" x14ac:dyDescent="0.25">
      <c r="A2894">
        <v>2908</v>
      </c>
      <c r="B2894" s="5" t="s">
        <v>873</v>
      </c>
      <c r="C2894" s="4" t="s">
        <v>4497</v>
      </c>
      <c r="D2894" t="str">
        <f>INDEX(StudentTable[#Data],MATCH(Table_Faculty.accdb[[#This Row],[Student ID]],StudentTable[Student ID],0),1)</f>
        <v>Mathis</v>
      </c>
      <c r="E2894" t="str">
        <f>INDEX(StudentTable[#Data],MATCH(Table_Faculty.accdb[[#This Row],[Student ID]],StudentTable[Student ID],0),2)</f>
        <v>Teresa</v>
      </c>
    </row>
    <row r="2895" spans="1:5" x14ac:dyDescent="0.25">
      <c r="A2895">
        <v>2909</v>
      </c>
      <c r="B2895" s="5" t="s">
        <v>945</v>
      </c>
      <c r="C2895" s="4" t="s">
        <v>4497</v>
      </c>
      <c r="D2895" t="str">
        <f>INDEX(StudentTable[#Data],MATCH(Table_Faculty.accdb[[#This Row],[Student ID]],StudentTable[Student ID],0),1)</f>
        <v>Hollar</v>
      </c>
      <c r="E2895" t="str">
        <f>INDEX(StudentTable[#Data],MATCH(Table_Faculty.accdb[[#This Row],[Student ID]],StudentTable[Student ID],0),2)</f>
        <v>Paula</v>
      </c>
    </row>
    <row r="2896" spans="1:5" x14ac:dyDescent="0.25">
      <c r="A2896">
        <v>2910</v>
      </c>
      <c r="B2896" s="5" t="s">
        <v>975</v>
      </c>
      <c r="C2896" s="4" t="s">
        <v>4497</v>
      </c>
      <c r="D2896" t="str">
        <f>INDEX(StudentTable[#Data],MATCH(Table_Faculty.accdb[[#This Row],[Student ID]],StudentTable[Student ID],0),1)</f>
        <v>Moreno</v>
      </c>
      <c r="E2896" t="str">
        <f>INDEX(StudentTable[#Data],MATCH(Table_Faculty.accdb[[#This Row],[Student ID]],StudentTable[Student ID],0),2)</f>
        <v>Anna</v>
      </c>
    </row>
    <row r="2897" spans="1:5" x14ac:dyDescent="0.25">
      <c r="A2897">
        <v>2911</v>
      </c>
      <c r="B2897" s="5" t="s">
        <v>985</v>
      </c>
      <c r="C2897" s="4" t="s">
        <v>4497</v>
      </c>
      <c r="D2897" t="str">
        <f>INDEX(StudentTable[#Data],MATCH(Table_Faculty.accdb[[#This Row],[Student ID]],StudentTable[Student ID],0),1)</f>
        <v>Smith</v>
      </c>
      <c r="E2897" t="str">
        <f>INDEX(StudentTable[#Data],MATCH(Table_Faculty.accdb[[#This Row],[Student ID]],StudentTable[Student ID],0),2)</f>
        <v>Jean</v>
      </c>
    </row>
    <row r="2898" spans="1:5" x14ac:dyDescent="0.25">
      <c r="A2898">
        <v>2912</v>
      </c>
      <c r="B2898" s="5" t="s">
        <v>1089</v>
      </c>
      <c r="C2898" s="4" t="s">
        <v>4497</v>
      </c>
      <c r="D2898" t="str">
        <f>INDEX(StudentTable[#Data],MATCH(Table_Faculty.accdb[[#This Row],[Student ID]],StudentTable[Student ID],0),1)</f>
        <v>Johns</v>
      </c>
      <c r="E2898" t="str">
        <f>INDEX(StudentTable[#Data],MATCH(Table_Faculty.accdb[[#This Row],[Student ID]],StudentTable[Student ID],0),2)</f>
        <v>David</v>
      </c>
    </row>
    <row r="2899" spans="1:5" x14ac:dyDescent="0.25">
      <c r="A2899">
        <v>2913</v>
      </c>
      <c r="B2899" s="5" t="s">
        <v>1103</v>
      </c>
      <c r="C2899" s="4" t="s">
        <v>4497</v>
      </c>
      <c r="D2899" t="str">
        <f>INDEX(StudentTable[#Data],MATCH(Table_Faculty.accdb[[#This Row],[Student ID]],StudentTable[Student ID],0),1)</f>
        <v>Abraham</v>
      </c>
      <c r="E2899" t="str">
        <f>INDEX(StudentTable[#Data],MATCH(Table_Faculty.accdb[[#This Row],[Student ID]],StudentTable[Student ID],0),2)</f>
        <v>Doris</v>
      </c>
    </row>
    <row r="2900" spans="1:5" x14ac:dyDescent="0.25">
      <c r="A2900">
        <v>2914</v>
      </c>
      <c r="B2900" s="5" t="s">
        <v>1157</v>
      </c>
      <c r="C2900" s="4" t="s">
        <v>4497</v>
      </c>
      <c r="D2900" t="str">
        <f>INDEX(StudentTable[#Data],MATCH(Table_Faculty.accdb[[#This Row],[Student ID]],StudentTable[Student ID],0),1)</f>
        <v>Sevin</v>
      </c>
      <c r="E2900" t="str">
        <f>INDEX(StudentTable[#Data],MATCH(Table_Faculty.accdb[[#This Row],[Student ID]],StudentTable[Student ID],0),2)</f>
        <v>Tabitha</v>
      </c>
    </row>
    <row r="2901" spans="1:5" x14ac:dyDescent="0.25">
      <c r="A2901">
        <v>2915</v>
      </c>
      <c r="B2901" s="5" t="s">
        <v>1162</v>
      </c>
      <c r="C2901" s="4" t="s">
        <v>4497</v>
      </c>
      <c r="D2901" t="str">
        <f>INDEX(StudentTable[#Data],MATCH(Table_Faculty.accdb[[#This Row],[Student ID]],StudentTable[Student ID],0),1)</f>
        <v>Phipps</v>
      </c>
      <c r="E2901" t="str">
        <f>INDEX(StudentTable[#Data],MATCH(Table_Faculty.accdb[[#This Row],[Student ID]],StudentTable[Student ID],0),2)</f>
        <v>Alva</v>
      </c>
    </row>
    <row r="2902" spans="1:5" x14ac:dyDescent="0.25">
      <c r="A2902">
        <v>2916</v>
      </c>
      <c r="B2902" s="5" t="s">
        <v>1186</v>
      </c>
      <c r="C2902" s="4" t="s">
        <v>4497</v>
      </c>
      <c r="D2902" t="str">
        <f>INDEX(StudentTable[#Data],MATCH(Table_Faculty.accdb[[#This Row],[Student ID]],StudentTable[Student ID],0),1)</f>
        <v>Nicholson</v>
      </c>
      <c r="E2902" t="str">
        <f>INDEX(StudentTable[#Data],MATCH(Table_Faculty.accdb[[#This Row],[Student ID]],StudentTable[Student ID],0),2)</f>
        <v>Grant</v>
      </c>
    </row>
    <row r="2903" spans="1:5" x14ac:dyDescent="0.25">
      <c r="A2903">
        <v>2917</v>
      </c>
      <c r="B2903" s="5" t="s">
        <v>1192</v>
      </c>
      <c r="C2903" s="4" t="s">
        <v>4497</v>
      </c>
      <c r="D2903" t="str">
        <f>INDEX(StudentTable[#Data],MATCH(Table_Faculty.accdb[[#This Row],[Student ID]],StudentTable[Student ID],0),1)</f>
        <v>Suiter</v>
      </c>
      <c r="E2903" t="str">
        <f>INDEX(StudentTable[#Data],MATCH(Table_Faculty.accdb[[#This Row],[Student ID]],StudentTable[Student ID],0),2)</f>
        <v>Theodore</v>
      </c>
    </row>
    <row r="2904" spans="1:5" x14ac:dyDescent="0.25">
      <c r="A2904">
        <v>2918</v>
      </c>
      <c r="B2904" s="5" t="s">
        <v>1281</v>
      </c>
      <c r="C2904" s="4" t="s">
        <v>4497</v>
      </c>
      <c r="D2904" t="str">
        <f>INDEX(StudentTable[#Data],MATCH(Table_Faculty.accdb[[#This Row],[Student ID]],StudentTable[Student ID],0),1)</f>
        <v>Galyean</v>
      </c>
      <c r="E2904" t="str">
        <f>INDEX(StudentTable[#Data],MATCH(Table_Faculty.accdb[[#This Row],[Student ID]],StudentTable[Student ID],0),2)</f>
        <v>Bill</v>
      </c>
    </row>
    <row r="2905" spans="1:5" x14ac:dyDescent="0.25">
      <c r="A2905">
        <v>2919</v>
      </c>
      <c r="B2905" s="5" t="s">
        <v>1286</v>
      </c>
      <c r="C2905" s="4" t="s">
        <v>4497</v>
      </c>
      <c r="D2905" t="str">
        <f>INDEX(StudentTable[#Data],MATCH(Table_Faculty.accdb[[#This Row],[Student ID]],StudentTable[Student ID],0),1)</f>
        <v>Glover</v>
      </c>
      <c r="E2905" t="str">
        <f>INDEX(StudentTable[#Data],MATCH(Table_Faculty.accdb[[#This Row],[Student ID]],StudentTable[Student ID],0),2)</f>
        <v>Ellen</v>
      </c>
    </row>
    <row r="2906" spans="1:5" x14ac:dyDescent="0.25">
      <c r="A2906">
        <v>2920</v>
      </c>
      <c r="B2906" s="5" t="s">
        <v>1321</v>
      </c>
      <c r="C2906" s="4" t="s">
        <v>4497</v>
      </c>
      <c r="D2906" t="str">
        <f>INDEX(StudentTable[#Data],MATCH(Table_Faculty.accdb[[#This Row],[Student ID]],StudentTable[Student ID],0),1)</f>
        <v>Mcmullen</v>
      </c>
      <c r="E2906" t="str">
        <f>INDEX(StudentTable[#Data],MATCH(Table_Faculty.accdb[[#This Row],[Student ID]],StudentTable[Student ID],0),2)</f>
        <v>Denise</v>
      </c>
    </row>
    <row r="2907" spans="1:5" x14ac:dyDescent="0.25">
      <c r="A2907">
        <v>2921</v>
      </c>
      <c r="B2907" s="5" t="s">
        <v>1327</v>
      </c>
      <c r="C2907" s="4" t="s">
        <v>4497</v>
      </c>
      <c r="D2907" t="str">
        <f>INDEX(StudentTable[#Data],MATCH(Table_Faculty.accdb[[#This Row],[Student ID]],StudentTable[Student ID],0),1)</f>
        <v>Martel</v>
      </c>
      <c r="E2907" t="str">
        <f>INDEX(StudentTable[#Data],MATCH(Table_Faculty.accdb[[#This Row],[Student ID]],StudentTable[Student ID],0),2)</f>
        <v>Ted</v>
      </c>
    </row>
    <row r="2908" spans="1:5" x14ac:dyDescent="0.25">
      <c r="A2908">
        <v>2922</v>
      </c>
      <c r="B2908" s="5" t="s">
        <v>1359</v>
      </c>
      <c r="C2908" s="4" t="s">
        <v>4497</v>
      </c>
      <c r="D2908" t="str">
        <f>INDEX(StudentTable[#Data],MATCH(Table_Faculty.accdb[[#This Row],[Student ID]],StudentTable[Student ID],0),1)</f>
        <v>Lipscomb</v>
      </c>
      <c r="E2908" t="str">
        <f>INDEX(StudentTable[#Data],MATCH(Table_Faculty.accdb[[#This Row],[Student ID]],StudentTable[Student ID],0),2)</f>
        <v>John</v>
      </c>
    </row>
    <row r="2909" spans="1:5" x14ac:dyDescent="0.25">
      <c r="A2909">
        <v>2923</v>
      </c>
      <c r="B2909" s="5" t="s">
        <v>1364</v>
      </c>
      <c r="C2909" s="4" t="s">
        <v>4497</v>
      </c>
      <c r="D2909" t="str">
        <f>INDEX(StudentTable[#Data],MATCH(Table_Faculty.accdb[[#This Row],[Student ID]],StudentTable[Student ID],0),1)</f>
        <v>Chandler</v>
      </c>
      <c r="E2909" t="str">
        <f>INDEX(StudentTable[#Data],MATCH(Table_Faculty.accdb[[#This Row],[Student ID]],StudentTable[Student ID],0),2)</f>
        <v>Esther</v>
      </c>
    </row>
    <row r="2910" spans="1:5" x14ac:dyDescent="0.25">
      <c r="A2910">
        <v>2924</v>
      </c>
      <c r="B2910" s="5" t="s">
        <v>1370</v>
      </c>
      <c r="C2910" s="4" t="s">
        <v>4497</v>
      </c>
      <c r="D2910" t="str">
        <f>INDEX(StudentTable[#Data],MATCH(Table_Faculty.accdb[[#This Row],[Student ID]],StudentTable[Student ID],0),1)</f>
        <v>Conti</v>
      </c>
      <c r="E2910" t="str">
        <f>INDEX(StudentTable[#Data],MATCH(Table_Faculty.accdb[[#This Row],[Student ID]],StudentTable[Student ID],0),2)</f>
        <v>Julie</v>
      </c>
    </row>
    <row r="2911" spans="1:5" x14ac:dyDescent="0.25">
      <c r="A2911">
        <v>2925</v>
      </c>
      <c r="B2911" s="5" t="s">
        <v>1419</v>
      </c>
      <c r="C2911" s="4" t="s">
        <v>4497</v>
      </c>
      <c r="D2911" t="str">
        <f>INDEX(StudentTable[#Data],MATCH(Table_Faculty.accdb[[#This Row],[Student ID]],StudentTable[Student ID],0),1)</f>
        <v>Marquez</v>
      </c>
      <c r="E2911" t="str">
        <f>INDEX(StudentTable[#Data],MATCH(Table_Faculty.accdb[[#This Row],[Student ID]],StudentTable[Student ID],0),2)</f>
        <v>Robert</v>
      </c>
    </row>
    <row r="2912" spans="1:5" x14ac:dyDescent="0.25">
      <c r="A2912">
        <v>2926</v>
      </c>
      <c r="B2912" s="5" t="s">
        <v>1440</v>
      </c>
      <c r="C2912" s="4" t="s">
        <v>4499</v>
      </c>
      <c r="D2912" t="str">
        <f>INDEX(StudentTable[#Data],MATCH(Table_Faculty.accdb[[#This Row],[Student ID]],StudentTable[Student ID],0),1)</f>
        <v>Prue</v>
      </c>
      <c r="E2912" t="str">
        <f>INDEX(StudentTable[#Data],MATCH(Table_Faculty.accdb[[#This Row],[Student ID]],StudentTable[Student ID],0),2)</f>
        <v>Kevin</v>
      </c>
    </row>
    <row r="2913" spans="1:5" x14ac:dyDescent="0.25">
      <c r="A2913">
        <v>2927</v>
      </c>
      <c r="B2913" s="5" t="s">
        <v>1454</v>
      </c>
      <c r="C2913" s="4" t="s">
        <v>4499</v>
      </c>
      <c r="D2913" t="str">
        <f>INDEX(StudentTable[#Data],MATCH(Table_Faculty.accdb[[#This Row],[Student ID]],StudentTable[Student ID],0),1)</f>
        <v>Buchanan</v>
      </c>
      <c r="E2913" t="str">
        <f>INDEX(StudentTable[#Data],MATCH(Table_Faculty.accdb[[#This Row],[Student ID]],StudentTable[Student ID],0),2)</f>
        <v>Laurie</v>
      </c>
    </row>
    <row r="2914" spans="1:5" x14ac:dyDescent="0.25">
      <c r="A2914">
        <v>2928</v>
      </c>
      <c r="B2914" s="5" t="s">
        <v>1487</v>
      </c>
      <c r="C2914" s="4" t="s">
        <v>4499</v>
      </c>
      <c r="D2914" t="str">
        <f>INDEX(StudentTable[#Data],MATCH(Table_Faculty.accdb[[#This Row],[Student ID]],StudentTable[Student ID],0),1)</f>
        <v>White</v>
      </c>
      <c r="E2914" t="str">
        <f>INDEX(StudentTable[#Data],MATCH(Table_Faculty.accdb[[#This Row],[Student ID]],StudentTable[Student ID],0),2)</f>
        <v>George</v>
      </c>
    </row>
    <row r="2915" spans="1:5" x14ac:dyDescent="0.25">
      <c r="A2915">
        <v>2929</v>
      </c>
      <c r="B2915" s="5" t="s">
        <v>1500</v>
      </c>
      <c r="C2915" s="4" t="s">
        <v>4499</v>
      </c>
      <c r="D2915" t="str">
        <f>INDEX(StudentTable[#Data],MATCH(Table_Faculty.accdb[[#This Row],[Student ID]],StudentTable[Student ID],0),1)</f>
        <v>Walker</v>
      </c>
      <c r="E2915" t="str">
        <f>INDEX(StudentTable[#Data],MATCH(Table_Faculty.accdb[[#This Row],[Student ID]],StudentTable[Student ID],0),2)</f>
        <v>David</v>
      </c>
    </row>
    <row r="2916" spans="1:5" x14ac:dyDescent="0.25">
      <c r="A2916">
        <v>2930</v>
      </c>
      <c r="B2916" s="5" t="s">
        <v>1512</v>
      </c>
      <c r="C2916" s="4" t="s">
        <v>4499</v>
      </c>
      <c r="D2916" t="str">
        <f>INDEX(StudentTable[#Data],MATCH(Table_Faculty.accdb[[#This Row],[Student ID]],StudentTable[Student ID],0),1)</f>
        <v>Ingalls</v>
      </c>
      <c r="E2916" t="str">
        <f>INDEX(StudentTable[#Data],MATCH(Table_Faculty.accdb[[#This Row],[Student ID]],StudentTable[Student ID],0),2)</f>
        <v>Ann</v>
      </c>
    </row>
    <row r="2917" spans="1:5" x14ac:dyDescent="0.25">
      <c r="A2917">
        <v>2931</v>
      </c>
      <c r="B2917" s="5" t="s">
        <v>1518</v>
      </c>
      <c r="C2917" s="4" t="s">
        <v>4499</v>
      </c>
      <c r="D2917" t="str">
        <f>INDEX(StudentTable[#Data],MATCH(Table_Faculty.accdb[[#This Row],[Student ID]],StudentTable[Student ID],0),1)</f>
        <v>Birch</v>
      </c>
      <c r="E2917" t="str">
        <f>INDEX(StudentTable[#Data],MATCH(Table_Faculty.accdb[[#This Row],[Student ID]],StudentTable[Student ID],0),2)</f>
        <v>Willie</v>
      </c>
    </row>
    <row r="2918" spans="1:5" x14ac:dyDescent="0.25">
      <c r="A2918">
        <v>2932</v>
      </c>
      <c r="B2918" s="5" t="s">
        <v>1524</v>
      </c>
      <c r="C2918" s="4" t="s">
        <v>4499</v>
      </c>
      <c r="D2918" t="str">
        <f>INDEX(StudentTable[#Data],MATCH(Table_Faculty.accdb[[#This Row],[Student ID]],StudentTable[Student ID],0),1)</f>
        <v>Phillips</v>
      </c>
      <c r="E2918" t="str">
        <f>INDEX(StudentTable[#Data],MATCH(Table_Faculty.accdb[[#This Row],[Student ID]],StudentTable[Student ID],0),2)</f>
        <v>Lila</v>
      </c>
    </row>
    <row r="2919" spans="1:5" x14ac:dyDescent="0.25">
      <c r="A2919">
        <v>2933</v>
      </c>
      <c r="B2919" s="5" t="s">
        <v>1552</v>
      </c>
      <c r="C2919" s="4" t="s">
        <v>4499</v>
      </c>
      <c r="D2919" t="str">
        <f>INDEX(StudentTable[#Data],MATCH(Table_Faculty.accdb[[#This Row],[Student ID]],StudentTable[Student ID],0),1)</f>
        <v>Knight</v>
      </c>
      <c r="E2919" t="str">
        <f>INDEX(StudentTable[#Data],MATCH(Table_Faculty.accdb[[#This Row],[Student ID]],StudentTable[Student ID],0),2)</f>
        <v>Benjamin</v>
      </c>
    </row>
    <row r="2920" spans="1:5" x14ac:dyDescent="0.25">
      <c r="A2920">
        <v>2934</v>
      </c>
      <c r="B2920" s="5" t="s">
        <v>1586</v>
      </c>
      <c r="C2920" s="4" t="s">
        <v>4499</v>
      </c>
      <c r="D2920" t="str">
        <f>INDEX(StudentTable[#Data],MATCH(Table_Faculty.accdb[[#This Row],[Student ID]],StudentTable[Student ID],0),1)</f>
        <v>Flood</v>
      </c>
      <c r="E2920" t="str">
        <f>INDEX(StudentTable[#Data],MATCH(Table_Faculty.accdb[[#This Row],[Student ID]],StudentTable[Student ID],0),2)</f>
        <v>William</v>
      </c>
    </row>
    <row r="2921" spans="1:5" x14ac:dyDescent="0.25">
      <c r="A2921">
        <v>2935</v>
      </c>
      <c r="B2921" s="5" t="s">
        <v>1608</v>
      </c>
      <c r="C2921" s="4" t="s">
        <v>4499</v>
      </c>
      <c r="D2921" t="str">
        <f>INDEX(StudentTable[#Data],MATCH(Table_Faculty.accdb[[#This Row],[Student ID]],StudentTable[Student ID],0),1)</f>
        <v>Hamilton</v>
      </c>
      <c r="E2921" t="str">
        <f>INDEX(StudentTable[#Data],MATCH(Table_Faculty.accdb[[#This Row],[Student ID]],StudentTable[Student ID],0),2)</f>
        <v>Christopher</v>
      </c>
    </row>
    <row r="2922" spans="1:5" x14ac:dyDescent="0.25">
      <c r="A2922">
        <v>2936</v>
      </c>
      <c r="B2922" s="5" t="s">
        <v>1623</v>
      </c>
      <c r="C2922" s="4" t="s">
        <v>4499</v>
      </c>
      <c r="D2922" t="str">
        <f>INDEX(StudentTable[#Data],MATCH(Table_Faculty.accdb[[#This Row],[Student ID]],StudentTable[Student ID],0),1)</f>
        <v>Garcia</v>
      </c>
      <c r="E2922" t="str">
        <f>INDEX(StudentTable[#Data],MATCH(Table_Faculty.accdb[[#This Row],[Student ID]],StudentTable[Student ID],0),2)</f>
        <v>Deanna</v>
      </c>
    </row>
    <row r="2923" spans="1:5" x14ac:dyDescent="0.25">
      <c r="A2923">
        <v>2937</v>
      </c>
      <c r="B2923" s="5" t="s">
        <v>1635</v>
      </c>
      <c r="C2923" s="4" t="s">
        <v>4499</v>
      </c>
      <c r="D2923" t="str">
        <f>INDEX(StudentTable[#Data],MATCH(Table_Faculty.accdb[[#This Row],[Student ID]],StudentTable[Student ID],0),1)</f>
        <v>Peters</v>
      </c>
      <c r="E2923" t="str">
        <f>INDEX(StudentTable[#Data],MATCH(Table_Faculty.accdb[[#This Row],[Student ID]],StudentTable[Student ID],0),2)</f>
        <v>Veronica</v>
      </c>
    </row>
    <row r="2924" spans="1:5" x14ac:dyDescent="0.25">
      <c r="A2924">
        <v>2938</v>
      </c>
      <c r="B2924" s="5" t="s">
        <v>1690</v>
      </c>
      <c r="C2924" s="4" t="s">
        <v>4499</v>
      </c>
      <c r="D2924" t="str">
        <f>INDEX(StudentTable[#Data],MATCH(Table_Faculty.accdb[[#This Row],[Student ID]],StudentTable[Student ID],0),1)</f>
        <v>Deckard</v>
      </c>
      <c r="E2924" t="str">
        <f>INDEX(StudentTable[#Data],MATCH(Table_Faculty.accdb[[#This Row],[Student ID]],StudentTable[Student ID],0),2)</f>
        <v>Kathy</v>
      </c>
    </row>
    <row r="2925" spans="1:5" x14ac:dyDescent="0.25">
      <c r="A2925">
        <v>2939</v>
      </c>
      <c r="B2925" s="5" t="s">
        <v>1706</v>
      </c>
      <c r="C2925" s="4" t="s">
        <v>4499</v>
      </c>
      <c r="D2925" t="str">
        <f>INDEX(StudentTable[#Data],MATCH(Table_Faculty.accdb[[#This Row],[Student ID]],StudentTable[Student ID],0),1)</f>
        <v>Seaman</v>
      </c>
      <c r="E2925" t="str">
        <f>INDEX(StudentTable[#Data],MATCH(Table_Faculty.accdb[[#This Row],[Student ID]],StudentTable[Student ID],0),2)</f>
        <v>Meryl</v>
      </c>
    </row>
    <row r="2926" spans="1:5" x14ac:dyDescent="0.25">
      <c r="A2926">
        <v>2940</v>
      </c>
      <c r="B2926" s="5" t="s">
        <v>1723</v>
      </c>
      <c r="C2926" s="4" t="s">
        <v>4499</v>
      </c>
      <c r="D2926" t="str">
        <f>INDEX(StudentTable[#Data],MATCH(Table_Faculty.accdb[[#This Row],[Student ID]],StudentTable[Student ID],0),1)</f>
        <v>Lott</v>
      </c>
      <c r="E2926" t="str">
        <f>INDEX(StudentTable[#Data],MATCH(Table_Faculty.accdb[[#This Row],[Student ID]],StudentTable[Student ID],0),2)</f>
        <v>Joseph</v>
      </c>
    </row>
    <row r="2927" spans="1:5" x14ac:dyDescent="0.25">
      <c r="A2927">
        <v>2941</v>
      </c>
      <c r="B2927" s="5" t="s">
        <v>1737</v>
      </c>
      <c r="C2927" s="4" t="s">
        <v>4499</v>
      </c>
      <c r="D2927" t="str">
        <f>INDEX(StudentTable[#Data],MATCH(Table_Faculty.accdb[[#This Row],[Student ID]],StudentTable[Student ID],0),1)</f>
        <v>Bowen</v>
      </c>
      <c r="E2927" t="str">
        <f>INDEX(StudentTable[#Data],MATCH(Table_Faculty.accdb[[#This Row],[Student ID]],StudentTable[Student ID],0),2)</f>
        <v>Josephina</v>
      </c>
    </row>
    <row r="2928" spans="1:5" x14ac:dyDescent="0.25">
      <c r="A2928">
        <v>2942</v>
      </c>
      <c r="B2928" s="5" t="s">
        <v>1757</v>
      </c>
      <c r="C2928" s="4" t="s">
        <v>4499</v>
      </c>
      <c r="D2928" t="str">
        <f>INDEX(StudentTable[#Data],MATCH(Table_Faculty.accdb[[#This Row],[Student ID]],StudentTable[Student ID],0),1)</f>
        <v>Ladd</v>
      </c>
      <c r="E2928" t="str">
        <f>INDEX(StudentTable[#Data],MATCH(Table_Faculty.accdb[[#This Row],[Student ID]],StudentTable[Student ID],0),2)</f>
        <v>Myrna</v>
      </c>
    </row>
    <row r="2929" spans="1:5" x14ac:dyDescent="0.25">
      <c r="A2929">
        <v>2943</v>
      </c>
      <c r="B2929" s="5" t="s">
        <v>1792</v>
      </c>
      <c r="C2929" s="4" t="s">
        <v>4499</v>
      </c>
      <c r="D2929" t="str">
        <f>INDEX(StudentTable[#Data],MATCH(Table_Faculty.accdb[[#This Row],[Student ID]],StudentTable[Student ID],0),1)</f>
        <v>Patterson</v>
      </c>
      <c r="E2929" t="str">
        <f>INDEX(StudentTable[#Data],MATCH(Table_Faculty.accdb[[#This Row],[Student ID]],StudentTable[Student ID],0),2)</f>
        <v>Thomas</v>
      </c>
    </row>
    <row r="2930" spans="1:5" x14ac:dyDescent="0.25">
      <c r="A2930">
        <v>2944</v>
      </c>
      <c r="B2930" s="5" t="s">
        <v>1803</v>
      </c>
      <c r="C2930" s="4" t="s">
        <v>4499</v>
      </c>
      <c r="D2930" t="str">
        <f>INDEX(StudentTable[#Data],MATCH(Table_Faculty.accdb[[#This Row],[Student ID]],StudentTable[Student ID],0),1)</f>
        <v>Robles</v>
      </c>
      <c r="E2930" t="str">
        <f>INDEX(StudentTable[#Data],MATCH(Table_Faculty.accdb[[#This Row],[Student ID]],StudentTable[Student ID],0),2)</f>
        <v>Linda</v>
      </c>
    </row>
    <row r="2931" spans="1:5" x14ac:dyDescent="0.25">
      <c r="A2931">
        <v>2945</v>
      </c>
      <c r="B2931" s="5" t="s">
        <v>1822</v>
      </c>
      <c r="C2931" s="4" t="s">
        <v>4499</v>
      </c>
      <c r="D2931" t="str">
        <f>INDEX(StudentTable[#Data],MATCH(Table_Faculty.accdb[[#This Row],[Student ID]],StudentTable[Student ID],0),1)</f>
        <v>Barco</v>
      </c>
      <c r="E2931" t="str">
        <f>INDEX(StudentTable[#Data],MATCH(Table_Faculty.accdb[[#This Row],[Student ID]],StudentTable[Student ID],0),2)</f>
        <v>Juan</v>
      </c>
    </row>
    <row r="2932" spans="1:5" x14ac:dyDescent="0.25">
      <c r="A2932">
        <v>2946</v>
      </c>
      <c r="B2932" s="5" t="s">
        <v>1826</v>
      </c>
      <c r="C2932" s="4" t="s">
        <v>4499</v>
      </c>
      <c r="D2932" t="str">
        <f>INDEX(StudentTable[#Data],MATCH(Table_Faculty.accdb[[#This Row],[Student ID]],StudentTable[Student ID],0),1)</f>
        <v>Burns</v>
      </c>
      <c r="E2932" t="str">
        <f>INDEX(StudentTable[#Data],MATCH(Table_Faculty.accdb[[#This Row],[Student ID]],StudentTable[Student ID],0),2)</f>
        <v>Eunice</v>
      </c>
    </row>
    <row r="2933" spans="1:5" x14ac:dyDescent="0.25">
      <c r="A2933">
        <v>2947</v>
      </c>
      <c r="B2933" s="5" t="s">
        <v>1865</v>
      </c>
      <c r="C2933" s="4" t="s">
        <v>4499</v>
      </c>
      <c r="D2933" t="str">
        <f>INDEX(StudentTable[#Data],MATCH(Table_Faculty.accdb[[#This Row],[Student ID]],StudentTable[Student ID],0),1)</f>
        <v>Lopes</v>
      </c>
      <c r="E2933" t="str">
        <f>INDEX(StudentTable[#Data],MATCH(Table_Faculty.accdb[[#This Row],[Student ID]],StudentTable[Student ID],0),2)</f>
        <v>Robert</v>
      </c>
    </row>
    <row r="2934" spans="1:5" x14ac:dyDescent="0.25">
      <c r="A2934">
        <v>2948</v>
      </c>
      <c r="B2934" s="5" t="s">
        <v>1886</v>
      </c>
      <c r="C2934" s="4" t="s">
        <v>4499</v>
      </c>
      <c r="D2934" t="str">
        <f>INDEX(StudentTable[#Data],MATCH(Table_Faculty.accdb[[#This Row],[Student ID]],StudentTable[Student ID],0),1)</f>
        <v>Brown</v>
      </c>
      <c r="E2934" t="str">
        <f>INDEX(StudentTable[#Data],MATCH(Table_Faculty.accdb[[#This Row],[Student ID]],StudentTable[Student ID],0),2)</f>
        <v>Danny</v>
      </c>
    </row>
    <row r="2935" spans="1:5" x14ac:dyDescent="0.25">
      <c r="A2935">
        <v>2949</v>
      </c>
      <c r="B2935" s="5" t="s">
        <v>1896</v>
      </c>
      <c r="C2935" s="4" t="s">
        <v>4499</v>
      </c>
      <c r="D2935" t="str">
        <f>INDEX(StudentTable[#Data],MATCH(Table_Faculty.accdb[[#This Row],[Student ID]],StudentTable[Student ID],0),1)</f>
        <v>Duprey</v>
      </c>
      <c r="E2935" t="str">
        <f>INDEX(StudentTable[#Data],MATCH(Table_Faculty.accdb[[#This Row],[Student ID]],StudentTable[Student ID],0),2)</f>
        <v>Charles</v>
      </c>
    </row>
    <row r="2936" spans="1:5" x14ac:dyDescent="0.25">
      <c r="A2936">
        <v>2950</v>
      </c>
      <c r="B2936" s="5" t="s">
        <v>1913</v>
      </c>
      <c r="C2936" s="4" t="s">
        <v>4499</v>
      </c>
      <c r="D2936" t="str">
        <f>INDEX(StudentTable[#Data],MATCH(Table_Faculty.accdb[[#This Row],[Student ID]],StudentTable[Student ID],0),1)</f>
        <v>Williams</v>
      </c>
      <c r="E2936" t="str">
        <f>INDEX(StudentTable[#Data],MATCH(Table_Faculty.accdb[[#This Row],[Student ID]],StudentTable[Student ID],0),2)</f>
        <v>Clarence</v>
      </c>
    </row>
    <row r="2937" spans="1:5" x14ac:dyDescent="0.25">
      <c r="A2937">
        <v>2951</v>
      </c>
      <c r="B2937" s="5" t="s">
        <v>1919</v>
      </c>
      <c r="C2937" s="4" t="s">
        <v>4499</v>
      </c>
      <c r="D2937" t="str">
        <f>INDEX(StudentTable[#Data],MATCH(Table_Faculty.accdb[[#This Row],[Student ID]],StudentTable[Student ID],0),1)</f>
        <v>Gary</v>
      </c>
      <c r="E2937" t="str">
        <f>INDEX(StudentTable[#Data],MATCH(Table_Faculty.accdb[[#This Row],[Student ID]],StudentTable[Student ID],0),2)</f>
        <v>Rebecca</v>
      </c>
    </row>
    <row r="2938" spans="1:5" x14ac:dyDescent="0.25">
      <c r="A2938">
        <v>2952</v>
      </c>
      <c r="B2938" s="5" t="s">
        <v>1938</v>
      </c>
      <c r="C2938" s="4" t="s">
        <v>4499</v>
      </c>
      <c r="D2938" t="str">
        <f>INDEX(StudentTable[#Data],MATCH(Table_Faculty.accdb[[#This Row],[Student ID]],StudentTable[Student ID],0),1)</f>
        <v>Tucker</v>
      </c>
      <c r="E2938" t="str">
        <f>INDEX(StudentTable[#Data],MATCH(Table_Faculty.accdb[[#This Row],[Student ID]],StudentTable[Student ID],0),2)</f>
        <v>Martin</v>
      </c>
    </row>
    <row r="2939" spans="1:5" x14ac:dyDescent="0.25">
      <c r="A2939">
        <v>2953</v>
      </c>
      <c r="B2939" s="5" t="s">
        <v>1958</v>
      </c>
      <c r="C2939" s="4" t="s">
        <v>4499</v>
      </c>
      <c r="D2939" t="str">
        <f>INDEX(StudentTable[#Data],MATCH(Table_Faculty.accdb[[#This Row],[Student ID]],StudentTable[Student ID],0),1)</f>
        <v>Eskew</v>
      </c>
      <c r="E2939" t="str">
        <f>INDEX(StudentTable[#Data],MATCH(Table_Faculty.accdb[[#This Row],[Student ID]],StudentTable[Student ID],0),2)</f>
        <v>Robert</v>
      </c>
    </row>
    <row r="2940" spans="1:5" x14ac:dyDescent="0.25">
      <c r="A2940">
        <v>2954</v>
      </c>
      <c r="B2940" s="5" t="s">
        <v>1980</v>
      </c>
      <c r="C2940" s="4" t="s">
        <v>4499</v>
      </c>
      <c r="D2940" t="str">
        <f>INDEX(StudentTable[#Data],MATCH(Table_Faculty.accdb[[#This Row],[Student ID]],StudentTable[Student ID],0),1)</f>
        <v>Jordan</v>
      </c>
      <c r="E2940" t="str">
        <f>INDEX(StudentTable[#Data],MATCH(Table_Faculty.accdb[[#This Row],[Student ID]],StudentTable[Student ID],0),2)</f>
        <v>Joyce</v>
      </c>
    </row>
    <row r="2941" spans="1:5" x14ac:dyDescent="0.25">
      <c r="A2941">
        <v>2955</v>
      </c>
      <c r="B2941" s="5" t="s">
        <v>2001</v>
      </c>
      <c r="C2941" s="4" t="s">
        <v>4499</v>
      </c>
      <c r="D2941" t="str">
        <f>INDEX(StudentTable[#Data],MATCH(Table_Faculty.accdb[[#This Row],[Student ID]],StudentTable[Student ID],0),1)</f>
        <v>Flores</v>
      </c>
      <c r="E2941" t="str">
        <f>INDEX(StudentTable[#Data],MATCH(Table_Faculty.accdb[[#This Row],[Student ID]],StudentTable[Student ID],0),2)</f>
        <v>Cheryl</v>
      </c>
    </row>
    <row r="2942" spans="1:5" x14ac:dyDescent="0.25">
      <c r="A2942">
        <v>2956</v>
      </c>
      <c r="B2942" s="5" t="s">
        <v>2018</v>
      </c>
      <c r="C2942" s="4" t="s">
        <v>4499</v>
      </c>
      <c r="D2942" t="str">
        <f>INDEX(StudentTable[#Data],MATCH(Table_Faculty.accdb[[#This Row],[Student ID]],StudentTable[Student ID],0),1)</f>
        <v>Brandl</v>
      </c>
      <c r="E2942" t="str">
        <f>INDEX(StudentTable[#Data],MATCH(Table_Faculty.accdb[[#This Row],[Student ID]],StudentTable[Student ID],0),2)</f>
        <v>Robert</v>
      </c>
    </row>
    <row r="2943" spans="1:5" x14ac:dyDescent="0.25">
      <c r="A2943">
        <v>2957</v>
      </c>
      <c r="B2943" s="5" t="s">
        <v>2063</v>
      </c>
      <c r="C2943" s="4" t="s">
        <v>4499</v>
      </c>
      <c r="D2943" t="str">
        <f>INDEX(StudentTable[#Data],MATCH(Table_Faculty.accdb[[#This Row],[Student ID]],StudentTable[Student ID],0),1)</f>
        <v>Martin</v>
      </c>
      <c r="E2943" t="str">
        <f>INDEX(StudentTable[#Data],MATCH(Table_Faculty.accdb[[#This Row],[Student ID]],StudentTable[Student ID],0),2)</f>
        <v>Steven</v>
      </c>
    </row>
    <row r="2944" spans="1:5" x14ac:dyDescent="0.25">
      <c r="A2944">
        <v>2958</v>
      </c>
      <c r="B2944" s="5" t="s">
        <v>2074</v>
      </c>
      <c r="C2944" s="4" t="s">
        <v>4499</v>
      </c>
      <c r="D2944" t="str">
        <f>INDEX(StudentTable[#Data],MATCH(Table_Faculty.accdb[[#This Row],[Student ID]],StudentTable[Student ID],0),1)</f>
        <v>Means</v>
      </c>
      <c r="E2944" t="str">
        <f>INDEX(StudentTable[#Data],MATCH(Table_Faculty.accdb[[#This Row],[Student ID]],StudentTable[Student ID],0),2)</f>
        <v>Scott</v>
      </c>
    </row>
    <row r="2945" spans="1:5" x14ac:dyDescent="0.25">
      <c r="A2945">
        <v>2959</v>
      </c>
      <c r="B2945" s="5" t="s">
        <v>2146</v>
      </c>
      <c r="C2945" s="4" t="s">
        <v>4499</v>
      </c>
      <c r="D2945" t="str">
        <f>INDEX(StudentTable[#Data],MATCH(Table_Faculty.accdb[[#This Row],[Student ID]],StudentTable[Student ID],0),1)</f>
        <v>Stevens</v>
      </c>
      <c r="E2945" t="str">
        <f>INDEX(StudentTable[#Data],MATCH(Table_Faculty.accdb[[#This Row],[Student ID]],StudentTable[Student ID],0),2)</f>
        <v>Mike</v>
      </c>
    </row>
    <row r="2946" spans="1:5" x14ac:dyDescent="0.25">
      <c r="A2946">
        <v>2960</v>
      </c>
      <c r="B2946" s="5" t="s">
        <v>2162</v>
      </c>
      <c r="C2946" s="4" t="s">
        <v>4499</v>
      </c>
      <c r="D2946" t="str">
        <f>INDEX(StudentTable[#Data],MATCH(Table_Faculty.accdb[[#This Row],[Student ID]],StudentTable[Student ID],0),1)</f>
        <v>Murdock</v>
      </c>
      <c r="E2946" t="str">
        <f>INDEX(StudentTable[#Data],MATCH(Table_Faculty.accdb[[#This Row],[Student ID]],StudentTable[Student ID],0),2)</f>
        <v>Ronald</v>
      </c>
    </row>
    <row r="2947" spans="1:5" x14ac:dyDescent="0.25">
      <c r="A2947">
        <v>2961</v>
      </c>
      <c r="B2947" s="5" t="s">
        <v>2211</v>
      </c>
      <c r="C2947" s="4" t="s">
        <v>4499</v>
      </c>
      <c r="D2947" t="str">
        <f>INDEX(StudentTable[#Data],MATCH(Table_Faculty.accdb[[#This Row],[Student ID]],StudentTable[Student ID],0),1)</f>
        <v>Cooper</v>
      </c>
      <c r="E2947" t="str">
        <f>INDEX(StudentTable[#Data],MATCH(Table_Faculty.accdb[[#This Row],[Student ID]],StudentTable[Student ID],0),2)</f>
        <v>Ethel</v>
      </c>
    </row>
    <row r="2948" spans="1:5" x14ac:dyDescent="0.25">
      <c r="A2948">
        <v>2962</v>
      </c>
      <c r="B2948" s="5" t="s">
        <v>2217</v>
      </c>
      <c r="C2948" s="4" t="s">
        <v>4499</v>
      </c>
      <c r="D2948" t="str">
        <f>INDEX(StudentTable[#Data],MATCH(Table_Faculty.accdb[[#This Row],[Student ID]],StudentTable[Student ID],0),1)</f>
        <v>Cline</v>
      </c>
      <c r="E2948" t="str">
        <f>INDEX(StudentTable[#Data],MATCH(Table_Faculty.accdb[[#This Row],[Student ID]],StudentTable[Student ID],0),2)</f>
        <v>Guadalupe</v>
      </c>
    </row>
    <row r="2949" spans="1:5" x14ac:dyDescent="0.25">
      <c r="A2949">
        <v>2963</v>
      </c>
      <c r="B2949" s="5" t="s">
        <v>2237</v>
      </c>
      <c r="C2949" s="4" t="s">
        <v>4499</v>
      </c>
      <c r="D2949" t="str">
        <f>INDEX(StudentTable[#Data],MATCH(Table_Faculty.accdb[[#This Row],[Student ID]],StudentTable[Student ID],0),1)</f>
        <v>Hughes</v>
      </c>
      <c r="E2949" t="str">
        <f>INDEX(StudentTable[#Data],MATCH(Table_Faculty.accdb[[#This Row],[Student ID]],StudentTable[Student ID],0),2)</f>
        <v>William</v>
      </c>
    </row>
    <row r="2950" spans="1:5" x14ac:dyDescent="0.25">
      <c r="A2950">
        <v>2964</v>
      </c>
      <c r="B2950" s="5">
        <v>419382569</v>
      </c>
      <c r="C2950" s="4" t="s">
        <v>4499</v>
      </c>
      <c r="D2950" t="e">
        <f>INDEX(StudentTable[#Data],MATCH(Table_Faculty.accdb[[#This Row],[Student ID]],StudentTable[Student ID],0),1)</f>
        <v>#N/A</v>
      </c>
      <c r="E2950" t="e">
        <f>INDEX(StudentTable[#Data],MATCH(Table_Faculty.accdb[[#This Row],[Student ID]],StudentTable[Student ID],0),2)</f>
        <v>#N/A</v>
      </c>
    </row>
    <row r="2951" spans="1:5" x14ac:dyDescent="0.25">
      <c r="A2951">
        <v>2965</v>
      </c>
      <c r="B2951" s="5" t="s">
        <v>2261</v>
      </c>
      <c r="C2951" s="4" t="s">
        <v>4499</v>
      </c>
      <c r="D2951" t="str">
        <f>INDEX(StudentTable[#Data],MATCH(Table_Faculty.accdb[[#This Row],[Student ID]],StudentTable[Student ID],0),1)</f>
        <v>Folden</v>
      </c>
      <c r="E2951" t="str">
        <f>INDEX(StudentTable[#Data],MATCH(Table_Faculty.accdb[[#This Row],[Student ID]],StudentTable[Student ID],0),2)</f>
        <v>Margaret</v>
      </c>
    </row>
    <row r="2952" spans="1:5" x14ac:dyDescent="0.25">
      <c r="A2952">
        <v>2966</v>
      </c>
      <c r="B2952" s="5" t="s">
        <v>2266</v>
      </c>
      <c r="C2952" s="4" t="s">
        <v>4499</v>
      </c>
      <c r="D2952" t="str">
        <f>INDEX(StudentTable[#Data],MATCH(Table_Faculty.accdb[[#This Row],[Student ID]],StudentTable[Student ID],0),1)</f>
        <v>Miller</v>
      </c>
      <c r="E2952" t="str">
        <f>INDEX(StudentTable[#Data],MATCH(Table_Faculty.accdb[[#This Row],[Student ID]],StudentTable[Student ID],0),2)</f>
        <v>Norman</v>
      </c>
    </row>
    <row r="2953" spans="1:5" x14ac:dyDescent="0.25">
      <c r="A2953">
        <v>2967</v>
      </c>
      <c r="B2953" s="5" t="s">
        <v>2279</v>
      </c>
      <c r="C2953" s="4" t="s">
        <v>4499</v>
      </c>
      <c r="D2953" t="str">
        <f>INDEX(StudentTable[#Data],MATCH(Table_Faculty.accdb[[#This Row],[Student ID]],StudentTable[Student ID],0),1)</f>
        <v>Miles</v>
      </c>
      <c r="E2953" t="str">
        <f>INDEX(StudentTable[#Data],MATCH(Table_Faculty.accdb[[#This Row],[Student ID]],StudentTable[Student ID],0),2)</f>
        <v>James</v>
      </c>
    </row>
    <row r="2954" spans="1:5" x14ac:dyDescent="0.25">
      <c r="A2954">
        <v>2968</v>
      </c>
      <c r="B2954" s="5">
        <v>422641974</v>
      </c>
      <c r="C2954" s="4" t="s">
        <v>4499</v>
      </c>
      <c r="D2954" t="e">
        <f>INDEX(StudentTable[#Data],MATCH(Table_Faculty.accdb[[#This Row],[Student ID]],StudentTable[Student ID],0),1)</f>
        <v>#N/A</v>
      </c>
      <c r="E2954" t="e">
        <f>INDEX(StudentTable[#Data],MATCH(Table_Faculty.accdb[[#This Row],[Student ID]],StudentTable[Student ID],0),2)</f>
        <v>#N/A</v>
      </c>
    </row>
    <row r="2955" spans="1:5" x14ac:dyDescent="0.25">
      <c r="A2955">
        <v>2969</v>
      </c>
      <c r="B2955" s="5" t="s">
        <v>2315</v>
      </c>
      <c r="C2955" s="4" t="s">
        <v>4499</v>
      </c>
      <c r="D2955" t="str">
        <f>INDEX(StudentTable[#Data],MATCH(Table_Faculty.accdb[[#This Row],[Student ID]],StudentTable[Student ID],0),1)</f>
        <v>Johnson</v>
      </c>
      <c r="E2955" t="str">
        <f>INDEX(StudentTable[#Data],MATCH(Table_Faculty.accdb[[#This Row],[Student ID]],StudentTable[Student ID],0),2)</f>
        <v>Brian</v>
      </c>
    </row>
    <row r="2956" spans="1:5" x14ac:dyDescent="0.25">
      <c r="A2956">
        <v>2970</v>
      </c>
      <c r="B2956" s="5" t="s">
        <v>2337</v>
      </c>
      <c r="C2956" s="4" t="s">
        <v>4499</v>
      </c>
      <c r="D2956" t="str">
        <f>INDEX(StudentTable[#Data],MATCH(Table_Faculty.accdb[[#This Row],[Student ID]],StudentTable[Student ID],0),1)</f>
        <v>Fox</v>
      </c>
      <c r="E2956" t="str">
        <f>INDEX(StudentTable[#Data],MATCH(Table_Faculty.accdb[[#This Row],[Student ID]],StudentTable[Student ID],0),2)</f>
        <v>Kristina</v>
      </c>
    </row>
    <row r="2957" spans="1:5" x14ac:dyDescent="0.25">
      <c r="A2957">
        <v>2971</v>
      </c>
      <c r="B2957" s="5" t="s">
        <v>2370</v>
      </c>
      <c r="C2957" s="4" t="s">
        <v>4499</v>
      </c>
      <c r="D2957" t="str">
        <f>INDEX(StudentTable[#Data],MATCH(Table_Faculty.accdb[[#This Row],[Student ID]],StudentTable[Student ID],0),1)</f>
        <v>Weathers</v>
      </c>
      <c r="E2957" t="str">
        <f>INDEX(StudentTable[#Data],MATCH(Table_Faculty.accdb[[#This Row],[Student ID]],StudentTable[Student ID],0),2)</f>
        <v>James</v>
      </c>
    </row>
    <row r="2958" spans="1:5" x14ac:dyDescent="0.25">
      <c r="A2958">
        <v>2972</v>
      </c>
      <c r="B2958" s="5" t="s">
        <v>2402</v>
      </c>
      <c r="C2958" s="4" t="s">
        <v>4499</v>
      </c>
      <c r="D2958" t="str">
        <f>INDEX(StudentTable[#Data],MATCH(Table_Faculty.accdb[[#This Row],[Student ID]],StudentTable[Student ID],0),1)</f>
        <v>Dussault</v>
      </c>
      <c r="E2958" t="str">
        <f>INDEX(StudentTable[#Data],MATCH(Table_Faculty.accdb[[#This Row],[Student ID]],StudentTable[Student ID],0),2)</f>
        <v>Amanda</v>
      </c>
    </row>
    <row r="2959" spans="1:5" x14ac:dyDescent="0.25">
      <c r="A2959">
        <v>2973</v>
      </c>
      <c r="B2959" s="5" t="s">
        <v>2440</v>
      </c>
      <c r="C2959" s="4" t="s">
        <v>4499</v>
      </c>
      <c r="D2959" t="str">
        <f>INDEX(StudentTable[#Data],MATCH(Table_Faculty.accdb[[#This Row],[Student ID]],StudentTable[Student ID],0),1)</f>
        <v>Blair</v>
      </c>
      <c r="E2959" t="str">
        <f>INDEX(StudentTable[#Data],MATCH(Table_Faculty.accdb[[#This Row],[Student ID]],StudentTable[Student ID],0),2)</f>
        <v>Matthew</v>
      </c>
    </row>
    <row r="2960" spans="1:5" x14ac:dyDescent="0.25">
      <c r="A2960">
        <v>2974</v>
      </c>
      <c r="B2960" s="5" t="s">
        <v>2450</v>
      </c>
      <c r="C2960" s="4" t="s">
        <v>4499</v>
      </c>
      <c r="D2960" t="str">
        <f>INDEX(StudentTable[#Data],MATCH(Table_Faculty.accdb[[#This Row],[Student ID]],StudentTable[Student ID],0),1)</f>
        <v>Cox</v>
      </c>
      <c r="E2960" t="str">
        <f>INDEX(StudentTable[#Data],MATCH(Table_Faculty.accdb[[#This Row],[Student ID]],StudentTable[Student ID],0),2)</f>
        <v>Michael</v>
      </c>
    </row>
    <row r="2961" spans="1:5" x14ac:dyDescent="0.25">
      <c r="A2961">
        <v>2975</v>
      </c>
      <c r="B2961" s="5">
        <v>439605251</v>
      </c>
      <c r="C2961" s="4" t="s">
        <v>4499</v>
      </c>
      <c r="D2961" t="e">
        <f>INDEX(StudentTable[#Data],MATCH(Table_Faculty.accdb[[#This Row],[Student ID]],StudentTable[Student ID],0),1)</f>
        <v>#N/A</v>
      </c>
      <c r="E2961" t="e">
        <f>INDEX(StudentTable[#Data],MATCH(Table_Faculty.accdb[[#This Row],[Student ID]],StudentTable[Student ID],0),2)</f>
        <v>#N/A</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workbookViewId="0">
      <selection activeCell="F17" sqref="F17"/>
    </sheetView>
  </sheetViews>
  <sheetFormatPr defaultRowHeight="15" x14ac:dyDescent="0.25"/>
  <cols>
    <col min="1" max="1" width="13.7109375" bestFit="1" customWidth="1"/>
    <col min="2" max="2" width="14.140625" bestFit="1" customWidth="1"/>
    <col min="3" max="3" width="17.28515625" bestFit="1" customWidth="1"/>
    <col min="4" max="4" width="28.85546875" bestFit="1" customWidth="1"/>
    <col min="5" max="5" width="13.85546875" bestFit="1" customWidth="1"/>
    <col min="6" max="6" width="11.85546875" bestFit="1" customWidth="1"/>
    <col min="7" max="7" width="15.28515625" bestFit="1" customWidth="1"/>
    <col min="8" max="8" width="11.85546875" bestFit="1" customWidth="1"/>
    <col min="9" max="9" width="14.85546875" bestFit="1" customWidth="1"/>
    <col min="10" max="10" width="12.7109375" bestFit="1" customWidth="1"/>
  </cols>
  <sheetData>
    <row r="1" spans="1:10" x14ac:dyDescent="0.25">
      <c r="A1" t="s">
        <v>4540</v>
      </c>
      <c r="B1" t="s">
        <v>4541</v>
      </c>
      <c r="C1" t="s">
        <v>4542</v>
      </c>
      <c r="D1" t="s">
        <v>4543</v>
      </c>
      <c r="E1" t="s">
        <v>4544</v>
      </c>
      <c r="F1" t="s">
        <v>4545</v>
      </c>
      <c r="G1" t="s">
        <v>4546</v>
      </c>
      <c r="H1" t="s">
        <v>4547</v>
      </c>
      <c r="I1" t="s">
        <v>4548</v>
      </c>
      <c r="J1" t="s">
        <v>4549</v>
      </c>
    </row>
    <row r="2" spans="1:10" x14ac:dyDescent="0.25">
      <c r="A2" t="s">
        <v>4480</v>
      </c>
      <c r="B2" t="s">
        <v>4550</v>
      </c>
      <c r="C2" t="s">
        <v>36</v>
      </c>
      <c r="D2" t="s">
        <v>4551</v>
      </c>
      <c r="E2">
        <v>3</v>
      </c>
      <c r="F2" t="s">
        <v>4552</v>
      </c>
      <c r="G2" s="16">
        <v>0.33333333333333331</v>
      </c>
      <c r="H2" t="s">
        <v>4553</v>
      </c>
      <c r="I2" t="s">
        <v>4554</v>
      </c>
      <c r="J2" t="s">
        <v>4552</v>
      </c>
    </row>
    <row r="3" spans="1:10" x14ac:dyDescent="0.25">
      <c r="A3" t="s">
        <v>4481</v>
      </c>
      <c r="B3" t="s">
        <v>4555</v>
      </c>
      <c r="C3" t="s">
        <v>50</v>
      </c>
      <c r="D3" t="s">
        <v>4556</v>
      </c>
      <c r="E3">
        <v>3</v>
      </c>
      <c r="F3" t="s">
        <v>4557</v>
      </c>
      <c r="G3" s="16">
        <v>0.58333333333333337</v>
      </c>
      <c r="H3" t="s">
        <v>4558</v>
      </c>
      <c r="I3" t="s">
        <v>4559</v>
      </c>
      <c r="J3" t="s">
        <v>4481</v>
      </c>
    </row>
    <row r="4" spans="1:10" x14ac:dyDescent="0.25">
      <c r="A4" t="s">
        <v>4482</v>
      </c>
      <c r="B4" t="s">
        <v>4560</v>
      </c>
      <c r="C4" t="s">
        <v>50</v>
      </c>
      <c r="D4" t="s">
        <v>4561</v>
      </c>
      <c r="E4">
        <v>10</v>
      </c>
      <c r="F4" t="s">
        <v>4562</v>
      </c>
      <c r="G4" s="16">
        <v>0.5</v>
      </c>
      <c r="H4" t="s">
        <v>4563</v>
      </c>
      <c r="I4" t="s">
        <v>4559</v>
      </c>
      <c r="J4" t="s">
        <v>4482</v>
      </c>
    </row>
    <row r="5" spans="1:10" x14ac:dyDescent="0.25">
      <c r="A5" t="s">
        <v>4483</v>
      </c>
      <c r="B5" t="s">
        <v>4564</v>
      </c>
      <c r="C5" t="s">
        <v>14</v>
      </c>
      <c r="D5" t="s">
        <v>4565</v>
      </c>
      <c r="E5">
        <v>3</v>
      </c>
      <c r="F5" t="s">
        <v>4566</v>
      </c>
      <c r="G5" s="16">
        <v>0.375</v>
      </c>
      <c r="H5" t="s">
        <v>4567</v>
      </c>
      <c r="I5" t="s">
        <v>4559</v>
      </c>
      <c r="J5" t="s">
        <v>4568</v>
      </c>
    </row>
    <row r="6" spans="1:10" x14ac:dyDescent="0.25">
      <c r="A6" t="s">
        <v>4484</v>
      </c>
      <c r="B6" t="s">
        <v>4569</v>
      </c>
      <c r="C6" t="s">
        <v>14</v>
      </c>
      <c r="D6" t="s">
        <v>4570</v>
      </c>
      <c r="E6">
        <v>3</v>
      </c>
      <c r="F6" t="s">
        <v>4557</v>
      </c>
      <c r="G6" s="16">
        <v>0.5625</v>
      </c>
      <c r="H6" t="s">
        <v>4571</v>
      </c>
      <c r="I6" t="s">
        <v>4559</v>
      </c>
      <c r="J6" t="s">
        <v>4572</v>
      </c>
    </row>
    <row r="7" spans="1:10" x14ac:dyDescent="0.25">
      <c r="A7" t="s">
        <v>4485</v>
      </c>
      <c r="B7" t="s">
        <v>4573</v>
      </c>
      <c r="C7" t="s">
        <v>14</v>
      </c>
      <c r="D7" t="s">
        <v>4570</v>
      </c>
      <c r="E7">
        <v>3</v>
      </c>
      <c r="F7" t="s">
        <v>4557</v>
      </c>
      <c r="G7" s="16">
        <v>0.39583333333333331</v>
      </c>
      <c r="H7" t="s">
        <v>4571</v>
      </c>
      <c r="I7" t="s">
        <v>4559</v>
      </c>
      <c r="J7" t="s">
        <v>4572</v>
      </c>
    </row>
    <row r="8" spans="1:10" x14ac:dyDescent="0.25">
      <c r="A8" t="s">
        <v>4486</v>
      </c>
      <c r="B8" t="s">
        <v>4574</v>
      </c>
      <c r="C8" t="s">
        <v>14</v>
      </c>
      <c r="D8" t="s">
        <v>4575</v>
      </c>
      <c r="E8">
        <v>3</v>
      </c>
      <c r="F8" t="s">
        <v>4576</v>
      </c>
      <c r="G8" s="16">
        <v>0.375</v>
      </c>
      <c r="H8" t="s">
        <v>4577</v>
      </c>
      <c r="I8" t="s">
        <v>4559</v>
      </c>
      <c r="J8" t="s">
        <v>4578</v>
      </c>
    </row>
    <row r="9" spans="1:10" x14ac:dyDescent="0.25">
      <c r="A9" t="s">
        <v>4487</v>
      </c>
      <c r="B9" t="s">
        <v>4579</v>
      </c>
      <c r="C9" t="s">
        <v>14</v>
      </c>
      <c r="D9" t="s">
        <v>4580</v>
      </c>
      <c r="E9">
        <v>3</v>
      </c>
      <c r="F9" t="s">
        <v>4562</v>
      </c>
      <c r="G9" s="16">
        <v>0.41666666666666669</v>
      </c>
      <c r="H9" t="s">
        <v>4581</v>
      </c>
      <c r="I9" t="s">
        <v>4559</v>
      </c>
      <c r="J9" t="s">
        <v>4582</v>
      </c>
    </row>
    <row r="10" spans="1:10" x14ac:dyDescent="0.25">
      <c r="A10" t="s">
        <v>4488</v>
      </c>
      <c r="B10" t="s">
        <v>4583</v>
      </c>
      <c r="C10" t="s">
        <v>14</v>
      </c>
      <c r="D10" t="s">
        <v>4584</v>
      </c>
      <c r="E10">
        <v>3</v>
      </c>
      <c r="F10" t="s">
        <v>4562</v>
      </c>
      <c r="G10" s="16">
        <v>0.54166666666666663</v>
      </c>
      <c r="H10" t="s">
        <v>4585</v>
      </c>
      <c r="I10" t="s">
        <v>4559</v>
      </c>
      <c r="J10" t="s">
        <v>4586</v>
      </c>
    </row>
    <row r="11" spans="1:10" x14ac:dyDescent="0.25">
      <c r="A11" t="s">
        <v>4489</v>
      </c>
      <c r="B11" t="s">
        <v>4587</v>
      </c>
      <c r="C11" t="s">
        <v>23</v>
      </c>
      <c r="D11" t="s">
        <v>4588</v>
      </c>
      <c r="E11">
        <v>3</v>
      </c>
      <c r="F11" t="s">
        <v>4562</v>
      </c>
      <c r="G11" s="16">
        <v>0.5625</v>
      </c>
      <c r="H11" t="s">
        <v>4589</v>
      </c>
      <c r="I11" t="s">
        <v>4590</v>
      </c>
      <c r="J11" t="s">
        <v>4591</v>
      </c>
    </row>
    <row r="12" spans="1:10" x14ac:dyDescent="0.25">
      <c r="A12" t="s">
        <v>4490</v>
      </c>
      <c r="B12" t="s">
        <v>4592</v>
      </c>
      <c r="C12" t="s">
        <v>23</v>
      </c>
      <c r="D12" t="s">
        <v>4593</v>
      </c>
      <c r="E12">
        <v>4</v>
      </c>
      <c r="F12" t="s">
        <v>4566</v>
      </c>
      <c r="G12" s="16">
        <v>0.35416666666666669</v>
      </c>
      <c r="H12" t="s">
        <v>4594</v>
      </c>
      <c r="I12" t="s">
        <v>4590</v>
      </c>
      <c r="J12" t="s">
        <v>4595</v>
      </c>
    </row>
    <row r="13" spans="1:10" x14ac:dyDescent="0.25">
      <c r="A13" t="s">
        <v>4491</v>
      </c>
      <c r="B13" t="s">
        <v>4596</v>
      </c>
      <c r="C13" t="s">
        <v>50</v>
      </c>
      <c r="D13" t="s">
        <v>4597</v>
      </c>
      <c r="E13">
        <v>3</v>
      </c>
      <c r="F13" t="s">
        <v>4566</v>
      </c>
      <c r="G13" s="16">
        <v>0.39583333333333331</v>
      </c>
      <c r="H13" t="s">
        <v>4598</v>
      </c>
      <c r="I13" t="s">
        <v>4599</v>
      </c>
      <c r="J13" t="s">
        <v>4600</v>
      </c>
    </row>
    <row r="14" spans="1:10" x14ac:dyDescent="0.25">
      <c r="A14" t="s">
        <v>4492</v>
      </c>
      <c r="B14" t="s">
        <v>4601</v>
      </c>
      <c r="C14" t="s">
        <v>50</v>
      </c>
      <c r="D14" t="s">
        <v>4602</v>
      </c>
      <c r="E14">
        <v>3</v>
      </c>
      <c r="F14" t="s">
        <v>4562</v>
      </c>
      <c r="G14" s="16">
        <v>0.4375</v>
      </c>
      <c r="H14" t="s">
        <v>4603</v>
      </c>
      <c r="I14" t="s">
        <v>4599</v>
      </c>
      <c r="J14" t="s">
        <v>4604</v>
      </c>
    </row>
    <row r="15" spans="1:10" x14ac:dyDescent="0.25">
      <c r="A15" t="s">
        <v>4493</v>
      </c>
      <c r="B15" t="s">
        <v>4605</v>
      </c>
      <c r="C15" t="s">
        <v>50</v>
      </c>
      <c r="D15" t="s">
        <v>4606</v>
      </c>
      <c r="E15">
        <v>3</v>
      </c>
      <c r="F15" t="s">
        <v>4562</v>
      </c>
      <c r="G15" s="16">
        <v>0.625</v>
      </c>
      <c r="H15" t="s">
        <v>4607</v>
      </c>
      <c r="I15" t="s">
        <v>4599</v>
      </c>
      <c r="J15" t="s">
        <v>4608</v>
      </c>
    </row>
    <row r="16" spans="1:10" x14ac:dyDescent="0.25">
      <c r="A16" t="s">
        <v>4494</v>
      </c>
      <c r="B16" t="s">
        <v>4609</v>
      </c>
      <c r="C16" t="s">
        <v>50</v>
      </c>
      <c r="D16" t="s">
        <v>4606</v>
      </c>
      <c r="E16">
        <v>3</v>
      </c>
      <c r="F16" t="s">
        <v>4562</v>
      </c>
      <c r="G16" s="16">
        <v>0.41666666666666669</v>
      </c>
      <c r="H16" t="s">
        <v>4607</v>
      </c>
      <c r="I16" t="s">
        <v>4599</v>
      </c>
      <c r="J16" t="s">
        <v>4608</v>
      </c>
    </row>
    <row r="17" spans="1:10" x14ac:dyDescent="0.25">
      <c r="A17" t="s">
        <v>4495</v>
      </c>
      <c r="B17" t="s">
        <v>4610</v>
      </c>
      <c r="C17" t="s">
        <v>50</v>
      </c>
      <c r="D17" t="s">
        <v>4611</v>
      </c>
      <c r="E17">
        <v>4</v>
      </c>
      <c r="F17" t="s">
        <v>4566</v>
      </c>
      <c r="G17" s="16">
        <v>0.625</v>
      </c>
      <c r="H17" t="s">
        <v>4612</v>
      </c>
      <c r="I17" t="s">
        <v>4599</v>
      </c>
      <c r="J17" t="s">
        <v>4608</v>
      </c>
    </row>
    <row r="18" spans="1:10" x14ac:dyDescent="0.25">
      <c r="A18" t="s">
        <v>4496</v>
      </c>
      <c r="B18" t="s">
        <v>4596</v>
      </c>
      <c r="C18" t="s">
        <v>63</v>
      </c>
      <c r="D18" t="s">
        <v>4613</v>
      </c>
      <c r="E18">
        <v>4</v>
      </c>
      <c r="F18" t="s">
        <v>4566</v>
      </c>
      <c r="G18" s="16">
        <v>0.35416666666666669</v>
      </c>
      <c r="H18" t="s">
        <v>4614</v>
      </c>
      <c r="I18" t="s">
        <v>4615</v>
      </c>
      <c r="J18" t="s">
        <v>4616</v>
      </c>
    </row>
    <row r="19" spans="1:10" x14ac:dyDescent="0.25">
      <c r="A19" t="s">
        <v>4497</v>
      </c>
      <c r="B19" t="s">
        <v>4617</v>
      </c>
      <c r="C19" t="s">
        <v>63</v>
      </c>
      <c r="D19" t="s">
        <v>4613</v>
      </c>
      <c r="E19">
        <v>4</v>
      </c>
      <c r="F19" t="s">
        <v>4566</v>
      </c>
      <c r="G19" s="16">
        <v>0.5625</v>
      </c>
      <c r="H19" t="s">
        <v>4614</v>
      </c>
      <c r="I19" t="s">
        <v>4615</v>
      </c>
      <c r="J19" t="s">
        <v>4616</v>
      </c>
    </row>
    <row r="20" spans="1:10" x14ac:dyDescent="0.25">
      <c r="A20" t="s">
        <v>4498</v>
      </c>
      <c r="B20" t="s">
        <v>4618</v>
      </c>
      <c r="C20" t="s">
        <v>63</v>
      </c>
      <c r="D20" t="s">
        <v>4619</v>
      </c>
      <c r="E20">
        <v>4</v>
      </c>
      <c r="F20" t="s">
        <v>4566</v>
      </c>
      <c r="G20" s="16">
        <v>0.41666666666666669</v>
      </c>
      <c r="H20" t="s">
        <v>4620</v>
      </c>
      <c r="I20" t="s">
        <v>4615</v>
      </c>
      <c r="J20" t="s">
        <v>4621</v>
      </c>
    </row>
    <row r="21" spans="1:10" x14ac:dyDescent="0.25">
      <c r="A21" t="s">
        <v>4499</v>
      </c>
      <c r="B21" t="s">
        <v>4622</v>
      </c>
      <c r="C21" t="s">
        <v>63</v>
      </c>
      <c r="D21" t="s">
        <v>4619</v>
      </c>
      <c r="E21">
        <v>4</v>
      </c>
      <c r="F21" t="s">
        <v>4566</v>
      </c>
      <c r="G21" s="16">
        <v>0.625</v>
      </c>
      <c r="H21" t="s">
        <v>4620</v>
      </c>
      <c r="I21" t="s">
        <v>4615</v>
      </c>
      <c r="J21" t="s">
        <v>4621</v>
      </c>
    </row>
    <row r="22" spans="1:10" x14ac:dyDescent="0.25">
      <c r="A22" t="s">
        <v>4500</v>
      </c>
      <c r="B22" t="s">
        <v>4623</v>
      </c>
      <c r="C22" t="s">
        <v>36</v>
      </c>
      <c r="D22" t="s">
        <v>4624</v>
      </c>
      <c r="E22">
        <v>3</v>
      </c>
      <c r="F22" t="s">
        <v>4562</v>
      </c>
      <c r="G22" s="16">
        <v>0.41666666666666669</v>
      </c>
      <c r="H22" t="s">
        <v>4625</v>
      </c>
      <c r="I22" t="s">
        <v>4554</v>
      </c>
      <c r="J22" t="s">
        <v>4626</v>
      </c>
    </row>
    <row r="23" spans="1:10" x14ac:dyDescent="0.25">
      <c r="A23" t="s">
        <v>4501</v>
      </c>
      <c r="B23" t="s">
        <v>4601</v>
      </c>
      <c r="C23" t="s">
        <v>63</v>
      </c>
      <c r="D23" t="s">
        <v>4627</v>
      </c>
      <c r="E23">
        <v>4</v>
      </c>
      <c r="F23" t="s">
        <v>4557</v>
      </c>
      <c r="G23" s="16">
        <v>0.70833333333333337</v>
      </c>
      <c r="H23" t="s">
        <v>4628</v>
      </c>
      <c r="I23" t="s">
        <v>4615</v>
      </c>
      <c r="J23" t="s">
        <v>4608</v>
      </c>
    </row>
    <row r="24" spans="1:10" x14ac:dyDescent="0.25">
      <c r="A24" t="s">
        <v>4502</v>
      </c>
      <c r="B24" t="s">
        <v>4629</v>
      </c>
      <c r="C24" t="s">
        <v>14</v>
      </c>
      <c r="D24" t="s">
        <v>4565</v>
      </c>
      <c r="E24">
        <v>3</v>
      </c>
      <c r="F24" t="s">
        <v>4527</v>
      </c>
      <c r="G24" s="16">
        <v>0.375</v>
      </c>
      <c r="H24" t="s">
        <v>4630</v>
      </c>
      <c r="I24" t="s">
        <v>4559</v>
      </c>
      <c r="J24" t="s">
        <v>4568</v>
      </c>
    </row>
    <row r="25" spans="1:10" x14ac:dyDescent="0.25">
      <c r="A25" t="s">
        <v>4503</v>
      </c>
      <c r="B25" t="s">
        <v>4631</v>
      </c>
      <c r="C25" t="s">
        <v>23</v>
      </c>
      <c r="D25" t="s">
        <v>4632</v>
      </c>
      <c r="E25">
        <v>4</v>
      </c>
      <c r="F25" t="s">
        <v>4633</v>
      </c>
      <c r="G25" s="16">
        <v>0.35416666666666669</v>
      </c>
      <c r="H25" t="s">
        <v>4634</v>
      </c>
      <c r="I25" t="s">
        <v>4590</v>
      </c>
      <c r="J25" t="s">
        <v>4635</v>
      </c>
    </row>
    <row r="26" spans="1:10" x14ac:dyDescent="0.25">
      <c r="A26" t="s">
        <v>4504</v>
      </c>
      <c r="B26" t="s">
        <v>4636</v>
      </c>
      <c r="C26" t="s">
        <v>50</v>
      </c>
      <c r="D26" t="s">
        <v>4637</v>
      </c>
      <c r="E26">
        <v>3</v>
      </c>
      <c r="F26" t="s">
        <v>4638</v>
      </c>
      <c r="G26" s="16">
        <v>0</v>
      </c>
      <c r="H26" t="s">
        <v>4639</v>
      </c>
      <c r="I26" t="s">
        <v>4599</v>
      </c>
      <c r="J26" t="s">
        <v>4568</v>
      </c>
    </row>
    <row r="27" spans="1:10" x14ac:dyDescent="0.25">
      <c r="A27" t="s">
        <v>4505</v>
      </c>
      <c r="B27" t="s">
        <v>4640</v>
      </c>
      <c r="C27" t="s">
        <v>50</v>
      </c>
      <c r="D27" t="s">
        <v>4637</v>
      </c>
      <c r="E27">
        <v>3</v>
      </c>
      <c r="F27" t="s">
        <v>4638</v>
      </c>
      <c r="G27" s="16">
        <v>0</v>
      </c>
      <c r="H27" t="s">
        <v>4639</v>
      </c>
      <c r="I27" t="s">
        <v>4599</v>
      </c>
      <c r="J27" t="s">
        <v>4568</v>
      </c>
    </row>
    <row r="28" spans="1:10" x14ac:dyDescent="0.25">
      <c r="A28" t="s">
        <v>4506</v>
      </c>
      <c r="B28" t="s">
        <v>4641</v>
      </c>
      <c r="C28" t="s">
        <v>14</v>
      </c>
      <c r="D28" t="s">
        <v>4642</v>
      </c>
      <c r="E28">
        <v>4</v>
      </c>
      <c r="F28" t="s">
        <v>4576</v>
      </c>
      <c r="G28" s="16">
        <v>0.625</v>
      </c>
      <c r="H28" t="s">
        <v>4643</v>
      </c>
      <c r="I28" t="s">
        <v>4559</v>
      </c>
      <c r="J28" t="s">
        <v>4644</v>
      </c>
    </row>
    <row r="29" spans="1:10" x14ac:dyDescent="0.25">
      <c r="A29" t="s">
        <v>4507</v>
      </c>
      <c r="B29" t="s">
        <v>4645</v>
      </c>
      <c r="C29" t="s">
        <v>14</v>
      </c>
      <c r="D29" t="s">
        <v>4565</v>
      </c>
      <c r="E29">
        <v>3</v>
      </c>
      <c r="F29" t="s">
        <v>4646</v>
      </c>
      <c r="G29" s="16">
        <v>0.375</v>
      </c>
      <c r="H29" t="s">
        <v>4567</v>
      </c>
      <c r="I29" t="s">
        <v>4559</v>
      </c>
      <c r="J29" t="s">
        <v>4568</v>
      </c>
    </row>
    <row r="30" spans="1:10" x14ac:dyDescent="0.25">
      <c r="A30" t="s">
        <v>4509</v>
      </c>
      <c r="B30" t="s">
        <v>4596</v>
      </c>
      <c r="C30" t="s">
        <v>36</v>
      </c>
      <c r="D30" t="s">
        <v>4647</v>
      </c>
      <c r="E30">
        <v>3</v>
      </c>
      <c r="F30" t="s">
        <v>4566</v>
      </c>
      <c r="G30" s="16">
        <v>0.70833333333333337</v>
      </c>
      <c r="H30" t="s">
        <v>4648</v>
      </c>
      <c r="I30" t="s">
        <v>4554</v>
      </c>
      <c r="J30" t="s">
        <v>4649</v>
      </c>
    </row>
    <row r="31" spans="1:10" x14ac:dyDescent="0.25">
      <c r="A31" t="s">
        <v>4510</v>
      </c>
      <c r="B31" t="s">
        <v>4617</v>
      </c>
      <c r="C31" t="s">
        <v>36</v>
      </c>
      <c r="D31" t="s">
        <v>4647</v>
      </c>
      <c r="E31">
        <v>3</v>
      </c>
      <c r="F31" t="s">
        <v>4646</v>
      </c>
      <c r="G31" s="16">
        <v>0.58333333333333337</v>
      </c>
      <c r="H31" t="s">
        <v>4648</v>
      </c>
      <c r="I31" t="s">
        <v>4554</v>
      </c>
      <c r="J31" t="s">
        <v>4649</v>
      </c>
    </row>
    <row r="32" spans="1:10" x14ac:dyDescent="0.25">
      <c r="A32" t="s">
        <v>4511</v>
      </c>
      <c r="B32" t="s">
        <v>4587</v>
      </c>
      <c r="C32" t="s">
        <v>36</v>
      </c>
      <c r="D32" t="s">
        <v>4647</v>
      </c>
      <c r="E32">
        <v>3</v>
      </c>
      <c r="F32" t="s">
        <v>4650</v>
      </c>
      <c r="G32" s="16">
        <v>0.58333333333333337</v>
      </c>
      <c r="H32" t="s">
        <v>4651</v>
      </c>
      <c r="I32" t="s">
        <v>4554</v>
      </c>
      <c r="J32" t="s">
        <v>4649</v>
      </c>
    </row>
    <row r="33" spans="1:10" x14ac:dyDescent="0.25">
      <c r="A33" t="s">
        <v>4512</v>
      </c>
      <c r="B33" t="s">
        <v>4596</v>
      </c>
      <c r="C33" t="s">
        <v>23</v>
      </c>
      <c r="D33" t="s">
        <v>4588</v>
      </c>
      <c r="E33">
        <v>3</v>
      </c>
      <c r="F33" t="s">
        <v>4562</v>
      </c>
      <c r="G33" s="16">
        <v>0.39583333333333331</v>
      </c>
      <c r="H33" t="s">
        <v>4589</v>
      </c>
      <c r="I33" t="s">
        <v>4590</v>
      </c>
      <c r="J33" t="s">
        <v>4591</v>
      </c>
    </row>
    <row r="34" spans="1:10" x14ac:dyDescent="0.25">
      <c r="A34" t="s">
        <v>4513</v>
      </c>
      <c r="B34" t="s">
        <v>4652</v>
      </c>
      <c r="C34" t="s">
        <v>36</v>
      </c>
      <c r="D34" t="s">
        <v>4653</v>
      </c>
      <c r="E34">
        <v>4</v>
      </c>
      <c r="F34" t="s">
        <v>4638</v>
      </c>
      <c r="G34" s="16">
        <v>0</v>
      </c>
      <c r="H34" t="s">
        <v>4654</v>
      </c>
      <c r="I34" t="s">
        <v>4554</v>
      </c>
      <c r="J34" t="s">
        <v>4655</v>
      </c>
    </row>
    <row r="35" spans="1:10" x14ac:dyDescent="0.25">
      <c r="A35" t="s">
        <v>4514</v>
      </c>
      <c r="B35" t="s">
        <v>4656</v>
      </c>
      <c r="C35" t="s">
        <v>36</v>
      </c>
      <c r="D35" t="s">
        <v>4657</v>
      </c>
      <c r="E35">
        <v>3</v>
      </c>
      <c r="F35" t="s">
        <v>4562</v>
      </c>
      <c r="G35" s="16">
        <v>0.54166666666666663</v>
      </c>
      <c r="H35" t="s">
        <v>4658</v>
      </c>
      <c r="I35" t="s">
        <v>4554</v>
      </c>
      <c r="J35" t="s">
        <v>4659</v>
      </c>
    </row>
    <row r="36" spans="1:10" x14ac:dyDescent="0.25">
      <c r="A36" t="s">
        <v>4515</v>
      </c>
      <c r="B36" t="s">
        <v>4660</v>
      </c>
      <c r="C36" t="s">
        <v>36</v>
      </c>
      <c r="D36" t="s">
        <v>4661</v>
      </c>
      <c r="E36">
        <v>3</v>
      </c>
      <c r="F36" t="s">
        <v>4562</v>
      </c>
      <c r="G36" s="16">
        <v>0.375</v>
      </c>
      <c r="H36" t="s">
        <v>4662</v>
      </c>
      <c r="I36" t="s">
        <v>4590</v>
      </c>
      <c r="J36" t="s">
        <v>4663</v>
      </c>
    </row>
    <row r="37" spans="1:10" x14ac:dyDescent="0.25">
      <c r="A37" t="s">
        <v>4516</v>
      </c>
      <c r="B37" t="s">
        <v>4664</v>
      </c>
      <c r="C37" t="s">
        <v>23</v>
      </c>
      <c r="D37" t="s">
        <v>4665</v>
      </c>
      <c r="E37">
        <v>3</v>
      </c>
      <c r="F37" t="s">
        <v>4576</v>
      </c>
      <c r="G37" s="16">
        <v>0.625</v>
      </c>
      <c r="H37" t="s">
        <v>4666</v>
      </c>
      <c r="I37" t="s">
        <v>4590</v>
      </c>
      <c r="J37" t="s">
        <v>4516</v>
      </c>
    </row>
    <row r="38" spans="1:10" x14ac:dyDescent="0.25">
      <c r="A38" t="s">
        <v>4517</v>
      </c>
      <c r="B38" t="s">
        <v>4667</v>
      </c>
      <c r="C38" t="s">
        <v>23</v>
      </c>
      <c r="D38" t="s">
        <v>4668</v>
      </c>
      <c r="E38">
        <v>3</v>
      </c>
      <c r="F38" t="s">
        <v>4562</v>
      </c>
      <c r="G38" s="16">
        <v>0.41666666666666669</v>
      </c>
      <c r="H38" t="s">
        <v>4669</v>
      </c>
      <c r="I38" t="s">
        <v>4590</v>
      </c>
      <c r="J38" t="s">
        <v>4595</v>
      </c>
    </row>
    <row r="39" spans="1:10" x14ac:dyDescent="0.25">
      <c r="A39" t="s">
        <v>4518</v>
      </c>
      <c r="B39" t="s">
        <v>4670</v>
      </c>
      <c r="C39" t="s">
        <v>36</v>
      </c>
      <c r="D39" t="s">
        <v>4671</v>
      </c>
      <c r="E39">
        <v>3</v>
      </c>
      <c r="F39" t="s">
        <v>4576</v>
      </c>
      <c r="G39" s="16">
        <v>0.39583333333333331</v>
      </c>
      <c r="H39" t="s">
        <v>4672</v>
      </c>
      <c r="I39" t="s">
        <v>4554</v>
      </c>
      <c r="J39" t="s">
        <v>4673</v>
      </c>
    </row>
    <row r="40" spans="1:10" x14ac:dyDescent="0.25">
      <c r="A40" t="s">
        <v>4519</v>
      </c>
      <c r="B40" t="s">
        <v>4674</v>
      </c>
      <c r="C40" t="s">
        <v>63</v>
      </c>
      <c r="D40" t="s">
        <v>4675</v>
      </c>
      <c r="E40">
        <v>6</v>
      </c>
      <c r="F40" t="s">
        <v>4676</v>
      </c>
      <c r="G40" s="16">
        <v>0.35416666666666669</v>
      </c>
      <c r="H40" t="s">
        <v>4677</v>
      </c>
      <c r="I40" t="s">
        <v>4615</v>
      </c>
      <c r="J40" t="s">
        <v>4678</v>
      </c>
    </row>
    <row r="41" spans="1:10" x14ac:dyDescent="0.25">
      <c r="A41" t="s">
        <v>4520</v>
      </c>
      <c r="B41" t="s">
        <v>4679</v>
      </c>
      <c r="C41" t="s">
        <v>63</v>
      </c>
      <c r="D41" t="s">
        <v>4680</v>
      </c>
      <c r="E41">
        <v>3</v>
      </c>
      <c r="F41" t="s">
        <v>4562</v>
      </c>
      <c r="G41" s="16">
        <v>0.375</v>
      </c>
      <c r="H41" t="s">
        <v>4681</v>
      </c>
      <c r="I41" t="s">
        <v>4615</v>
      </c>
      <c r="J41" t="s">
        <v>4614</v>
      </c>
    </row>
    <row r="42" spans="1:10" x14ac:dyDescent="0.25">
      <c r="A42" t="s">
        <v>4521</v>
      </c>
      <c r="B42" t="s">
        <v>4682</v>
      </c>
      <c r="C42" t="s">
        <v>63</v>
      </c>
      <c r="D42" t="s">
        <v>4683</v>
      </c>
      <c r="E42">
        <v>3</v>
      </c>
      <c r="F42" t="s">
        <v>4684</v>
      </c>
      <c r="G42" s="16">
        <v>0.66666666666666663</v>
      </c>
      <c r="H42" t="s">
        <v>4685</v>
      </c>
      <c r="I42" t="s">
        <v>4615</v>
      </c>
      <c r="J42" t="s">
        <v>4608</v>
      </c>
    </row>
    <row r="43" spans="1:10" x14ac:dyDescent="0.25">
      <c r="A43" t="s">
        <v>4522</v>
      </c>
      <c r="B43" t="s">
        <v>4686</v>
      </c>
      <c r="C43" t="s">
        <v>63</v>
      </c>
      <c r="D43" t="s">
        <v>4687</v>
      </c>
      <c r="E43">
        <v>4</v>
      </c>
      <c r="F43" t="s">
        <v>4676</v>
      </c>
      <c r="G43" s="16">
        <v>0.45833333333333331</v>
      </c>
      <c r="H43" t="s">
        <v>4688</v>
      </c>
      <c r="I43" t="s">
        <v>4615</v>
      </c>
      <c r="J43" t="s">
        <v>4552</v>
      </c>
    </row>
    <row r="44" spans="1:10" x14ac:dyDescent="0.25">
      <c r="A44" t="s">
        <v>4523</v>
      </c>
      <c r="B44" t="s">
        <v>4689</v>
      </c>
      <c r="C44" t="s">
        <v>36</v>
      </c>
      <c r="D44" t="s">
        <v>4690</v>
      </c>
      <c r="E44">
        <v>4</v>
      </c>
      <c r="F44" t="s">
        <v>4638</v>
      </c>
      <c r="G44" s="16">
        <v>0</v>
      </c>
      <c r="H44" t="s">
        <v>4691</v>
      </c>
      <c r="I44" t="s">
        <v>4554</v>
      </c>
      <c r="J44" t="s">
        <v>4663</v>
      </c>
    </row>
    <row r="45" spans="1:10" x14ac:dyDescent="0.25">
      <c r="A45" t="s">
        <v>4524</v>
      </c>
      <c r="B45" t="s">
        <v>4692</v>
      </c>
      <c r="C45" t="s">
        <v>50</v>
      </c>
      <c r="D45" t="s">
        <v>4693</v>
      </c>
      <c r="E45">
        <v>3</v>
      </c>
      <c r="F45" t="s">
        <v>4576</v>
      </c>
      <c r="G45" s="16">
        <v>0.625</v>
      </c>
      <c r="H45" t="s">
        <v>4694</v>
      </c>
      <c r="I45" t="s">
        <v>4599</v>
      </c>
      <c r="J45" t="s">
        <v>4695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0"/>
  <sheetViews>
    <sheetView tabSelected="1" workbookViewId="0">
      <selection activeCell="C28" sqref="C28"/>
    </sheetView>
  </sheetViews>
  <sheetFormatPr defaultRowHeight="15" x14ac:dyDescent="0.25"/>
  <cols>
    <col min="1" max="1" width="14" bestFit="1" customWidth="1"/>
    <col min="2" max="2" width="21" bestFit="1" customWidth="1"/>
    <col min="3" max="3" width="8.42578125" bestFit="1" customWidth="1"/>
    <col min="4" max="6" width="5.7109375" bestFit="1" customWidth="1"/>
    <col min="7" max="9" width="0" hidden="1" customWidth="1"/>
    <col min="10" max="10" width="17.28515625" hidden="1" customWidth="1"/>
  </cols>
  <sheetData>
    <row r="1" spans="1:10" ht="22.5" x14ac:dyDescent="0.3">
      <c r="A1" s="46" t="s">
        <v>4707</v>
      </c>
      <c r="B1" s="46"/>
      <c r="C1" s="46"/>
      <c r="D1" s="46"/>
      <c r="E1" s="46"/>
      <c r="F1" s="46"/>
    </row>
    <row r="3" spans="1:10" x14ac:dyDescent="0.25">
      <c r="A3" s="35" t="s">
        <v>4720</v>
      </c>
      <c r="B3" s="35" t="s">
        <v>14</v>
      </c>
      <c r="G3" s="23" t="s">
        <v>4706</v>
      </c>
      <c r="J3" s="23" t="s">
        <v>4701</v>
      </c>
    </row>
    <row r="4" spans="1:10" x14ac:dyDescent="0.25">
      <c r="G4">
        <v>1</v>
      </c>
      <c r="J4" t="s">
        <v>23</v>
      </c>
    </row>
    <row r="5" spans="1:10" x14ac:dyDescent="0.25">
      <c r="G5">
        <v>2</v>
      </c>
      <c r="J5" t="s">
        <v>50</v>
      </c>
    </row>
    <row r="6" spans="1:10" x14ac:dyDescent="0.25">
      <c r="A6" s="23" t="s">
        <v>4703</v>
      </c>
      <c r="B6" s="23" t="str">
        <f>B3</f>
        <v>Mathematics</v>
      </c>
      <c r="C6" s="23" t="s">
        <v>4466</v>
      </c>
      <c r="D6" s="23" t="s">
        <v>4467</v>
      </c>
      <c r="E6" s="23" t="s">
        <v>4468</v>
      </c>
      <c r="F6" s="23" t="s">
        <v>4469</v>
      </c>
      <c r="G6">
        <v>3</v>
      </c>
      <c r="J6" t="s">
        <v>63</v>
      </c>
    </row>
    <row r="7" spans="1:10" x14ac:dyDescent="0.25">
      <c r="A7" s="24" t="s">
        <v>4702</v>
      </c>
      <c r="C7" s="27">
        <f>DAVERAGE(StudentTable[#All],"GPA1",_xlnm.Criteria)</f>
        <v>57.634408602150536</v>
      </c>
      <c r="D7" s="27">
        <f>DAVERAGE(StudentTable[#All],"GPA2",_xlnm.Criteria)</f>
        <v>68.767123287671239</v>
      </c>
      <c r="E7" s="27">
        <f>DAVERAGE(StudentTable[#All],"GPA3",_xlnm.Criteria)</f>
        <v>73.356435643564353</v>
      </c>
      <c r="F7" s="27">
        <f>DAVERAGE(StudentTable[#All],"GPA4",_xlnm.Criteria)</f>
        <v>78.102040816326536</v>
      </c>
      <c r="G7">
        <v>4</v>
      </c>
      <c r="J7" t="s">
        <v>14</v>
      </c>
    </row>
    <row r="8" spans="1:10" x14ac:dyDescent="0.25">
      <c r="A8" s="24" t="s">
        <v>2596</v>
      </c>
      <c r="C8" s="27">
        <f>DMAX(StudentTable[#All],"GPA1",_xlnm.Criteria)</f>
        <v>100</v>
      </c>
      <c r="D8" s="27">
        <f>DMAX(StudentTable[#All],"GPA2",_xlnm.Criteria)</f>
        <v>100</v>
      </c>
      <c r="E8" s="27">
        <f>DMAX(StudentTable[#All],"GPA3",_xlnm.Criteria)</f>
        <v>99</v>
      </c>
      <c r="F8" s="27">
        <f>DMAX(StudentTable[#All],"GPA4",_xlnm.Criteria)</f>
        <v>100</v>
      </c>
      <c r="G8">
        <v>0</v>
      </c>
      <c r="J8" t="s">
        <v>36</v>
      </c>
    </row>
    <row r="9" spans="1:10" x14ac:dyDescent="0.25">
      <c r="A9" s="24" t="s">
        <v>4699</v>
      </c>
      <c r="C9" s="27">
        <f>DMIN(StudentTable[#All],"GPA1",_xlnm.Criteria)</f>
        <v>0</v>
      </c>
      <c r="D9" s="27">
        <f>DMIN(StudentTable[#All],"GPA2",_xlnm.Criteria)</f>
        <v>35</v>
      </c>
      <c r="E9" s="27">
        <f>DMIN(StudentTable[#All],"GPA3",_xlnm.Criteria)</f>
        <v>50</v>
      </c>
      <c r="F9" s="27">
        <f>DMIN(StudentTable[#All],"GPA4",_xlnm.Criteria)</f>
        <v>0</v>
      </c>
    </row>
    <row r="10" spans="1:10" x14ac:dyDescent="0.25">
      <c r="A10" s="24" t="s">
        <v>4700</v>
      </c>
      <c r="C10" s="27">
        <f>DCOUNT(StudentTable[#All],"GPA1",_xlnm.Criteria)</f>
        <v>186</v>
      </c>
      <c r="D10" s="27">
        <f>DCOUNT(StudentTable[#All],"GPA2",_xlnm.Criteria)</f>
        <v>146</v>
      </c>
      <c r="E10" s="27">
        <f>DCOUNT(StudentTable[#All],"GPA3",_xlnm.Criteria)</f>
        <v>101</v>
      </c>
      <c r="F10" s="27">
        <f>DCOUNT(StudentTable[#All],"GPA4",_xlnm.Criteria)</f>
        <v>49</v>
      </c>
    </row>
    <row r="11" spans="1:10" x14ac:dyDescent="0.25">
      <c r="E11" s="2"/>
      <c r="F11" s="2"/>
    </row>
    <row r="12" spans="1:10" x14ac:dyDescent="0.25">
      <c r="A12" s="23" t="s">
        <v>4708</v>
      </c>
      <c r="B12" s="23" t="str">
        <f>B3</f>
        <v>Mathematics</v>
      </c>
      <c r="E12" s="2"/>
      <c r="F12" s="2"/>
    </row>
    <row r="13" spans="1:10" x14ac:dyDescent="0.25">
      <c r="A13" s="25" t="s">
        <v>4705</v>
      </c>
      <c r="B13" s="2">
        <f>DMAX(StudentTable[#All],"DOB",_xlnm.Criteria)</f>
        <v>33945</v>
      </c>
      <c r="D13" s="2"/>
    </row>
    <row r="14" spans="1:10" x14ac:dyDescent="0.25">
      <c r="A14" s="25" t="s">
        <v>4704</v>
      </c>
      <c r="B14" s="2">
        <f>DMIN(StudentTable[#All],"DOB",_xlnm.Criteria)</f>
        <v>29243</v>
      </c>
      <c r="D14" s="2"/>
    </row>
    <row r="16" spans="1:10" x14ac:dyDescent="0.25">
      <c r="A16" s="23" t="s">
        <v>4713</v>
      </c>
      <c r="B16" s="23" t="s">
        <v>4722</v>
      </c>
    </row>
    <row r="17" spans="1:5" x14ac:dyDescent="0.25">
      <c r="A17" s="26" t="s">
        <v>4531</v>
      </c>
      <c r="B17" s="22">
        <f>COUNTIFS(StudentTable[Major],B3,StudentTable[LetterGrade1],"A")</f>
        <v>22</v>
      </c>
      <c r="D17" s="26"/>
      <c r="E17" s="22"/>
    </row>
    <row r="18" spans="1:5" x14ac:dyDescent="0.25">
      <c r="A18" s="26" t="s">
        <v>4530</v>
      </c>
      <c r="B18">
        <f>COUNTIFS(StudentTable[Major],B3,StudentTable[LetterGrade1],"B")</f>
        <v>20</v>
      </c>
      <c r="D18" s="26"/>
      <c r="E18" s="22"/>
    </row>
    <row r="19" spans="1:5" x14ac:dyDescent="0.25">
      <c r="A19" s="26" t="s">
        <v>4529</v>
      </c>
      <c r="B19">
        <f>COUNTIFS(StudentTable[Major],B3,StudentTable[LetterGrade1],"C")</f>
        <v>24</v>
      </c>
    </row>
    <row r="20" spans="1:5" x14ac:dyDescent="0.25">
      <c r="A20" s="26" t="s">
        <v>4528</v>
      </c>
      <c r="B20">
        <f>COUNTIFS(StudentTable[Major],B3,StudentTable[LetterGrade1],"D")</f>
        <v>27</v>
      </c>
    </row>
    <row r="21" spans="1:5" x14ac:dyDescent="0.25">
      <c r="A21" s="26" t="s">
        <v>4527</v>
      </c>
      <c r="B21">
        <f>COUNTIFS(StudentTable[Major],B3,StudentTable[LetterGrade1],"F")</f>
        <v>93</v>
      </c>
    </row>
    <row r="22" spans="1:5" ht="15.75" thickBot="1" x14ac:dyDescent="0.3">
      <c r="A22" s="36" t="s">
        <v>4709</v>
      </c>
      <c r="B22" s="37">
        <f>SUM(B17:B21)</f>
        <v>186</v>
      </c>
    </row>
    <row r="23" spans="1:5" ht="15.75" thickTop="1" x14ac:dyDescent="0.25"/>
    <row r="25" spans="1:5" x14ac:dyDescent="0.25">
      <c r="A25" s="26"/>
      <c r="B25" s="22"/>
    </row>
    <row r="26" spans="1:5" x14ac:dyDescent="0.25">
      <c r="A26" s="26"/>
      <c r="B26" s="22"/>
    </row>
    <row r="27" spans="1:5" x14ac:dyDescent="0.25">
      <c r="A27" s="26"/>
      <c r="B27" s="22"/>
    </row>
    <row r="28" spans="1:5" x14ac:dyDescent="0.25">
      <c r="A28" s="26"/>
      <c r="B28" s="22"/>
    </row>
    <row r="29" spans="1:5" x14ac:dyDescent="0.25">
      <c r="A29" s="26"/>
      <c r="B29" s="22"/>
    </row>
    <row r="30" spans="1:5" x14ac:dyDescent="0.25">
      <c r="A30" s="26"/>
      <c r="B30" s="22"/>
    </row>
  </sheetData>
  <mergeCells count="1">
    <mergeCell ref="A1:F1"/>
  </mergeCells>
  <dataValidations count="1">
    <dataValidation type="list" allowBlank="1" showInputMessage="1" showErrorMessage="1" sqref="B3">
      <formula1>Majors</formula1>
    </dataValidation>
  </dataValidation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2"/>
  <sheetViews>
    <sheetView topLeftCell="A16" workbookViewId="0">
      <selection activeCell="E57" sqref="E57"/>
    </sheetView>
  </sheetViews>
  <sheetFormatPr defaultRowHeight="15" x14ac:dyDescent="0.25"/>
  <sheetData>
    <row r="1" spans="1:1" x14ac:dyDescent="0.25">
      <c r="A1" t="s">
        <v>8</v>
      </c>
    </row>
    <row r="2" spans="1:1" x14ac:dyDescent="0.25">
      <c r="A2" t="s">
        <v>3540</v>
      </c>
    </row>
    <row r="3" spans="1:1" x14ac:dyDescent="0.25">
      <c r="A3" t="s">
        <v>2220</v>
      </c>
    </row>
    <row r="4" spans="1:1" x14ac:dyDescent="0.25">
      <c r="A4" t="s">
        <v>2420</v>
      </c>
    </row>
    <row r="5" spans="1:1" x14ac:dyDescent="0.25">
      <c r="A5" t="s">
        <v>3136</v>
      </c>
    </row>
    <row r="6" spans="1:1" x14ac:dyDescent="0.25">
      <c r="A6" t="s">
        <v>3314</v>
      </c>
    </row>
    <row r="7" spans="1:1" x14ac:dyDescent="0.25">
      <c r="A7" t="s">
        <v>3078</v>
      </c>
    </row>
    <row r="8" spans="1:1" x14ac:dyDescent="0.25">
      <c r="A8" t="s">
        <v>217</v>
      </c>
    </row>
    <row r="9" spans="1:1" x14ac:dyDescent="0.25">
      <c r="A9" t="s">
        <v>3575</v>
      </c>
    </row>
    <row r="10" spans="1:1" x14ac:dyDescent="0.25">
      <c r="A10" t="s">
        <v>890</v>
      </c>
    </row>
    <row r="11" spans="1:1" x14ac:dyDescent="0.25">
      <c r="A11" t="s">
        <v>1205</v>
      </c>
    </row>
    <row r="12" spans="1:1" x14ac:dyDescent="0.25">
      <c r="A12" t="s">
        <v>1106</v>
      </c>
    </row>
    <row r="13" spans="1:1" x14ac:dyDescent="0.25">
      <c r="A13" t="s">
        <v>3570</v>
      </c>
    </row>
    <row r="14" spans="1:1" x14ac:dyDescent="0.25">
      <c r="A14" t="s">
        <v>2819</v>
      </c>
    </row>
    <row r="15" spans="1:1" x14ac:dyDescent="0.25">
      <c r="A15" t="s">
        <v>3056</v>
      </c>
    </row>
    <row r="16" spans="1:1" x14ac:dyDescent="0.25">
      <c r="A16" t="s">
        <v>1589</v>
      </c>
    </row>
    <row r="17" spans="1:1" x14ac:dyDescent="0.25">
      <c r="A17" t="s">
        <v>1493</v>
      </c>
    </row>
    <row r="18" spans="1:1" x14ac:dyDescent="0.25">
      <c r="A18" t="s">
        <v>2985</v>
      </c>
    </row>
    <row r="19" spans="1:1" x14ac:dyDescent="0.25">
      <c r="A19" t="s">
        <v>2095</v>
      </c>
    </row>
    <row r="20" spans="1:1" x14ac:dyDescent="0.25">
      <c r="A20" t="s">
        <v>2438</v>
      </c>
    </row>
    <row r="21" spans="1:1" x14ac:dyDescent="0.25">
      <c r="A21" t="s">
        <v>91</v>
      </c>
    </row>
    <row r="22" spans="1:1" x14ac:dyDescent="0.25">
      <c r="A22" t="s">
        <v>831</v>
      </c>
    </row>
    <row r="23" spans="1:1" x14ac:dyDescent="0.25">
      <c r="A23" t="s">
        <v>45</v>
      </c>
    </row>
    <row r="24" spans="1:1" x14ac:dyDescent="0.25">
      <c r="A24" t="s">
        <v>1806</v>
      </c>
    </row>
    <row r="25" spans="1:1" x14ac:dyDescent="0.25">
      <c r="A25" t="s">
        <v>2702</v>
      </c>
    </row>
    <row r="26" spans="1:1" x14ac:dyDescent="0.25">
      <c r="A26" t="s">
        <v>2846</v>
      </c>
    </row>
    <row r="27" spans="1:1" x14ac:dyDescent="0.25">
      <c r="A27" t="s">
        <v>2340</v>
      </c>
    </row>
    <row r="28" spans="1:1" x14ac:dyDescent="0.25">
      <c r="A28" t="s">
        <v>3027</v>
      </c>
    </row>
    <row r="29" spans="1:1" x14ac:dyDescent="0.25">
      <c r="A29" t="s">
        <v>983</v>
      </c>
    </row>
    <row r="30" spans="1:1" x14ac:dyDescent="0.25">
      <c r="A30" t="s">
        <v>2914</v>
      </c>
    </row>
    <row r="31" spans="1:1" x14ac:dyDescent="0.25">
      <c r="A31" t="s">
        <v>2962</v>
      </c>
    </row>
    <row r="32" spans="1:1" x14ac:dyDescent="0.25">
      <c r="A32" t="s">
        <v>17</v>
      </c>
    </row>
    <row r="33" spans="1:1" x14ac:dyDescent="0.25">
      <c r="A33" t="s">
        <v>497</v>
      </c>
    </row>
    <row r="34" spans="1:1" x14ac:dyDescent="0.25">
      <c r="A34" t="s">
        <v>3130</v>
      </c>
    </row>
    <row r="35" spans="1:1" x14ac:dyDescent="0.25">
      <c r="A35" t="s">
        <v>3182</v>
      </c>
    </row>
    <row r="36" spans="1:1" x14ac:dyDescent="0.25">
      <c r="A36" t="s">
        <v>259</v>
      </c>
    </row>
    <row r="37" spans="1:1" x14ac:dyDescent="0.25">
      <c r="A37" t="s">
        <v>1317</v>
      </c>
    </row>
    <row r="38" spans="1:1" x14ac:dyDescent="0.25">
      <c r="A38" t="s">
        <v>2467</v>
      </c>
    </row>
    <row r="39" spans="1:1" x14ac:dyDescent="0.25">
      <c r="A39" t="s">
        <v>3289</v>
      </c>
    </row>
    <row r="40" spans="1:1" x14ac:dyDescent="0.25">
      <c r="A40" t="s">
        <v>688</v>
      </c>
    </row>
    <row r="41" spans="1:1" x14ac:dyDescent="0.25">
      <c r="A41" t="s">
        <v>202</v>
      </c>
    </row>
    <row r="42" spans="1:1" x14ac:dyDescent="0.25">
      <c r="A42" t="s">
        <v>1058</v>
      </c>
    </row>
    <row r="43" spans="1:1" x14ac:dyDescent="0.25">
      <c r="A43" t="s">
        <v>2949</v>
      </c>
    </row>
    <row r="44" spans="1:1" x14ac:dyDescent="0.25">
      <c r="A44" t="s">
        <v>2177</v>
      </c>
    </row>
    <row r="45" spans="1:1" x14ac:dyDescent="0.25">
      <c r="A45" t="s">
        <v>2549</v>
      </c>
    </row>
    <row r="46" spans="1:1" x14ac:dyDescent="0.25">
      <c r="A46" t="s">
        <v>3160</v>
      </c>
    </row>
    <row r="47" spans="1:1" x14ac:dyDescent="0.25">
      <c r="A47" t="s">
        <v>908</v>
      </c>
    </row>
    <row r="48" spans="1:1" x14ac:dyDescent="0.25">
      <c r="A48" t="s">
        <v>84</v>
      </c>
    </row>
    <row r="49" spans="1:1" x14ac:dyDescent="0.25">
      <c r="A49" t="s">
        <v>3202</v>
      </c>
    </row>
    <row r="50" spans="1:1" x14ac:dyDescent="0.25">
      <c r="A50" t="s">
        <v>2004</v>
      </c>
    </row>
    <row r="51" spans="1:1" x14ac:dyDescent="0.25">
      <c r="A51" t="s">
        <v>960</v>
      </c>
    </row>
    <row r="52" spans="1:1" x14ac:dyDescent="0.25">
      <c r="A52" t="s">
        <v>3062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B14" sqref="B14"/>
    </sheetView>
  </sheetViews>
  <sheetFormatPr defaultRowHeight="15" x14ac:dyDescent="0.25"/>
  <cols>
    <col min="1" max="1" width="18.5703125" customWidth="1"/>
    <col min="2" max="2" width="9.85546875" customWidth="1"/>
    <col min="3" max="3" width="12.140625" bestFit="1" customWidth="1"/>
    <col min="4" max="4" width="7.28515625" bestFit="1" customWidth="1"/>
    <col min="5" max="5" width="7.5703125" bestFit="1" customWidth="1"/>
    <col min="6" max="6" width="12.7109375" customWidth="1"/>
  </cols>
  <sheetData>
    <row r="1" spans="1:6" ht="20.25" thickBot="1" x14ac:dyDescent="0.35">
      <c r="A1" s="47" t="s">
        <v>4721</v>
      </c>
      <c r="B1" s="47"/>
      <c r="C1" s="47"/>
      <c r="D1" s="47"/>
      <c r="E1" s="47"/>
      <c r="F1" s="47"/>
    </row>
    <row r="2" spans="1:6" ht="15.75" thickTop="1" x14ac:dyDescent="0.25"/>
    <row r="3" spans="1:6" x14ac:dyDescent="0.25">
      <c r="A3" s="32" t="s">
        <v>4716</v>
      </c>
    </row>
    <row r="4" spans="1:6" x14ac:dyDescent="0.25">
      <c r="B4" s="33">
        <v>1</v>
      </c>
      <c r="C4" s="39">
        <v>2</v>
      </c>
      <c r="D4" s="40">
        <v>3</v>
      </c>
      <c r="E4" s="41">
        <v>4</v>
      </c>
      <c r="F4" t="s">
        <v>4715</v>
      </c>
    </row>
    <row r="5" spans="1:6" x14ac:dyDescent="0.25">
      <c r="A5" s="26" t="s">
        <v>23</v>
      </c>
      <c r="B5" s="22">
        <v>47</v>
      </c>
      <c r="C5" s="22">
        <v>36</v>
      </c>
      <c r="D5" s="22">
        <v>55</v>
      </c>
      <c r="E5" s="22">
        <v>44</v>
      </c>
      <c r="F5" s="22">
        <v>182</v>
      </c>
    </row>
    <row r="6" spans="1:6" x14ac:dyDescent="0.25">
      <c r="A6" s="26" t="s">
        <v>50</v>
      </c>
      <c r="B6" s="22">
        <v>53</v>
      </c>
      <c r="C6" s="22">
        <v>45</v>
      </c>
      <c r="D6" s="22">
        <v>49</v>
      </c>
      <c r="E6" s="22">
        <v>53</v>
      </c>
      <c r="F6" s="22">
        <v>200</v>
      </c>
    </row>
    <row r="7" spans="1:6" x14ac:dyDescent="0.25">
      <c r="A7" s="26" t="s">
        <v>63</v>
      </c>
      <c r="B7" s="22">
        <v>45</v>
      </c>
      <c r="C7" s="22">
        <v>45</v>
      </c>
      <c r="D7" s="22">
        <v>53</v>
      </c>
      <c r="E7" s="22">
        <v>46</v>
      </c>
      <c r="F7" s="22">
        <v>189</v>
      </c>
    </row>
    <row r="8" spans="1:6" x14ac:dyDescent="0.25">
      <c r="A8" s="26" t="s">
        <v>14</v>
      </c>
      <c r="B8" s="22">
        <v>40</v>
      </c>
      <c r="C8" s="22">
        <v>45</v>
      </c>
      <c r="D8" s="22">
        <v>52</v>
      </c>
      <c r="E8" s="22">
        <v>49</v>
      </c>
      <c r="F8" s="22">
        <v>186</v>
      </c>
    </row>
    <row r="9" spans="1:6" x14ac:dyDescent="0.25">
      <c r="A9" s="26" t="s">
        <v>36</v>
      </c>
      <c r="B9" s="22">
        <v>42</v>
      </c>
      <c r="C9" s="22">
        <v>51</v>
      </c>
      <c r="D9" s="22">
        <v>39</v>
      </c>
      <c r="E9" s="22">
        <v>52</v>
      </c>
      <c r="F9" s="22">
        <v>184</v>
      </c>
    </row>
    <row r="10" spans="1:6" x14ac:dyDescent="0.25">
      <c r="A10" s="26" t="s">
        <v>4715</v>
      </c>
      <c r="B10" s="22">
        <v>227</v>
      </c>
      <c r="C10" s="22">
        <v>222</v>
      </c>
      <c r="D10" s="22">
        <v>248</v>
      </c>
      <c r="E10" s="22">
        <v>244</v>
      </c>
      <c r="F10" s="22">
        <v>941</v>
      </c>
    </row>
  </sheetData>
  <mergeCells count="1">
    <mergeCell ref="A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Documentation</vt:lpstr>
      <vt:lpstr>SimpleRange</vt:lpstr>
      <vt:lpstr>Students</vt:lpstr>
      <vt:lpstr>GradeLookup</vt:lpstr>
      <vt:lpstr>ClassRegistration</vt:lpstr>
      <vt:lpstr>Classes</vt:lpstr>
      <vt:lpstr>Dashboard</vt:lpstr>
      <vt:lpstr>StateList</vt:lpstr>
      <vt:lpstr>StudentTable Pivot</vt:lpstr>
      <vt:lpstr>PivotChart of Grade Dist</vt:lpstr>
      <vt:lpstr>Criteria</vt:lpstr>
      <vt:lpstr>Students!Extract</vt:lpstr>
      <vt:lpstr>Juniors</vt:lpstr>
      <vt:lpstr>LetterGrade</vt:lpstr>
      <vt:lpstr>Majors</vt:lpstr>
      <vt:lpstr>Ranks</vt:lpstr>
      <vt:lpstr>Seniors</vt:lpstr>
      <vt:lpstr>StateLookup</vt:lpstr>
    </vt:vector>
  </TitlesOfParts>
  <Company>WVU OIT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Roman Jerry Olynyk</dc:creator>
  <cp:lastModifiedBy>Roman Jerry Olynyk</cp:lastModifiedBy>
  <dcterms:created xsi:type="dcterms:W3CDTF">2011-11-10T19:49:00Z</dcterms:created>
  <dcterms:modified xsi:type="dcterms:W3CDTF">2012-07-16T18:24:20Z</dcterms:modified>
</cp:coreProperties>
</file>