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itzgo-my.sharepoint.com/personal/rebecca_spitzgo_com/Documents/Desktop/"/>
    </mc:Choice>
  </mc:AlternateContent>
  <xr:revisionPtr revIDLastSave="0" documentId="8_{655598FA-1D8D-46C2-8196-765D31A7FC20}" xr6:coauthVersionLast="45" xr6:coauthVersionMax="45" xr10:uidLastSave="{00000000-0000-0000-0000-000000000000}"/>
  <bookViews>
    <workbookView xWindow="-110" yWindow="-110" windowWidth="19420" windowHeight="10420" tabRatio="992" xr2:uid="{00000000-000D-0000-FFFF-FFFF00000000}"/>
  </bookViews>
  <sheets>
    <sheet name="Cover Page" sheetId="7" r:id="rId1"/>
    <sheet name="Projects" sheetId="4" r:id="rId2"/>
    <sheet name="Sub Recipient" sheetId="1" r:id="rId3"/>
    <sheet name="Contracts" sheetId="2" r:id="rId4"/>
    <sheet name="Grants" sheetId="11" r:id="rId5"/>
    <sheet name="Loans" sheetId="5" r:id="rId6"/>
    <sheet name="Transfers" sheetId="6" r:id="rId7"/>
    <sheet name="Direct" sheetId="8" r:id="rId8"/>
    <sheet name="Aggregate Awards &lt; 50000" sheetId="9" r:id="rId9"/>
    <sheet name="Aggregate Payments Individu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C3" i="9"/>
  <c r="W6" i="11"/>
  <c r="W5" i="11"/>
  <c r="W4" i="11"/>
  <c r="W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tc={EB863F21-170E-4D29-BEE2-482BF13CDA67}</author>
    <author>tc={86EE60B4-54DE-4E45-9CFE-1C3A60990862}</author>
  </authors>
  <commentList>
    <comment ref="A2" authorId="0" shapeId="0" xr:uid="{EB863F21-170E-4D29-BEE2-482BF13CDA6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uploaded projects must be included to update the status.</t>
      </text>
    </comment>
    <comment ref="A9" authorId="1" shapeId="0" xr:uid="{86EE60B4-54DE-4E45-9CFE-1C3A609908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programs can be added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tc={6FD808DF-B22F-4813-A3C4-53D00D11C956}</author>
    <author>tc={71D275AB-6F75-410E-993E-C02999EFF3E7}</author>
    <author>tc={CCC2EF26-898A-4F37-8F97-9023961AF15E}</author>
    <author>tc={A1C2D071-C199-49D4-A51C-B24F30F6A818}</author>
    <author>tc={FC9A3CF8-5A6A-4948-8E88-116D2D81313E}</author>
    <author>tc={9526FC78-5C39-4F75-BBDD-5DFA7A2BE378}</author>
    <author>tc={3AB098FE-34D6-4BAB-BC88-F7F56F05016D}</author>
    <author>tc={801A9B0E-C099-4E95-959F-9F239B300894}</author>
    <author>tc={E8AE7314-5547-4389-98ED-6A22A4C1C657}</author>
    <author>tc={82F26151-26BA-4F30-A9E7-9666C8D60F65}</author>
    <author>tc={8FA02CCC-18B2-44BE-8408-1BEAEBCF4F0A}</author>
    <author>tc={81C59A54-FEC5-4597-B405-FD95E7120DBB}</author>
  </authors>
  <commentList>
    <comment ref="P2" authorId="0" shapeId="0" xr:uid="{6FD808DF-B22F-4813-A3C4-53D00D11C9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were expenditures for a previous obligation but no additional obligations this reporting period.</t>
      </text>
    </comment>
    <comment ref="D3" authorId="1" shapeId="0" xr:uid="{71D275AB-6F75-410E-993E-C02999E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amount of the contract changed, fill in the new total contract amount.</t>
      </text>
    </comment>
    <comment ref="G3" authorId="2" shapeId="0" xr:uid="{CCC2EF26-898A-4F37-8F97-9023961AF15E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should we handle contracts that are extended? Update the end date here like we do on the Amount?</t>
      </text>
    </comment>
    <comment ref="P3" authorId="3" shapeId="0" xr:uid="{A1C2D071-C199-49D4-A51C-B24F30F6A81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"No Project Assigned" if the obligation doesn't fit within a project.</t>
      </text>
    </comment>
    <comment ref="Q3" authorId="4" shapeId="0" xr:uid="{FC9A3CF8-5A6A-4948-8E88-116D2D81313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 the amount the contract increased or decreased during this reporting period.</t>
      </text>
    </comment>
    <comment ref="U3" authorId="5" shapeId="0" xr:uid="{9526FC78-5C39-4F75-BBDD-5DFA7A2BE37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Expenditures area against the total obligated for this project, not the current quarter obligation.</t>
      </text>
    </comment>
    <comment ref="W3" authorId="6" shapeId="0" xr:uid="{3AB098FE-34D6-4BAB-BC88-F7F56F05016D}">
      <text>
        <t>[Threaded comment]
Your version of Excel allows you to read this threaded comment; however, any edits to it will get removed if the file is opened in a newer version of Excel. Learn more: https://go.microsoft.com/fwlink/?linkid=870924
Comment:
    A Category Description is required if the Cost or Expenditure Category is "Items Not Listed Above".</t>
      </text>
    </comment>
    <comment ref="G4" authorId="7" shapeId="0" xr:uid="{801A9B0E-C099-4E95-959F-9F239B30089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should we handle contracts that are extended? Update the end date here like we do on the Amount?</t>
      </text>
    </comment>
    <comment ref="B5" authorId="8" shapeId="0" xr:uid="{E8AE7314-5547-4389-98ED-6A22A4C1C65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is repeated because there are multiple obligations.</t>
      </text>
    </comment>
    <comment ref="G5" authorId="9" shapeId="0" xr:uid="{82F26151-26BA-4F30-A9E7-9666C8D60F6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should we handle contracts that are extended? Update the end date here like we do on the Amount?</t>
      </text>
    </comment>
    <comment ref="A6" authorId="10" shapeId="0" xr:uid="{8FA02CCC-18B2-44BE-8408-1BEAEBCF4F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Contracts can be added</t>
      </text>
    </comment>
    <comment ref="A8" authorId="11" shapeId="0" xr:uid="{81C59A54-FEC5-4597-B405-FD95E7120DB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Contracts that do not have any additional obligations or expenditures this reporting period are not included.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tc={4D886AF7-7559-49EE-BC8A-ADC675AFEE91}</author>
    <author>tc={47568DB0-ADA4-45DB-B81D-49EB54BDE5F9}</author>
    <author>tc={0BBA6BBC-8CE8-4FA7-9534-906A0FA816AD}</author>
    <author>tc={4BDFBA46-5251-455C-A11B-CE55310F3886}</author>
    <author>tc={8547C664-9539-4A1E-8485-78CF62DA4A6E}</author>
    <author>tc={E37A82A6-3296-46D4-B3BA-EACDB7C5885C}</author>
    <author>tc={F2EC7243-F7D6-4FC8-A153-C4C3360DEAAC}</author>
    <author>tc={654A55B8-331D-487D-B4E0-F8567D02D65B}</author>
    <author>tc={2BB4D793-19DD-40FF-8966-2515DB9A6D5D}</author>
    <author>tc={380621F5-0404-4A0B-B120-C7D2D3BCD01B}</author>
    <author>tc={37F01DB6-2383-4F0D-9878-BD8CB9DC8EB0}</author>
    <author>tc={BC27943D-86CB-44CA-9A3C-6B99398C8242}</author>
  </authors>
  <commentList>
    <comment ref="D2" authorId="0" shapeId="0" xr:uid="{4D886AF7-7559-49EE-BC8A-ADC675AFEE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amount of the grant changed, fill in the new total award amount.</t>
      </text>
    </comment>
    <comment ref="P2" authorId="1" shapeId="0" xr:uid="{47568DB0-ADA4-45DB-B81D-49EB54BDE5F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will need to be able to update the Compliance question and explanation fields if they change.</t>
      </text>
    </comment>
    <comment ref="R2" authorId="2" shapeId="0" xr:uid="{0BBA6BBC-8CE8-4FA7-9534-906A0FA816A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"No Project Assigned" if the obligation doesn't fit within a project.</t>
      </text>
    </comment>
    <comment ref="S2" authorId="3" shapeId="0" xr:uid="{4BDFBA46-5251-455C-A11B-CE55310F3886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 the amount the grant increased or decreased during this reporting period.</t>
      </text>
    </comment>
    <comment ref="T2" authorId="4" shapeId="0" xr:uid="{8547C664-9539-4A1E-8485-78CF62DA4A6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"No Project Assigned" if the obligation doesn't fit within a project.</t>
      </text>
    </comment>
    <comment ref="G3" authorId="5" shapeId="0" xr:uid="{E37A82A6-3296-46D4-B3BA-EACDB7C5885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should we handle grants that are extended? Update the end date here like we do on the Amount?</t>
      </text>
    </comment>
    <comment ref="R3" authorId="6" shapeId="0" xr:uid="{F2EC7243-F7D6-4FC8-A153-C4C3360DEA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were expenditures for a previous obligation but no additional obligations this reporting period.</t>
      </text>
    </comment>
    <comment ref="A4" authorId="7" shapeId="0" xr:uid="{654A55B8-331D-487D-B4E0-F8567D02D65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same organization may have more than one grant.</t>
      </text>
    </comment>
    <comment ref="B5" authorId="8" shapeId="0" xr:uid="{2BB4D793-19DD-40FF-8966-2515DB9A6D5D}">
      <text>
        <t>[Threaded comment]
Your version of Excel allows you to read this threaded comment; however, any edits to it will get removed if the file is opened in a newer version of Excel. Learn more: https://go.microsoft.com/fwlink/?linkid=870924
Comment:
    Grant Award is repeated because there are multiple expenditures.</t>
      </text>
    </comment>
    <comment ref="B6" authorId="9" shapeId="0" xr:uid="{380621F5-0404-4A0B-B120-C7D2D3BCD01B}">
      <text>
        <t>[Threaded comment]
Your version of Excel allows you to read this threaded comment; however, any edits to it will get removed if the file is opened in a newer version of Excel. Learn more: https://go.microsoft.com/fwlink/?linkid=870924
Comment:
    Grant Award is repeated because there are multiple expenditures.</t>
      </text>
    </comment>
    <comment ref="A7" authorId="10" shapeId="0" xr:uid="{37F01DB6-2383-4F0D-9878-BD8CB9DC8EB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grants can be added</t>
      </text>
    </comment>
    <comment ref="A9" authorId="11" shapeId="0" xr:uid="{BC27943D-86CB-44CA-9A3C-6B99398C824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Grants that do not have any additional obligations or expenditures this reporting period are not included.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tc={7BA989B0-D848-4ECD-AC80-25CEBBCF97EC}</author>
    <author>tc={251A1E39-7882-4BF1-84DB-6434C03DCE73}</author>
    <author>tc={C4664E0E-44B5-45E8-8918-5CEC0CF616FA}</author>
  </authors>
  <commentList>
    <comment ref="E2" authorId="0" shapeId="0" xr:uid="{7BA989B0-D848-4ECD-AC80-25CEBBCF97E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should we handle loans that are extended? Update the end date here like we do on the Amount?</t>
      </text>
    </comment>
    <comment ref="N2" authorId="1" shapeId="0" xr:uid="{251A1E39-7882-4BF1-84DB-6434C03DCE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were expenditures for a previous obligation but no additional obligations this reporting period.</t>
      </text>
    </comment>
    <comment ref="A4" authorId="2" shapeId="0" xr:uid="{C4664E0E-44B5-45E8-8918-5CEC0CF616F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Loans that do not have any additional obligations or expenditures this reporting period are not included.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tc={CC149866-5ED5-4396-BEDD-C45D3D4165B5}</author>
    <author>tc={54965B1E-3FE1-49DE-ABCA-456105BBEDCF}</author>
    <author>tc={68764EB8-8A9F-41AB-91A1-4FA7EB15E928}</author>
  </authors>
  <commentList>
    <comment ref="A2" authorId="0" shapeId="0" xr:uid="{CC149866-5ED5-4396-BEDD-C45D3D4165B5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sub-recipients with specific organization types can be given Transfers. See the Data Dictionary for more information.</t>
      </text>
    </comment>
    <comment ref="G2" authorId="1" shapeId="0" xr:uid="{54965B1E-3FE1-49DE-ABCA-456105BBEDC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were expenditures for a previous obligation but no additional obligations this reporting period.</t>
      </text>
    </comment>
    <comment ref="A4" authorId="2" shapeId="0" xr:uid="{68764EB8-8A9F-41AB-91A1-4FA7EB15E92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Transfers that do not have any additional obligations or expenditures this reporting period are not included.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tc={A88658C9-C124-401C-A3DE-BB8AEDCAE524}</author>
    <author>tc={0ACCFD66-9847-4846-BC19-B74C1D568DD2}</author>
  </authors>
  <commentList>
    <comment ref="D2" authorId="0" shapeId="0" xr:uid="{A88658C9-C124-401C-A3DE-BB8AEDCAE52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were expenditures for a previous obligation but no additional obligations this reporting period.</t>
      </text>
    </comment>
    <comment ref="A4" authorId="1" shapeId="0" xr:uid="{0ACCFD66-9847-4846-BC19-B74C1D568DD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Direct Payments that do not have any additional obligations or expenditures this reporting period are not included.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tc={FA613C8D-39CD-4B70-B52B-0D070973B2CC}</author>
    <author>tc={E2A89805-31B6-4B3D-A378-1AFECFC0D29D}</author>
    <author>tc={5F3B082D-A78C-419F-A2DD-6E12515B3D0E}</author>
  </authors>
  <commentList>
    <comment ref="B2" authorId="0" shapeId="0" xr:uid="{FA613C8D-39CD-4B70-B52B-0D070973B2C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there isn't an obligation for a funding type, don't fill it in.</t>
      </text>
    </comment>
    <comment ref="C3" authorId="1" shapeId="0" xr:uid="{E2A89805-31B6-4B3D-A378-1AFECFC0D2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expenditure or payment for this quarter is expended against the obligation as a whole, not just this current quarter obligation.</t>
      </text>
    </comment>
    <comment ref="C4" authorId="2" shapeId="0" xr:uid="{5F3B082D-A78C-419F-A2DD-6E12515B3D0E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there isn't an expenditure or payment for a funding type, don't fill it in.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tc={28AF47CD-B3F4-4A28-AE07-11F857B50C19}</author>
  </authors>
  <commentList>
    <comment ref="A2" authorId="0" shapeId="0" xr:uid="{28AF47CD-B3F4-4A28-AE07-11F857B50C1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there isn't an obligation for a funding type, don't fill it in.</t>
      </text>
    </comment>
  </commentList>
</comments>
</file>

<file path=xl/sharedStrings.xml><?xml version="1.0" encoding="utf-8"?>
<sst xmlns="http://schemas.openxmlformats.org/spreadsheetml/2006/main" count="409" uniqueCount="220">
  <si>
    <t>Identification Number</t>
  </si>
  <si>
    <t>Address Line 2</t>
  </si>
  <si>
    <t>Address Line 3</t>
  </si>
  <si>
    <t>Organization Type</t>
  </si>
  <si>
    <t>Primary Place of Performance Address Line 2</t>
  </si>
  <si>
    <t>Primary Place of Performance Address Line 3</t>
  </si>
  <si>
    <t>Expenditure Start Date</t>
  </si>
  <si>
    <t>Expenditure End Date</t>
  </si>
  <si>
    <t>Cost or Expenditure Amount</t>
  </si>
  <si>
    <t>Cost or Expenditure Category</t>
  </si>
  <si>
    <t>Category Description</t>
  </si>
  <si>
    <t>Project Name</t>
  </si>
  <si>
    <t>Project Identification Number</t>
  </si>
  <si>
    <t>Report Name</t>
  </si>
  <si>
    <t>Program</t>
  </si>
  <si>
    <t>Reporting Period Start Date</t>
  </si>
  <si>
    <t>Reporting Period End Date</t>
  </si>
  <si>
    <t>Prime Recipient DUNS #</t>
  </si>
  <si>
    <t>Financial Progress Reporting</t>
  </si>
  <si>
    <t>Primary Place of Performance State Code</t>
  </si>
  <si>
    <t>Primary Place of Performance Zip+4</t>
  </si>
  <si>
    <t>Funding Type</t>
  </si>
  <si>
    <t>Current Quarter Obligation</t>
  </si>
  <si>
    <t>Current Quarter Expenditure/Payments</t>
  </si>
  <si>
    <t>Current Quarter Expenditure</t>
  </si>
  <si>
    <t>Coronavirus Relief Fund</t>
  </si>
  <si>
    <t>Description</t>
  </si>
  <si>
    <t>Status</t>
  </si>
  <si>
    <t>Legal Name</t>
  </si>
  <si>
    <t>Address Line 1</t>
  </si>
  <si>
    <t>City Name</t>
  </si>
  <si>
    <t>State Code</t>
  </si>
  <si>
    <t>Zip+4</t>
  </si>
  <si>
    <t>Country Name</t>
  </si>
  <si>
    <t>DUNS Number</t>
  </si>
  <si>
    <t>Sub-Recipient Organization (Contractor)</t>
  </si>
  <si>
    <t>Contract Number</t>
  </si>
  <si>
    <t>Contract Type</t>
  </si>
  <si>
    <t>Contract Amount</t>
  </si>
  <si>
    <t>Contract Date</t>
  </si>
  <si>
    <t>Period of Performance Start Date</t>
  </si>
  <si>
    <t>Period of Performance End Date</t>
  </si>
  <si>
    <t>Primary Place of Performance Address Line 1</t>
  </si>
  <si>
    <t>Primary Place of Performance City Name</t>
  </si>
  <si>
    <t>Primary Place of Performance Country Name</t>
  </si>
  <si>
    <t>Contract Description</t>
  </si>
  <si>
    <t>Sub-Recipient Organization (Awardee)</t>
  </si>
  <si>
    <t>Award Number</t>
  </si>
  <si>
    <t>Award Payment Method</t>
  </si>
  <si>
    <t>Award Date</t>
  </si>
  <si>
    <t>Award Description</t>
  </si>
  <si>
    <t>Award Amount</t>
  </si>
  <si>
    <t>Sub-Recipient Organization (Borrower)</t>
  </si>
  <si>
    <t>Loan Number</t>
  </si>
  <si>
    <t>Loan Amount</t>
  </si>
  <si>
    <t>Loan Date</t>
  </si>
  <si>
    <t>Loan Expiration Date</t>
  </si>
  <si>
    <t>Loan Description</t>
  </si>
  <si>
    <t>Payment Date</t>
  </si>
  <si>
    <t>Payment Amount</t>
  </si>
  <si>
    <t>Loan Category</t>
  </si>
  <si>
    <t>Will these payments be repurposed for Future Use?</t>
  </si>
  <si>
    <t>Sub-Recipient Organization (Transferee/Government Unit)</t>
  </si>
  <si>
    <t>Transfer Number</t>
  </si>
  <si>
    <t>Transfer Amount</t>
  </si>
  <si>
    <t>Transfer Date</t>
  </si>
  <si>
    <t>Transfer Type</t>
  </si>
  <si>
    <t>Purpose Description</t>
  </si>
  <si>
    <t>Sub-Recipient Organization (Payee)</t>
  </si>
  <si>
    <t>Obligation Amount</t>
  </si>
  <si>
    <t>Obligation Date</t>
  </si>
  <si>
    <t>Less than 50% completed</t>
  </si>
  <si>
    <t>987654321</t>
  </si>
  <si>
    <t>Eugene</t>
  </si>
  <si>
    <t>OR</t>
  </si>
  <si>
    <t>97401-6203</t>
  </si>
  <si>
    <t>United States</t>
  </si>
  <si>
    <t>For-Profit Organization (Other than Small Business)</t>
  </si>
  <si>
    <t>180 NW 5th St</t>
  </si>
  <si>
    <t>Corvallis</t>
  </si>
  <si>
    <t>97330-4703</t>
  </si>
  <si>
    <t>Lump Sum Payment(s)</t>
  </si>
  <si>
    <t>Yes</t>
  </si>
  <si>
    <t>Reimbursable Transfer</t>
  </si>
  <si>
    <t>Transfer funds for Corvallis COVID-19 efforts.</t>
  </si>
  <si>
    <t>Aggregate of Contracts Awarded for &lt;$50,000</t>
  </si>
  <si>
    <t>Is awardee complying with terms and conditions of the grant?</t>
  </si>
  <si>
    <t>Non-Compliance Explanation</t>
  </si>
  <si>
    <t>Obligation Project</t>
  </si>
  <si>
    <t>Expenditure Project</t>
  </si>
  <si>
    <t>Payment Project</t>
  </si>
  <si>
    <t>Aggregate of Grants Awarded for &lt;$50,000</t>
  </si>
  <si>
    <t>Aggregate of Loans Awarded for &lt;$50,000</t>
  </si>
  <si>
    <t>Aggregate of Transfers Awarded for &lt;$50,000</t>
  </si>
  <si>
    <t>Aggregate of Direct Payments Awarded for &lt;$50,000</t>
  </si>
  <si>
    <t>Unemployment Assistance</t>
  </si>
  <si>
    <t>Provide unemployment benefits to communities/people who are unable to go to work due to COVID-19</t>
  </si>
  <si>
    <t>Fully Completed</t>
  </si>
  <si>
    <t>Not Started</t>
  </si>
  <si>
    <t>Hillrose</t>
  </si>
  <si>
    <t>CO</t>
  </si>
  <si>
    <t>13212 Lancaster Mill Dr</t>
  </si>
  <si>
    <t>Penrose</t>
  </si>
  <si>
    <t>80733-2222</t>
  </si>
  <si>
    <t>81240-2122</t>
  </si>
  <si>
    <t>823333445</t>
  </si>
  <si>
    <t>Nutrition Programs</t>
  </si>
  <si>
    <t>Provide food/nutrition needs to the communities that are affected by COVID-19</t>
  </si>
  <si>
    <t>Provide loans to educational institutions affected by COVID-19</t>
  </si>
  <si>
    <t>100</t>
  </si>
  <si>
    <t>101</t>
  </si>
  <si>
    <t>102</t>
  </si>
  <si>
    <t>256782312</t>
  </si>
  <si>
    <t>876543211</t>
  </si>
  <si>
    <t>200 Silver Lane</t>
  </si>
  <si>
    <t>Sesame Education Inc</t>
  </si>
  <si>
    <t>531 W 13th Ave</t>
  </si>
  <si>
    <t>1AB23452</t>
  </si>
  <si>
    <t>1AB23453</t>
  </si>
  <si>
    <t>Blanket Purchase agreement</t>
  </si>
  <si>
    <t>Food Programs</t>
  </si>
  <si>
    <t>Items not listed above</t>
  </si>
  <si>
    <t>Provide educational assistance for people affected by COVID-19</t>
  </si>
  <si>
    <t>1AB23454</t>
  </si>
  <si>
    <t>Provide unemployment assistance for people affected by COVID-19</t>
  </si>
  <si>
    <t>Provide education support to communities affected by COVID-19</t>
  </si>
  <si>
    <t>888888</t>
  </si>
  <si>
    <t>323333445</t>
  </si>
  <si>
    <t>Medical Supplies</t>
  </si>
  <si>
    <t>111</t>
  </si>
  <si>
    <t>Provide medical supplies to the hospitals/communities that are affected by COVID-19</t>
  </si>
  <si>
    <t>Illness Prevention</t>
  </si>
  <si>
    <t>237</t>
  </si>
  <si>
    <t>Provide ways for the community to prevent the spread of COVID-19 via working from home, cleaning supplies, masks, etc…</t>
  </si>
  <si>
    <t>Completed 50% or more</t>
  </si>
  <si>
    <t>121</t>
  </si>
  <si>
    <t>Housing Program</t>
  </si>
  <si>
    <t>321</t>
  </si>
  <si>
    <t>Provide housing assistance for people affected by COVID-19</t>
  </si>
  <si>
    <t>Food Program</t>
  </si>
  <si>
    <t>322</t>
  </si>
  <si>
    <t>Provide food for those affected by COVID-19</t>
  </si>
  <si>
    <t>Provide Loans</t>
  </si>
  <si>
    <t>143</t>
  </si>
  <si>
    <t>Provide loans for communities/people who need assistance to run their businesses affected by COVID-19</t>
  </si>
  <si>
    <t>Antibody Testing</t>
  </si>
  <si>
    <t>427</t>
  </si>
  <si>
    <t>Collect blood samples from people exposed to COVID-19 for use in testing.</t>
  </si>
  <si>
    <t>456782312</t>
  </si>
  <si>
    <t>915.3515</t>
  </si>
  <si>
    <t>Definitive Contract</t>
  </si>
  <si>
    <t>957 NE 107th Pl</t>
  </si>
  <si>
    <t>Portland</t>
  </si>
  <si>
    <t>97220</t>
  </si>
  <si>
    <t>Publicizing best practices for COVID-19 prevention</t>
  </si>
  <si>
    <t>Public Health Expenses</t>
  </si>
  <si>
    <t>233333351</t>
  </si>
  <si>
    <t>12.94.1234</t>
  </si>
  <si>
    <t>Purchase Order</t>
  </si>
  <si>
    <t>580 Adams St</t>
  </si>
  <si>
    <t>97402</t>
  </si>
  <si>
    <t>Cleaning services for all public buildings</t>
  </si>
  <si>
    <t>No Project Assigned</t>
  </si>
  <si>
    <t>Items Not Listed Above</t>
  </si>
  <si>
    <t>Cleaning Services</t>
  </si>
  <si>
    <t>123456789</t>
  </si>
  <si>
    <t>AB-123-1</t>
  </si>
  <si>
    <t xml:space="preserve">Blanket Purchase Agreement </t>
  </si>
  <si>
    <t>28550 SE Paulina Hwy</t>
  </si>
  <si>
    <t>Post</t>
  </si>
  <si>
    <t>97752</t>
  </si>
  <si>
    <t>Contract for COVID-19 test kits</t>
  </si>
  <si>
    <t>COVID-19 Testing and contact Tracing</t>
  </si>
  <si>
    <t>Support Educational Institutions</t>
  </si>
  <si>
    <t>Afterschool program for children of first responders</t>
  </si>
  <si>
    <t>1AB23449</t>
  </si>
  <si>
    <t>Reimbursable</t>
  </si>
  <si>
    <t>Support for Corvallis, OR COVID-19 efforts</t>
  </si>
  <si>
    <t>No Assigned Project</t>
  </si>
  <si>
    <t>523333445</t>
  </si>
  <si>
    <t>1AB23450</t>
  </si>
  <si>
    <t>Unemployment Benefits</t>
  </si>
  <si>
    <t>Housing Support</t>
  </si>
  <si>
    <t>Food program for Corvallis residents</t>
  </si>
  <si>
    <t>Improve Telework Capabilities of Public Employees</t>
  </si>
  <si>
    <t>Facilitating Distance Learning</t>
  </si>
  <si>
    <t>120CC82</t>
  </si>
  <si>
    <t>Loan to support the Corvallis, OR housing effort for those displaced due to COVID-19.</t>
  </si>
  <si>
    <t>132A279</t>
  </si>
  <si>
    <t>9040 SE Adams St</t>
  </si>
  <si>
    <t>Clackamas</t>
  </si>
  <si>
    <t>97015</t>
  </si>
  <si>
    <t>Loan to provide small business assistance due to COVID-19.</t>
  </si>
  <si>
    <t>Small Business Assistance</t>
  </si>
  <si>
    <t>356487</t>
  </si>
  <si>
    <t>Transfer for Unemployment Assistance due to COVID-19.</t>
  </si>
  <si>
    <t>Economic Support (Other than Small Business, Housing, and Food Assistance)</t>
  </si>
  <si>
    <t>Educational Assistance</t>
  </si>
  <si>
    <t>Provide food/nutrition needs to communities affected by COVID-19</t>
  </si>
  <si>
    <t>key:</t>
  </si>
  <si>
    <t>Fields filled in by user</t>
  </si>
  <si>
    <t>Direct Payment previously uploaded, no additional obligations, 1 expenditure</t>
  </si>
  <si>
    <t>New Direct Payment with 1 obligation (ie: 1 project), 1 expenditure</t>
  </si>
  <si>
    <t>Direct Payments previously uploaded with no additional obligations or expenditures are not listed</t>
  </si>
  <si>
    <t>Transfer previously uploaded, no additional obligations, 1 expenditure</t>
  </si>
  <si>
    <t>New Transfer with 1 obligation (ie: 1 project), 1 expenditure</t>
  </si>
  <si>
    <t>Transfers previously uploaded with no additional obligations or expenditures are not listed</t>
  </si>
  <si>
    <t>Loan previously uploaded, no additional obligations, 1 payment</t>
  </si>
  <si>
    <t>Loans previously uploaded with no additional obligations or payments are not listed</t>
  </si>
  <si>
    <t>New Loan with 1 obligation (no projects), 1 payment</t>
  </si>
  <si>
    <t>Grant previously uploaded, no additional obligations, 1 expenditure</t>
  </si>
  <si>
    <t>New Grant with 1 obligation, 1 expenditure</t>
  </si>
  <si>
    <t>Grants previously uploaded with no additional obligations or expenditures are not listed</t>
  </si>
  <si>
    <t>Contract previously uploaded, no additional obligations, 1 expenditure</t>
  </si>
  <si>
    <t>Grant previously uploaded, no additional obligations, 3 expenditures</t>
  </si>
  <si>
    <t>Contract previously uploaded has increased by $50,000, Contract Amount has new total, obligation for the increase, 1 expenditure</t>
  </si>
  <si>
    <t>Grant previously uploaded has increased by $5,000, Award Amount has new total, obligation for the increase, 1 expenditure</t>
  </si>
  <si>
    <t>Contract previously uploaded, no additional obligations, 2 expenditures</t>
  </si>
  <si>
    <t>New Contract with 1 obligation, 1 expenditure</t>
  </si>
  <si>
    <t>Contracts previously uploaded with no additional obligations or expenditures are not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</si>
</sst>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2" borderId="1" xfId="0" applyNumberFormat="1" applyFill="1" applyBorder="1" applyAlignment="1">
      <alignment wrapText="1"/>
    </xf>
    <xf numFmtId="14" fontId="0" fillId="3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43" fontId="0" fillId="3" borderId="1" xfId="3" applyFon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43" fontId="0" fillId="3" borderId="1" xfId="3" applyFont="1" applyFill="1" applyBorder="1"/>
    <xf numFmtId="0" fontId="4" fillId="4" borderId="1" xfId="0" applyFont="1" applyFill="1" applyBorder="1" applyAlignment="1">
      <alignment wrapText="1"/>
    </xf>
    <xf numFmtId="49" fontId="0" fillId="0" borderId="1" xfId="0" applyNumberFormat="1" applyFill="1" applyBorder="1"/>
    <xf numFmtId="0" fontId="0" fillId="0" borderId="0" xfId="0" applyFill="1"/>
    <xf numFmtId="49" fontId="0" fillId="3" borderId="1" xfId="3" applyNumberFormat="1" applyFon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3" fontId="0" fillId="5" borderId="1" xfId="3" applyFont="1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14" fontId="0" fillId="5" borderId="1" xfId="0" applyNumberFormat="1" applyFill="1" applyBorder="1"/>
    <xf numFmtId="43" fontId="0" fillId="5" borderId="1" xfId="3" applyFont="1" applyFill="1" applyBorder="1"/>
    <xf numFmtId="49" fontId="0" fillId="5" borderId="1" xfId="3" applyNumberFormat="1" applyFon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3" fontId="0" fillId="6" borderId="1" xfId="3" applyFont="1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0" fillId="6" borderId="1" xfId="0" applyNumberFormat="1" applyFill="1" applyBorder="1"/>
    <xf numFmtId="49" fontId="0" fillId="7" borderId="1" xfId="0" applyNumberFormat="1" applyFill="1" applyBorder="1" applyAlignment="1">
      <alignment wrapText="1"/>
    </xf>
    <xf numFmtId="43" fontId="0" fillId="7" borderId="1" xfId="3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14" fontId="0" fillId="7" borderId="1" xfId="0" applyNumberFormat="1" applyFill="1" applyBorder="1"/>
    <xf numFmtId="49" fontId="0" fillId="8" borderId="1" xfId="0" applyNumberFormat="1" applyFill="1" applyBorder="1" applyAlignment="1">
      <alignment wrapText="1"/>
    </xf>
    <xf numFmtId="43" fontId="0" fillId="8" borderId="1" xfId="3" applyFont="1" applyFill="1" applyBorder="1" applyAlignment="1">
      <alignment wrapText="1"/>
    </xf>
    <xf numFmtId="14" fontId="0" fillId="8" borderId="1" xfId="0" applyNumberFormat="1" applyFill="1" applyBorder="1" applyAlignment="1">
      <alignment wrapText="1"/>
    </xf>
    <xf numFmtId="14" fontId="0" fillId="8" borderId="1" xfId="0" applyNumberFormat="1" applyFill="1" applyBorder="1"/>
    <xf numFmtId="43" fontId="0" fillId="2" borderId="1" xfId="3" applyFon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14" fontId="0" fillId="9" borderId="1" xfId="0" applyNumberFormat="1" applyFill="1" applyBorder="1" applyAlignment="1">
      <alignment wrapText="1"/>
    </xf>
    <xf numFmtId="41" fontId="0" fillId="8" borderId="1" xfId="3" applyNumberFormat="1" applyFont="1" applyFill="1" applyBorder="1" applyAlignment="1">
      <alignment wrapText="1"/>
    </xf>
    <xf numFmtId="41" fontId="0" fillId="2" borderId="1" xfId="3" applyNumberFormat="1" applyFont="1" applyFill="1" applyBorder="1" applyAlignment="1">
      <alignment wrapText="1"/>
    </xf>
    <xf numFmtId="49" fontId="0" fillId="9" borderId="1" xfId="0" applyNumberFormat="1" applyFill="1" applyBorder="1" applyAlignment="1">
      <alignment wrapText="1"/>
    </xf>
    <xf numFmtId="49" fontId="0" fillId="5" borderId="1" xfId="0" applyNumberFormat="1" applyFill="1" applyBorder="1"/>
    <xf numFmtId="14" fontId="0" fillId="9" borderId="1" xfId="0" applyNumberFormat="1" applyFill="1" applyBorder="1"/>
    <xf numFmtId="49" fontId="0" fillId="8" borderId="1" xfId="0" applyNumberFormat="1" applyFill="1" applyBorder="1"/>
    <xf numFmtId="43" fontId="0" fillId="8" borderId="1" xfId="3" applyFont="1" applyFill="1" applyBorder="1"/>
    <xf numFmtId="4" fontId="0" fillId="5" borderId="1" xfId="0" applyNumberFormat="1" applyFill="1" applyBorder="1"/>
    <xf numFmtId="43" fontId="0" fillId="0" borderId="0" xfId="3" applyFont="1" applyBorder="1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wrapText="1"/>
    </xf>
    <xf numFmtId="14" fontId="0" fillId="0" borderId="0" xfId="0" applyNumberFormat="1" applyBorder="1"/>
    <xf numFmtId="0" fontId="0" fillId="0" borderId="0" xfId="0" applyBorder="1" applyAlignment="1">
      <alignment wrapText="1"/>
    </xf>
    <xf numFmtId="43" fontId="0" fillId="0" borderId="0" xfId="3" applyFont="1" applyBorder="1" applyAlignment="1">
      <alignment wrapText="1"/>
    </xf>
    <xf numFmtId="0" fontId="0" fillId="0" borderId="0" xfId="0" applyBorder="1" applyAlignment="1"/>
    <xf numFmtId="43" fontId="0" fillId="0" borderId="0" xfId="3" applyFont="1" applyBorder="1" applyAlignment="1"/>
    <xf numFmtId="49" fontId="4" fillId="2" borderId="1" xfId="0" applyNumberFormat="1" applyFont="1" applyFill="1" applyBorder="1" applyAlignment="1">
      <alignment wrapText="1"/>
    </xf>
    <xf numFmtId="49" fontId="0" fillId="0" borderId="0" xfId="3" applyNumberFormat="1" applyFont="1" applyBorder="1" applyAlignment="1">
      <alignment wrapText="1"/>
    </xf>
    <xf numFmtId="49" fontId="0" fillId="0" borderId="0" xfId="3" applyNumberFormat="1" applyFont="1" applyBorder="1" applyAlignment="1"/>
    <xf numFmtId="49" fontId="0" fillId="0" borderId="0" xfId="3" applyNumberFormat="1" applyFont="1" applyBorder="1"/>
    <xf numFmtId="0" fontId="0" fillId="0" borderId="0" xfId="0" applyFill="1" applyBorder="1"/>
    <xf numFmtId="2" fontId="0" fillId="0" borderId="0" xfId="0" applyNumberFormat="1" applyBorder="1"/>
    <xf numFmtId="49" fontId="0" fillId="0" borderId="0" xfId="0" applyNumberFormat="1" applyBorder="1" applyAlignment="1"/>
    <xf numFmtId="49" fontId="0" fillId="2" borderId="0" xfId="0" applyNumberFormat="1" applyFill="1" applyBorder="1" applyAlignment="1">
      <alignment wrapText="1"/>
    </xf>
    <xf numFmtId="4" fontId="0" fillId="8" borderId="1" xfId="0" applyNumberFormat="1" applyFill="1" applyBorder="1"/>
    <xf numFmtId="49" fontId="0" fillId="8" borderId="1" xfId="3" applyNumberFormat="1" applyFont="1" applyFill="1" applyBorder="1" applyAlignment="1">
      <alignment wrapText="1"/>
    </xf>
    <xf numFmtId="14" fontId="0" fillId="0" borderId="0" xfId="0" applyNumberFormat="1" applyBorder="1" applyAlignment="1">
      <alignment wrapText="1"/>
    </xf>
    <xf numFmtId="14" fontId="0" fillId="0" borderId="0" xfId="0" applyNumberFormat="1" applyBorder="1" applyAlignment="1"/>
    <xf numFmtId="49" fontId="0" fillId="0" borderId="2" xfId="0" applyNumberFormat="1" applyFill="1" applyBorder="1" applyAlignment="1">
      <alignment wrapText="1"/>
    </xf>
  </cellXfs>
  <cellStyles count="4">
    <cellStyle name="Comma" xfId="3" builtinId="3"/>
    <cellStyle name="Normal" xfId="0" builtinId="0"/>
    <cellStyle name="Normal 2" xfId="1" xr:uid="{17BB8202-0AA1-4F73-A4E5-3E684CCB875F}"/>
    <cellStyle name="Normal 3" xfId="2" xr:uid="{0C8F1DAA-06FA-4EA5-88C6-9F4D97BBB4CF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zabeth McQuade" id="{DD339B3E-87A2-4614-BADD-DB4452CAF7AE}" userId="S::Elizabeth.McQuade@doveltech.com::6cdc131a-97d5-4c28-ac05-f0464a9036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9-25T00:30:56.12" personId="{DD339B3E-87A2-4614-BADD-DB4452CAF7AE}" id="{EB863F21-170E-4D29-BEE2-482BF13CDA67}">
    <text>Previously uploaded projects must be included to update the status.</text>
  </threadedComment>
  <threadedComment ref="A9" dT="2020-09-25T00:30:31.55" personId="{DD339B3E-87A2-4614-BADD-DB4452CAF7AE}" id="{86EE60B4-54DE-4E45-9CFE-1C3A60990862}">
    <text>New programs can be added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2" dT="2020-09-25T00:26:26.80" personId="{DD339B3E-87A2-4614-BADD-DB4452CAF7AE}" id="{6FD808DF-B22F-4813-A3C4-53D00D11C956}">
    <text>There were expenditures for a previous obligation but no additional obligations this reporting period.</text>
  </threadedComment>
  <threadedComment ref="D3" dT="2020-09-25T01:00:45.15" personId="{DD339B3E-87A2-4614-BADD-DB4452CAF7AE}" id="{71D275AB-6F75-410E-993E-C02999EFF3E7}">
    <text>If the amount of the contract changed, fill in the new total contract amount.</text>
  </threadedComment>
  <threadedComment ref="G3" dT="2020-09-25T00:43:11.28" personId="{DD339B3E-87A2-4614-BADD-DB4452CAF7AE}" id="{CCC2EF26-898A-4F37-8F97-9023961AF15E}">
    <text>How should we handle contracts that are extended? Update the end date here like we do on the Amount?</text>
  </threadedComment>
  <threadedComment ref="P3" dT="2020-09-24T21:58:07.41" personId="{DD339B3E-87A2-4614-BADD-DB4452CAF7AE}" id="{A1C2D071-C199-49D4-A51C-B24F30F6A818}">
    <text>Use "No Project Assigned" if the obligation doesn't fit within a project.</text>
  </threadedComment>
  <threadedComment ref="Q3" dT="2020-09-25T00:40:48.35" personId="{DD339B3E-87A2-4614-BADD-DB4452CAF7AE}" id="{FC9A3CF8-5A6A-4948-8E88-116D2D81313E}">
    <text>Fill in the amount the contract increased or decreased during this reporting period.</text>
  </threadedComment>
  <threadedComment ref="U3" dT="2020-09-25T00:36:12.52" personId="{DD339B3E-87A2-4614-BADD-DB4452CAF7AE}" id="{9526FC78-5C39-4F75-BBDD-5DFA7A2BE378}">
    <text>Expenditures area against the total obligated for this project, not the current quarter obligation.</text>
  </threadedComment>
  <threadedComment ref="W3" dT="2020-09-24T22:40:44.06" personId="{DD339B3E-87A2-4614-BADD-DB4452CAF7AE}" id="{3AB098FE-34D6-4BAB-BC88-F7F56F05016D}">
    <text>A Category Description is required if the Cost or Expenditure Category is "Items Not Listed Above".</text>
  </threadedComment>
  <threadedComment ref="G4" dT="2020-09-25T00:43:11.28" personId="{DD339B3E-87A2-4614-BADD-DB4452CAF7AE}" id="{801A9B0E-C099-4E95-959F-9F239B300894}">
    <text>How should we handle contracts that are extended? Update the end date here like we do on the Amount?</text>
  </threadedComment>
  <threadedComment ref="B5" dT="2020-09-24T20:04:19.41" personId="{DD339B3E-87A2-4614-BADD-DB4452CAF7AE}" id="{E8AE7314-5547-4389-98ED-6A22A4C1C657}">
    <text>Contract is repeated because there are multiple obligations.</text>
  </threadedComment>
  <threadedComment ref="G5" dT="2020-09-25T00:43:11.28" personId="{DD339B3E-87A2-4614-BADD-DB4452CAF7AE}" id="{82F26151-26BA-4F30-A9E7-9666C8D60F65}">
    <text>How should we handle contracts that are extended? Update the end date here like we do on the Amount?</text>
  </threadedComment>
  <threadedComment ref="A6" dT="2020-09-25T00:27:39.86" personId="{DD339B3E-87A2-4614-BADD-DB4452CAF7AE}" id="{8FA02CCC-18B2-44BE-8408-1BEAEBCF4F0A}">
    <text>New Contracts can be added</text>
  </threadedComment>
  <threadedComment ref="A8" dT="2020-09-25T00:52:26.45" personId="{DD339B3E-87A2-4614-BADD-DB4452CAF7AE}" id="{81C59A54-FEC5-4597-B405-FD95E7120DBB}">
    <text>Previous Contracts that do not have any additional obligations or expenditures this reporting period are not included.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" dT="2020-09-25T01:02:11.07" personId="{DD339B3E-87A2-4614-BADD-DB4452CAF7AE}" id="{4D886AF7-7559-49EE-BC8A-ADC675AFEE91}">
    <text>If the amount of the grant changed, fill in the new total award amount.</text>
  </threadedComment>
  <threadedComment ref="P2" dT="2020-09-25T00:59:20.28" personId="{DD339B3E-87A2-4614-BADD-DB4452CAF7AE}" id="{47568DB0-ADA4-45DB-B81D-49EB54BDE5F9}">
    <text>We will need to be able to update the Compliance question and explanation fields if they change.</text>
  </threadedComment>
  <threadedComment ref="R2" dT="2020-09-24T22:01:05.84" personId="{DD339B3E-87A2-4614-BADD-DB4452CAF7AE}" id="{0BBA6BBC-8CE8-4FA7-9534-906A0FA816AD}">
    <text>Use "No Project Assigned" if the obligation doesn't fit within a project.</text>
  </threadedComment>
  <threadedComment ref="S2" dT="2020-09-25T01:01:07.59" personId="{DD339B3E-87A2-4614-BADD-DB4452CAF7AE}" id="{4BDFBA46-5251-455C-A11B-CE55310F3886}">
    <text>Fill in the amount the grant increased or decreased during this reporting period.</text>
  </threadedComment>
  <threadedComment ref="T2" dT="2020-09-24T22:01:05.84" personId="{DD339B3E-87A2-4614-BADD-DB4452CAF7AE}" id="{8547C664-9539-4A1E-8485-78CF62DA4A6E}">
    <text>Use "No Project Assigned" if the obligation doesn't fit within a project.</text>
  </threadedComment>
  <threadedComment ref="G3" dT="2020-09-25T00:43:11.28" personId="{DD339B3E-87A2-4614-BADD-DB4452CAF7AE}" id="{E37A82A6-3296-46D4-B3BA-EACDB7C5885C}">
    <text>How should we handle grants that are extended? Update the end date here like we do on the Amount?</text>
  </threadedComment>
  <threadedComment ref="R3" dT="2020-09-25T01:05:12.09" personId="{DD339B3E-87A2-4614-BADD-DB4452CAF7AE}" id="{F2EC7243-F7D6-4FC8-A153-C4C3360DEAAC}">
    <text>There were expenditures for a previous obligation but no additional obligations this reporting period.</text>
  </threadedComment>
  <threadedComment ref="A4" dT="2020-09-24T22:29:23.70" personId="{DD339B3E-87A2-4614-BADD-DB4452CAF7AE}" id="{654A55B8-331D-487D-B4E0-F8567D02D65B}">
    <text>The same organization may have more than one grant.</text>
  </threadedComment>
  <threadedComment ref="B5" dT="2020-09-24T22:35:11.00" personId="{DD339B3E-87A2-4614-BADD-DB4452CAF7AE}" id="{2BB4D793-19DD-40FF-8966-2515DB9A6D5D}">
    <text>Grant Award is repeated because there are multiple expenditures.</text>
  </threadedComment>
  <threadedComment ref="B6" dT="2020-09-24T22:35:11.00" personId="{DD339B3E-87A2-4614-BADD-DB4452CAF7AE}" id="{380621F5-0404-4A0B-B120-C7D2D3BCD01B}">
    <text>Grant Award is repeated because there are multiple expenditures.</text>
  </threadedComment>
  <threadedComment ref="A7" dT="2020-09-25T01:16:29.35" personId="{DD339B3E-87A2-4614-BADD-DB4452CAF7AE}" id="{37F01DB6-2383-4F0D-9878-BD8CB9DC8EB0}">
    <text>New grants can be added</text>
  </threadedComment>
  <threadedComment ref="A9" dT="2020-09-25T00:52:26.45" personId="{DD339B3E-87A2-4614-BADD-DB4452CAF7AE}" id="{BC27943D-86CB-44CA-9A3C-6B99398C8242}">
    <text>Previous Grants that do not have any additional obligations or expenditures this reporting period are not included.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" dT="2020-09-25T01:19:21.98" personId="{DD339B3E-87A2-4614-BADD-DB4452CAF7AE}" id="{7BA989B0-D848-4ECD-AC80-25CEBBCF97EC}">
    <text>How should we handle loans that are extended? Update the end date here like we do on the Amount?</text>
  </threadedComment>
  <threadedComment ref="N2" dT="2020-09-25T01:05:12.09" personId="{DD339B3E-87A2-4614-BADD-DB4452CAF7AE}" id="{251A1E39-7882-4BF1-84DB-6434C03DCE73}">
    <text>There were expenditures for a previous obligation but no additional obligations this reporting period.</text>
  </threadedComment>
  <threadedComment ref="A4" dT="2020-09-25T00:52:26.45" personId="{DD339B3E-87A2-4614-BADD-DB4452CAF7AE}" id="{C4664E0E-44B5-45E8-8918-5CEC0CF616FA}">
    <text>Previous Loans that do not have any additional obligations or expenditures this reporting period are not included.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0-09-24T23:23:12.09" personId="{DD339B3E-87A2-4614-BADD-DB4452CAF7AE}" id="{CC149866-5ED5-4396-BEDD-C45D3D4165B5}">
    <text>Only sub-recipients with specific organization types can be given Transfers. See the Data Dictionary for more information.</text>
  </threadedComment>
  <threadedComment ref="G2" dT="2020-09-25T01:05:12.09" personId="{DD339B3E-87A2-4614-BADD-DB4452CAF7AE}" id="{54965B1E-3FE1-49DE-ABCA-456105BBEDCF}">
    <text>There were expenditures for a previous obligation but no additional obligations this reporting period.</text>
  </threadedComment>
  <threadedComment ref="A4" dT="2020-09-25T00:52:26.45" personId="{DD339B3E-87A2-4614-BADD-DB4452CAF7AE}" id="{68764EB8-8A9F-41AB-91A1-4FA7EB15E928}">
    <text>Previous Transfers that do not have any additional obligations or expenditures this reporting period are not included.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2" dT="2020-09-25T01:05:12.09" personId="{DD339B3E-87A2-4614-BADD-DB4452CAF7AE}" id="{A88658C9-C124-401C-A3DE-BB8AEDCAE524}">
    <text>There were expenditures for a previous obligation but no additional obligations this reporting period.</text>
  </threadedComment>
  <threadedComment ref="A4" dT="2020-09-25T00:52:26.45" personId="{DD339B3E-87A2-4614-BADD-DB4452CAF7AE}" id="{0ACCFD66-9847-4846-BC19-B74C1D568DD2}">
    <text>Previous Direct Payments that do not have any additional obligations or expenditures this reporting period are not included.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0-09-25T01:34:40.44" personId="{DD339B3E-87A2-4614-BADD-DB4452CAF7AE}" id="{FA613C8D-39CD-4B70-B52B-0D070973B2CC}">
    <text>If there isn't an obligation for a funding type, don't fill it in.</text>
  </threadedComment>
  <threadedComment ref="C3" dT="2020-09-25T01:37:20.38" personId="{DD339B3E-87A2-4614-BADD-DB4452CAF7AE}" id="{E2A89805-31B6-4B3D-A378-1AFECFC0D29D}">
    <text>The expenditure or payment for this quarter is expended against the obligation as a whole, not just this current quarter obligation.</text>
  </threadedComment>
  <threadedComment ref="C4" dT="2020-09-25T01:35:00.52" personId="{DD339B3E-87A2-4614-BADD-DB4452CAF7AE}" id="{5F3B082D-A78C-419F-A2DD-6E12515B3D0E}">
    <text>If there isn't an expenditure or payment for a funding type, don't fill it in.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0-09-25T01:34:40.44" personId="{DD339B3E-87A2-4614-BADD-DB4452CAF7AE}" id="{28AF47CD-B3F4-4A28-AE07-11F857B50C19}">
    <text>If there isn't an obligation for a funding type, don't fill it in.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BDB1-85D6-430C-B943-40272390B384}">
  <dimension ref="A1:E6"/>
  <sheetViews>
    <sheetView tabSelected="1" workbookViewId="0">
      <selection activeCell="A7" sqref="A7"/>
    </sheetView>
  </sheetViews>
  <sheetFormatPr defaultRowHeight="12.5" x14ac:dyDescent="0.25"/>
  <cols>
    <col min="1" max="1" width="25.26953125" bestFit="1" customWidth="1"/>
    <col min="2" max="2" width="20.7265625" bestFit="1" customWidth="1"/>
    <col min="3" max="3" width="27.26953125" bestFit="1" customWidth="1"/>
    <col min="4" max="4" width="26.453125" bestFit="1" customWidth="1"/>
    <col min="5" max="5" width="24" bestFit="1" customWidth="1"/>
  </cols>
  <sheetData>
    <row r="1" spans="1:5" s="1" customFormat="1" ht="13" x14ac:dyDescent="0.3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</row>
    <row r="2" spans="1:5" x14ac:dyDescent="0.25">
      <c r="A2" s="7" t="s">
        <v>18</v>
      </c>
      <c r="B2" s="7" t="s">
        <v>25</v>
      </c>
      <c r="C2" s="9">
        <v>44105</v>
      </c>
      <c r="D2" s="9">
        <v>44196</v>
      </c>
      <c r="E2" s="10" t="s">
        <v>127</v>
      </c>
    </row>
    <row r="5" spans="1:5" x14ac:dyDescent="0.25">
      <c r="A5" t="s">
        <v>199</v>
      </c>
    </row>
    <row r="6" spans="1:5" x14ac:dyDescent="0.25">
      <c r="A6" s="9"/>
      <c r="B6" t="s">
        <v>200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3596-CB74-4CD1-8745-55F304244BE3}">
  <dimension ref="A1:B6"/>
  <sheetViews>
    <sheetView workbookViewId="0">
      <selection activeCell="A5" sqref="A5:B6"/>
    </sheetView>
  </sheetViews>
  <sheetFormatPr defaultColWidth="9.1796875" defaultRowHeight="12.5" x14ac:dyDescent="0.25"/>
  <cols>
    <col min="1" max="1" width="25.7265625" style="52" bestFit="1" customWidth="1"/>
    <col min="2" max="2" width="34" style="52" bestFit="1" customWidth="1"/>
    <col min="3" max="16384" width="9.1796875" style="53"/>
  </cols>
  <sheetData>
    <row r="1" spans="1:2" s="1" customFormat="1" ht="13" x14ac:dyDescent="0.3">
      <c r="A1" s="5" t="s">
        <v>22</v>
      </c>
      <c r="B1" s="5" t="s">
        <v>24</v>
      </c>
    </row>
    <row r="2" spans="1:2" customFormat="1" x14ac:dyDescent="0.25">
      <c r="A2" s="14"/>
      <c r="B2" s="14">
        <f>123456-42954</f>
        <v>80502</v>
      </c>
    </row>
    <row r="5" spans="1:2" x14ac:dyDescent="0.25">
      <c r="A5" t="s">
        <v>199</v>
      </c>
      <c r="B5"/>
    </row>
    <row r="6" spans="1:2" x14ac:dyDescent="0.25">
      <c r="A6" s="9"/>
      <c r="B6" t="s">
        <v>200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9DCB-FF05-49BA-82CE-B3A44F631745}">
  <dimension ref="A1:D42"/>
  <sheetViews>
    <sheetView workbookViewId="0">
      <selection activeCell="A14" sqref="A14:B15"/>
    </sheetView>
  </sheetViews>
  <sheetFormatPr defaultColWidth="66.54296875" defaultRowHeight="12.5" x14ac:dyDescent="0.25"/>
  <cols>
    <col min="1" max="1" width="39.26953125" style="67" customWidth="1"/>
    <col min="2" max="2" width="30.453125" style="67" customWidth="1"/>
    <col min="3" max="3" width="73.7265625" style="67" customWidth="1"/>
    <col min="4" max="4" width="25.453125" style="67" customWidth="1"/>
    <col min="5" max="16384" width="66.54296875" style="53"/>
  </cols>
  <sheetData>
    <row r="1" spans="1:4" s="2" customFormat="1" ht="13" x14ac:dyDescent="0.3">
      <c r="A1" s="5" t="s">
        <v>11</v>
      </c>
      <c r="B1" s="5" t="s">
        <v>12</v>
      </c>
      <c r="C1" s="5" t="s">
        <v>26</v>
      </c>
      <c r="D1" s="5" t="s">
        <v>27</v>
      </c>
    </row>
    <row r="2" spans="1:4" customFormat="1" x14ac:dyDescent="0.25">
      <c r="A2" s="11" t="s">
        <v>128</v>
      </c>
      <c r="B2" s="11" t="s">
        <v>129</v>
      </c>
      <c r="C2" s="11" t="s">
        <v>130</v>
      </c>
      <c r="D2" s="11" t="s">
        <v>97</v>
      </c>
    </row>
    <row r="3" spans="1:4" customFormat="1" ht="25" x14ac:dyDescent="0.25">
      <c r="A3" s="11" t="s">
        <v>131</v>
      </c>
      <c r="B3" s="11" t="s">
        <v>132</v>
      </c>
      <c r="C3" s="11" t="s">
        <v>133</v>
      </c>
      <c r="D3" s="11" t="s">
        <v>134</v>
      </c>
    </row>
    <row r="4" spans="1:4" customFormat="1" ht="25" x14ac:dyDescent="0.25">
      <c r="A4" s="11" t="s">
        <v>95</v>
      </c>
      <c r="B4" s="11" t="s">
        <v>135</v>
      </c>
      <c r="C4" s="11" t="s">
        <v>96</v>
      </c>
      <c r="D4" s="11" t="s">
        <v>71</v>
      </c>
    </row>
    <row r="5" spans="1:4" customFormat="1" x14ac:dyDescent="0.25">
      <c r="A5" s="11" t="s">
        <v>136</v>
      </c>
      <c r="B5" s="11" t="s">
        <v>137</v>
      </c>
      <c r="C5" s="11" t="s">
        <v>138</v>
      </c>
      <c r="D5" s="11" t="s">
        <v>134</v>
      </c>
    </row>
    <row r="6" spans="1:4" customFormat="1" x14ac:dyDescent="0.25">
      <c r="A6" s="11" t="s">
        <v>139</v>
      </c>
      <c r="B6" s="11" t="s">
        <v>140</v>
      </c>
      <c r="C6" s="11" t="s">
        <v>141</v>
      </c>
      <c r="D6" s="11" t="s">
        <v>134</v>
      </c>
    </row>
    <row r="7" spans="1:4" customFormat="1" ht="25" x14ac:dyDescent="0.25">
      <c r="A7" s="11" t="s">
        <v>142</v>
      </c>
      <c r="B7" s="11" t="s">
        <v>143</v>
      </c>
      <c r="C7" s="11" t="s">
        <v>144</v>
      </c>
      <c r="D7" s="11" t="s">
        <v>71</v>
      </c>
    </row>
    <row r="8" spans="1:4" customFormat="1" x14ac:dyDescent="0.25">
      <c r="A8" s="11" t="s">
        <v>145</v>
      </c>
      <c r="B8" s="11" t="s">
        <v>146</v>
      </c>
      <c r="C8" s="11" t="s">
        <v>147</v>
      </c>
      <c r="D8" s="11" t="s">
        <v>98</v>
      </c>
    </row>
    <row r="9" spans="1:4" customFormat="1" x14ac:dyDescent="0.25">
      <c r="A9" s="11" t="s">
        <v>106</v>
      </c>
      <c r="B9" s="11" t="s">
        <v>109</v>
      </c>
      <c r="C9" s="11" t="s">
        <v>107</v>
      </c>
      <c r="D9" s="11" t="s">
        <v>97</v>
      </c>
    </row>
    <row r="10" spans="1:4" customFormat="1" ht="25" x14ac:dyDescent="0.25">
      <c r="A10" s="11" t="s">
        <v>95</v>
      </c>
      <c r="B10" s="11" t="s">
        <v>110</v>
      </c>
      <c r="C10" s="11" t="s">
        <v>96</v>
      </c>
      <c r="D10" s="11" t="s">
        <v>71</v>
      </c>
    </row>
    <row r="11" spans="1:4" customFormat="1" x14ac:dyDescent="0.25">
      <c r="A11" s="11" t="s">
        <v>173</v>
      </c>
      <c r="B11" s="11" t="s">
        <v>111</v>
      </c>
      <c r="C11" s="11" t="s">
        <v>108</v>
      </c>
      <c r="D11" s="11" t="s">
        <v>98</v>
      </c>
    </row>
    <row r="12" spans="1:4" x14ac:dyDescent="0.25">
      <c r="A12" s="55"/>
      <c r="B12" s="55"/>
      <c r="C12" s="55"/>
      <c r="D12" s="55"/>
    </row>
    <row r="13" spans="1:4" x14ac:dyDescent="0.25">
      <c r="A13" s="55"/>
      <c r="B13" s="55"/>
      <c r="C13" s="55"/>
      <c r="D13" s="55"/>
    </row>
    <row r="14" spans="1:4" x14ac:dyDescent="0.25">
      <c r="A14" t="s">
        <v>199</v>
      </c>
      <c r="B14"/>
      <c r="C14" s="55"/>
      <c r="D14" s="55"/>
    </row>
    <row r="15" spans="1:4" x14ac:dyDescent="0.25">
      <c r="A15" s="9"/>
      <c r="B15" t="s">
        <v>200</v>
      </c>
      <c r="C15" s="55"/>
      <c r="D15" s="55"/>
    </row>
    <row r="16" spans="1:4" x14ac:dyDescent="0.25">
      <c r="A16" s="55"/>
      <c r="B16" s="55"/>
      <c r="C16" s="55"/>
      <c r="D16" s="55"/>
    </row>
    <row r="17" spans="1:4" x14ac:dyDescent="0.25">
      <c r="A17" s="55"/>
      <c r="B17" s="55"/>
      <c r="C17" s="55"/>
      <c r="D17" s="55"/>
    </row>
    <row r="18" spans="1:4" x14ac:dyDescent="0.25">
      <c r="A18" s="55"/>
      <c r="B18" s="55"/>
      <c r="C18" s="55"/>
      <c r="D18" s="55"/>
    </row>
    <row r="19" spans="1:4" x14ac:dyDescent="0.25">
      <c r="A19" s="55"/>
      <c r="B19" s="55"/>
      <c r="C19" s="55"/>
      <c r="D19" s="55"/>
    </row>
    <row r="20" spans="1:4" x14ac:dyDescent="0.25">
      <c r="A20" s="55"/>
      <c r="B20" s="55"/>
      <c r="C20" s="55"/>
      <c r="D20" s="55"/>
    </row>
    <row r="21" spans="1:4" x14ac:dyDescent="0.25">
      <c r="A21" s="55"/>
      <c r="B21" s="55"/>
      <c r="C21" s="55"/>
      <c r="D21" s="55"/>
    </row>
    <row r="22" spans="1:4" x14ac:dyDescent="0.25">
      <c r="A22" s="55"/>
      <c r="B22" s="55"/>
      <c r="C22" s="55"/>
      <c r="D22" s="55"/>
    </row>
    <row r="23" spans="1:4" x14ac:dyDescent="0.25">
      <c r="A23" s="55"/>
      <c r="B23" s="55"/>
      <c r="C23" s="55"/>
      <c r="D23" s="55"/>
    </row>
    <row r="24" spans="1:4" x14ac:dyDescent="0.25">
      <c r="A24" s="55"/>
      <c r="B24" s="55"/>
      <c r="C24" s="55"/>
      <c r="D24" s="55"/>
    </row>
    <row r="25" spans="1:4" x14ac:dyDescent="0.25">
      <c r="A25" s="55"/>
      <c r="B25" s="55"/>
      <c r="C25" s="55"/>
      <c r="D25" s="55"/>
    </row>
    <row r="26" spans="1:4" x14ac:dyDescent="0.25">
      <c r="A26" s="55"/>
      <c r="B26" s="55"/>
      <c r="C26" s="55"/>
      <c r="D26" s="55"/>
    </row>
    <row r="27" spans="1:4" x14ac:dyDescent="0.25">
      <c r="A27" s="55"/>
      <c r="B27" s="55"/>
      <c r="C27" s="55"/>
      <c r="D27" s="55"/>
    </row>
    <row r="28" spans="1:4" x14ac:dyDescent="0.25">
      <c r="A28" s="55"/>
      <c r="B28" s="55"/>
      <c r="C28" s="55"/>
      <c r="D28" s="55"/>
    </row>
    <row r="29" spans="1:4" x14ac:dyDescent="0.25">
      <c r="A29" s="55"/>
      <c r="B29" s="55"/>
      <c r="C29" s="55"/>
      <c r="D29" s="55"/>
    </row>
    <row r="30" spans="1:4" x14ac:dyDescent="0.25">
      <c r="A30" s="55"/>
      <c r="B30" s="55"/>
      <c r="C30" s="55"/>
      <c r="D30" s="55"/>
    </row>
    <row r="31" spans="1:4" x14ac:dyDescent="0.25">
      <c r="A31" s="55"/>
      <c r="B31" s="55"/>
      <c r="C31" s="55"/>
      <c r="D31" s="55"/>
    </row>
    <row r="32" spans="1:4" x14ac:dyDescent="0.25">
      <c r="A32" s="55"/>
      <c r="B32" s="55"/>
      <c r="C32" s="55"/>
      <c r="D32" s="55"/>
    </row>
    <row r="33" spans="1:4" x14ac:dyDescent="0.25">
      <c r="A33" s="55"/>
      <c r="B33" s="55"/>
      <c r="C33" s="55"/>
      <c r="D33" s="55"/>
    </row>
    <row r="34" spans="1:4" x14ac:dyDescent="0.25">
      <c r="A34" s="55"/>
      <c r="B34" s="55"/>
      <c r="C34" s="55"/>
      <c r="D34" s="55"/>
    </row>
    <row r="35" spans="1:4" x14ac:dyDescent="0.25">
      <c r="A35" s="55"/>
      <c r="B35" s="55"/>
      <c r="C35" s="55"/>
      <c r="D35" s="55"/>
    </row>
    <row r="36" spans="1:4" x14ac:dyDescent="0.25">
      <c r="A36" s="55"/>
      <c r="B36" s="55"/>
      <c r="C36" s="55"/>
      <c r="D36" s="55"/>
    </row>
    <row r="37" spans="1:4" x14ac:dyDescent="0.25">
      <c r="A37" s="55"/>
      <c r="B37" s="55"/>
      <c r="C37" s="55"/>
      <c r="D37" s="55"/>
    </row>
    <row r="38" spans="1:4" x14ac:dyDescent="0.25">
      <c r="A38" s="55"/>
      <c r="B38" s="55"/>
      <c r="C38" s="55"/>
      <c r="D38" s="55"/>
    </row>
    <row r="39" spans="1:4" x14ac:dyDescent="0.25">
      <c r="A39" s="55"/>
      <c r="B39" s="55"/>
      <c r="C39" s="55"/>
      <c r="D39" s="55"/>
    </row>
    <row r="40" spans="1:4" x14ac:dyDescent="0.25">
      <c r="A40" s="55"/>
      <c r="B40" s="55"/>
      <c r="C40" s="55"/>
      <c r="D40" s="55"/>
    </row>
    <row r="41" spans="1:4" x14ac:dyDescent="0.25">
      <c r="A41" s="55"/>
      <c r="B41" s="55"/>
      <c r="C41" s="55"/>
      <c r="D41" s="55"/>
    </row>
    <row r="42" spans="1:4" x14ac:dyDescent="0.25">
      <c r="A42" s="55"/>
      <c r="B42" s="55"/>
      <c r="C42" s="55"/>
      <c r="D42" s="5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Y27"/>
  <sheetViews>
    <sheetView zoomScaleNormal="100" workbookViewId="0">
      <selection activeCell="A7" sqref="A7:B8"/>
    </sheetView>
  </sheetViews>
  <sheetFormatPr defaultColWidth="41.81640625" defaultRowHeight="12.5" x14ac:dyDescent="0.25"/>
  <cols>
    <col min="1" max="1" width="19.1796875" style="54" bestFit="1" customWidth="1"/>
    <col min="2" max="2" width="20.81640625" style="54" bestFit="1" customWidth="1"/>
    <col min="3" max="6" width="41.81640625" style="54"/>
    <col min="7" max="7" width="23.54296875" style="54" customWidth="1"/>
    <col min="8" max="8" width="11" style="54" bestFit="1" customWidth="1"/>
    <col min="9" max="9" width="15.81640625" style="54" customWidth="1"/>
    <col min="10" max="11" width="41.81640625" style="54"/>
    <col min="12" max="16384" width="41.81640625" style="53"/>
  </cols>
  <sheetData>
    <row r="1" spans="1:1013" s="2" customFormat="1" ht="13" x14ac:dyDescent="0.3">
      <c r="A1" s="5" t="s">
        <v>34</v>
      </c>
      <c r="B1" s="5" t="s">
        <v>0</v>
      </c>
      <c r="C1" s="5" t="s">
        <v>28</v>
      </c>
      <c r="D1" s="5" t="s">
        <v>29</v>
      </c>
      <c r="E1" s="5" t="s">
        <v>1</v>
      </c>
      <c r="F1" s="5" t="s">
        <v>2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</v>
      </c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</row>
    <row r="2" spans="1:1013" customFormat="1" x14ac:dyDescent="0.25">
      <c r="A2" s="11" t="s">
        <v>105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013" customFormat="1" ht="24.65" customHeight="1" x14ac:dyDescent="0.25">
      <c r="A3" s="19"/>
      <c r="B3" s="11" t="s">
        <v>113</v>
      </c>
      <c r="C3" s="11" t="s">
        <v>115</v>
      </c>
      <c r="D3" s="11" t="s">
        <v>116</v>
      </c>
      <c r="E3" s="11"/>
      <c r="F3" s="11"/>
      <c r="G3" s="11" t="s">
        <v>73</v>
      </c>
      <c r="H3" s="11" t="s">
        <v>74</v>
      </c>
      <c r="I3" s="11" t="s">
        <v>75</v>
      </c>
      <c r="J3" s="11" t="s">
        <v>76</v>
      </c>
      <c r="K3" s="11" t="s">
        <v>77</v>
      </c>
    </row>
    <row r="4" spans="1:1013" customFormat="1" x14ac:dyDescent="0.25">
      <c r="A4" s="11" t="s">
        <v>112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1:1013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013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</row>
    <row r="7" spans="1:1013" x14ac:dyDescent="0.25">
      <c r="A7" t="s">
        <v>199</v>
      </c>
      <c r="B7"/>
      <c r="C7" s="55"/>
      <c r="D7" s="55"/>
      <c r="E7" s="55"/>
      <c r="F7" s="55"/>
      <c r="G7" s="55"/>
      <c r="H7" s="55"/>
      <c r="I7" s="55"/>
      <c r="J7" s="55"/>
      <c r="K7" s="55"/>
    </row>
    <row r="8" spans="1:1013" x14ac:dyDescent="0.25">
      <c r="A8" s="9"/>
      <c r="B8" t="s">
        <v>200</v>
      </c>
      <c r="C8" s="55"/>
      <c r="D8" s="55"/>
      <c r="E8" s="55"/>
      <c r="F8" s="55"/>
      <c r="G8" s="55"/>
      <c r="H8" s="55"/>
      <c r="I8" s="55"/>
      <c r="J8" s="55"/>
      <c r="K8" s="55"/>
    </row>
    <row r="9" spans="1:1013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</row>
    <row r="10" spans="1:1013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67"/>
    </row>
    <row r="11" spans="1:1013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67"/>
    </row>
    <row r="12" spans="1:1013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67"/>
    </row>
    <row r="13" spans="1:1013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67"/>
    </row>
    <row r="14" spans="1:1013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67"/>
    </row>
    <row r="15" spans="1:1013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67"/>
    </row>
    <row r="16" spans="1:1013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67"/>
    </row>
    <row r="17" spans="1:11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67"/>
    </row>
    <row r="18" spans="1:1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67"/>
    </row>
    <row r="19" spans="1:1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67"/>
    </row>
    <row r="20" spans="1:1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67"/>
    </row>
    <row r="21" spans="1:1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67"/>
    </row>
    <row r="22" spans="1:1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67"/>
    </row>
    <row r="23" spans="1:1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67"/>
    </row>
    <row r="24" spans="1:1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67"/>
    </row>
    <row r="25" spans="1:11" x14ac:dyDescent="0.25">
      <c r="K25" s="67"/>
    </row>
    <row r="26" spans="1:11" x14ac:dyDescent="0.25">
      <c r="K26" s="67"/>
    </row>
    <row r="27" spans="1:11" x14ac:dyDescent="0.25">
      <c r="K27" s="67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Y31"/>
  <sheetViews>
    <sheetView topLeftCell="A4" zoomScaleNormal="100" workbookViewId="0">
      <selection activeCell="B17" sqref="B17"/>
    </sheetView>
  </sheetViews>
  <sheetFormatPr defaultColWidth="65.1796875" defaultRowHeight="12.5" x14ac:dyDescent="0.25"/>
  <cols>
    <col min="1" max="1" width="38.1796875" style="54" bestFit="1" customWidth="1"/>
    <col min="2" max="2" width="16.453125" style="54" bestFit="1" customWidth="1"/>
    <col min="3" max="3" width="13.7265625" style="54" bestFit="1" customWidth="1"/>
    <col min="4" max="4" width="16.26953125" style="52" bestFit="1" customWidth="1"/>
    <col min="5" max="5" width="13.453125" style="56" bestFit="1" customWidth="1"/>
    <col min="6" max="6" width="31.81640625" style="56" bestFit="1" customWidth="1"/>
    <col min="7" max="7" width="31" style="56" bestFit="1" customWidth="1"/>
    <col min="8" max="10" width="43.453125" style="54" bestFit="1" customWidth="1"/>
    <col min="11" max="11" width="39.26953125" style="54" bestFit="1" customWidth="1"/>
    <col min="12" max="12" width="40" style="54" bestFit="1" customWidth="1"/>
    <col min="13" max="13" width="34.7265625" style="54" bestFit="1" customWidth="1"/>
    <col min="14" max="14" width="43" style="54" bestFit="1" customWidth="1"/>
    <col min="15" max="15" width="19.54296875" style="54" customWidth="1"/>
    <col min="16" max="16" width="18" style="54" customWidth="1"/>
    <col min="17" max="17" width="25.7265625" style="52" bestFit="1" customWidth="1"/>
    <col min="18" max="18" width="25.7265625" style="52" customWidth="1"/>
    <col min="19" max="19" width="22" style="56" bestFit="1" customWidth="1"/>
    <col min="20" max="20" width="21" style="56" bestFit="1" customWidth="1"/>
    <col min="21" max="21" width="27" style="52" bestFit="1" customWidth="1"/>
    <col min="22" max="22" width="28.1796875" style="55" bestFit="1" customWidth="1"/>
    <col min="23" max="23" width="20.1796875" style="55" bestFit="1" customWidth="1"/>
    <col min="24" max="16384" width="65.1796875" style="65"/>
  </cols>
  <sheetData>
    <row r="1" spans="1:1013" s="41" customFormat="1" ht="13" x14ac:dyDescent="0.3">
      <c r="A1" s="15" t="s">
        <v>35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</v>
      </c>
      <c r="J1" s="15" t="s">
        <v>5</v>
      </c>
      <c r="K1" s="15" t="s">
        <v>43</v>
      </c>
      <c r="L1" s="15" t="s">
        <v>19</v>
      </c>
      <c r="M1" s="15" t="s">
        <v>20</v>
      </c>
      <c r="N1" s="15" t="s">
        <v>44</v>
      </c>
      <c r="O1" s="15" t="s">
        <v>45</v>
      </c>
      <c r="P1" s="15" t="s">
        <v>88</v>
      </c>
      <c r="Q1" s="15" t="s">
        <v>22</v>
      </c>
      <c r="R1" s="15" t="s">
        <v>89</v>
      </c>
      <c r="S1" s="15" t="s">
        <v>6</v>
      </c>
      <c r="T1" s="15" t="s">
        <v>7</v>
      </c>
      <c r="U1" s="15" t="s">
        <v>8</v>
      </c>
      <c r="V1" s="15" t="s">
        <v>9</v>
      </c>
      <c r="W1" s="15" t="s">
        <v>10</v>
      </c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</row>
    <row r="2" spans="1:1013" s="17" customFormat="1" ht="37.5" x14ac:dyDescent="0.25">
      <c r="A2" s="20" t="s">
        <v>148</v>
      </c>
      <c r="B2" s="20" t="s">
        <v>149</v>
      </c>
      <c r="C2" s="20" t="s">
        <v>150</v>
      </c>
      <c r="D2" s="21">
        <v>50000</v>
      </c>
      <c r="E2" s="22">
        <v>43902</v>
      </c>
      <c r="F2" s="22">
        <v>43905</v>
      </c>
      <c r="G2" s="22">
        <v>43951</v>
      </c>
      <c r="H2" s="20" t="s">
        <v>151</v>
      </c>
      <c r="I2" s="20"/>
      <c r="J2" s="20"/>
      <c r="K2" s="20" t="s">
        <v>152</v>
      </c>
      <c r="L2" s="20" t="s">
        <v>74</v>
      </c>
      <c r="M2" s="20" t="s">
        <v>153</v>
      </c>
      <c r="N2" s="20" t="s">
        <v>76</v>
      </c>
      <c r="O2" s="20" t="s">
        <v>154</v>
      </c>
      <c r="P2" s="20"/>
      <c r="Q2" s="21"/>
      <c r="R2" s="25">
        <v>237</v>
      </c>
      <c r="S2" s="23">
        <v>44105</v>
      </c>
      <c r="T2" s="23">
        <v>44196</v>
      </c>
      <c r="U2" s="24">
        <v>50000</v>
      </c>
      <c r="V2" s="20" t="s">
        <v>155</v>
      </c>
      <c r="W2" s="20"/>
    </row>
    <row r="3" spans="1:1013" s="17" customFormat="1" ht="25" x14ac:dyDescent="0.25">
      <c r="A3" s="11" t="s">
        <v>156</v>
      </c>
      <c r="B3" s="11" t="s">
        <v>157</v>
      </c>
      <c r="C3" s="11" t="s">
        <v>158</v>
      </c>
      <c r="D3" s="12">
        <v>400000</v>
      </c>
      <c r="E3" s="13">
        <v>44013</v>
      </c>
      <c r="F3" s="13">
        <v>44377</v>
      </c>
      <c r="G3" s="43">
        <v>44196</v>
      </c>
      <c r="H3" s="11" t="s">
        <v>159</v>
      </c>
      <c r="I3" s="11"/>
      <c r="J3" s="11"/>
      <c r="K3" s="11" t="s">
        <v>73</v>
      </c>
      <c r="L3" s="11" t="s">
        <v>74</v>
      </c>
      <c r="M3" s="11" t="s">
        <v>160</v>
      </c>
      <c r="N3" s="11" t="s">
        <v>76</v>
      </c>
      <c r="O3" s="11" t="s">
        <v>161</v>
      </c>
      <c r="P3" s="11" t="s">
        <v>162</v>
      </c>
      <c r="Q3" s="12">
        <v>50000</v>
      </c>
      <c r="R3" s="11" t="s">
        <v>162</v>
      </c>
      <c r="S3" s="9">
        <v>44114</v>
      </c>
      <c r="T3" s="9">
        <v>44196</v>
      </c>
      <c r="U3" s="12">
        <v>103000</v>
      </c>
      <c r="V3" s="11" t="s">
        <v>163</v>
      </c>
      <c r="W3" s="11" t="s">
        <v>164</v>
      </c>
    </row>
    <row r="4" spans="1:1013" s="17" customFormat="1" ht="37.5" x14ac:dyDescent="0.25">
      <c r="A4" s="26" t="s">
        <v>165</v>
      </c>
      <c r="B4" s="26" t="s">
        <v>166</v>
      </c>
      <c r="C4" s="26" t="s">
        <v>167</v>
      </c>
      <c r="D4" s="27">
        <v>500000</v>
      </c>
      <c r="E4" s="28">
        <v>44013</v>
      </c>
      <c r="F4" s="28">
        <v>44377</v>
      </c>
      <c r="G4" s="43">
        <v>44196</v>
      </c>
      <c r="H4" s="26" t="s">
        <v>168</v>
      </c>
      <c r="I4" s="26"/>
      <c r="J4" s="26"/>
      <c r="K4" s="26" t="s">
        <v>169</v>
      </c>
      <c r="L4" s="26" t="s">
        <v>74</v>
      </c>
      <c r="M4" s="26" t="s">
        <v>170</v>
      </c>
      <c r="N4" s="26" t="s">
        <v>76</v>
      </c>
      <c r="O4" s="26" t="s">
        <v>171</v>
      </c>
      <c r="P4" s="26"/>
      <c r="Q4" s="27"/>
      <c r="R4" s="26" t="s">
        <v>129</v>
      </c>
      <c r="S4" s="29">
        <v>44105</v>
      </c>
      <c r="T4" s="29">
        <v>44136</v>
      </c>
      <c r="U4" s="27">
        <v>270000</v>
      </c>
      <c r="V4" s="26" t="s">
        <v>172</v>
      </c>
      <c r="W4" s="26"/>
    </row>
    <row r="5" spans="1:1013" s="17" customFormat="1" ht="37.5" x14ac:dyDescent="0.25">
      <c r="A5" s="26" t="s">
        <v>165</v>
      </c>
      <c r="B5" s="26" t="s">
        <v>166</v>
      </c>
      <c r="C5" s="26" t="s">
        <v>167</v>
      </c>
      <c r="D5" s="27">
        <v>500000</v>
      </c>
      <c r="E5" s="28">
        <v>44013</v>
      </c>
      <c r="F5" s="28">
        <v>44377</v>
      </c>
      <c r="G5" s="43">
        <v>44196</v>
      </c>
      <c r="H5" s="26" t="s">
        <v>168</v>
      </c>
      <c r="I5" s="26"/>
      <c r="J5" s="26"/>
      <c r="K5" s="26" t="s">
        <v>169</v>
      </c>
      <c r="L5" s="26" t="s">
        <v>74</v>
      </c>
      <c r="M5" s="26" t="s">
        <v>170</v>
      </c>
      <c r="N5" s="26" t="s">
        <v>76</v>
      </c>
      <c r="O5" s="26" t="s">
        <v>171</v>
      </c>
      <c r="P5" s="26"/>
      <c r="Q5" s="27"/>
      <c r="R5" s="26" t="s">
        <v>132</v>
      </c>
      <c r="S5" s="29">
        <v>44105</v>
      </c>
      <c r="T5" s="29">
        <v>43928</v>
      </c>
      <c r="U5" s="27">
        <v>70000</v>
      </c>
      <c r="V5" s="26" t="s">
        <v>172</v>
      </c>
      <c r="W5" s="26"/>
    </row>
    <row r="6" spans="1:1013" s="17" customFormat="1" ht="37.5" x14ac:dyDescent="0.25">
      <c r="A6" s="34" t="s">
        <v>105</v>
      </c>
      <c r="B6" s="34" t="s">
        <v>117</v>
      </c>
      <c r="C6" s="34" t="s">
        <v>119</v>
      </c>
      <c r="D6" s="35">
        <v>50000</v>
      </c>
      <c r="E6" s="36">
        <v>44105</v>
      </c>
      <c r="F6" s="36">
        <v>44136</v>
      </c>
      <c r="G6" s="36">
        <v>44196</v>
      </c>
      <c r="H6" s="34" t="s">
        <v>114</v>
      </c>
      <c r="I6" s="34"/>
      <c r="J6" s="34"/>
      <c r="K6" s="34" t="s">
        <v>99</v>
      </c>
      <c r="L6" s="34" t="s">
        <v>100</v>
      </c>
      <c r="M6" s="34" t="s">
        <v>103</v>
      </c>
      <c r="N6" s="34" t="s">
        <v>76</v>
      </c>
      <c r="O6" s="34" t="s">
        <v>198</v>
      </c>
      <c r="P6" s="34" t="s">
        <v>109</v>
      </c>
      <c r="Q6" s="35">
        <v>20000</v>
      </c>
      <c r="R6" s="34" t="s">
        <v>109</v>
      </c>
      <c r="S6" s="37">
        <v>44142</v>
      </c>
      <c r="T6" s="37">
        <v>43958</v>
      </c>
      <c r="U6" s="35">
        <v>20000</v>
      </c>
      <c r="V6" s="34" t="s">
        <v>120</v>
      </c>
      <c r="W6" s="34"/>
    </row>
    <row r="7" spans="1:1013" s="17" customFormat="1" ht="37.5" x14ac:dyDescent="0.25">
      <c r="A7" s="8" t="s">
        <v>105</v>
      </c>
      <c r="B7" s="8" t="s">
        <v>118</v>
      </c>
      <c r="C7" s="8" t="s">
        <v>119</v>
      </c>
      <c r="D7" s="38">
        <v>120000</v>
      </c>
      <c r="E7" s="39">
        <v>44105</v>
      </c>
      <c r="F7" s="39">
        <v>44119</v>
      </c>
      <c r="G7" s="39">
        <v>44196</v>
      </c>
      <c r="H7" s="8" t="s">
        <v>114</v>
      </c>
      <c r="I7" s="8"/>
      <c r="J7" s="8"/>
      <c r="K7" s="8" t="s">
        <v>99</v>
      </c>
      <c r="L7" s="8" t="s">
        <v>100</v>
      </c>
      <c r="M7" s="8" t="s">
        <v>103</v>
      </c>
      <c r="N7" s="8" t="s">
        <v>76</v>
      </c>
      <c r="O7" s="8" t="s">
        <v>125</v>
      </c>
      <c r="P7" s="8" t="s">
        <v>111</v>
      </c>
      <c r="Q7" s="38">
        <v>80000</v>
      </c>
      <c r="R7" s="8" t="s">
        <v>111</v>
      </c>
      <c r="S7" s="40">
        <v>44124</v>
      </c>
      <c r="T7" s="40">
        <v>43928</v>
      </c>
      <c r="U7" s="38">
        <v>80000</v>
      </c>
      <c r="V7" s="8" t="s">
        <v>121</v>
      </c>
      <c r="W7" s="8" t="s">
        <v>174</v>
      </c>
    </row>
    <row r="8" spans="1:1013" x14ac:dyDescent="0.25">
      <c r="A8" s="55"/>
      <c r="B8" s="55"/>
      <c r="C8" s="55"/>
      <c r="D8" s="58"/>
      <c r="E8" s="71"/>
      <c r="F8" s="71"/>
      <c r="G8" s="71"/>
      <c r="H8" s="55"/>
      <c r="I8" s="55"/>
      <c r="J8" s="55"/>
      <c r="K8" s="55"/>
      <c r="L8" s="55"/>
      <c r="M8" s="55"/>
      <c r="N8" s="55"/>
      <c r="O8" s="55"/>
      <c r="P8" s="55"/>
      <c r="Q8" s="58"/>
      <c r="R8" s="58"/>
    </row>
    <row r="9" spans="1:1013" x14ac:dyDescent="0.25">
      <c r="A9" s="55"/>
      <c r="B9" s="55"/>
      <c r="C9" s="55"/>
      <c r="D9" s="58"/>
      <c r="E9" s="71"/>
      <c r="F9" s="71"/>
      <c r="G9" s="71"/>
      <c r="H9" s="55"/>
      <c r="I9" s="55"/>
      <c r="J9" s="55"/>
      <c r="K9" s="55"/>
      <c r="L9" s="55"/>
      <c r="M9" s="55"/>
      <c r="N9" s="55"/>
      <c r="O9" s="55"/>
      <c r="P9" s="55"/>
      <c r="Q9" s="58"/>
      <c r="R9" s="58"/>
    </row>
    <row r="10" spans="1:1013" x14ac:dyDescent="0.25">
      <c r="A10" t="s">
        <v>199</v>
      </c>
      <c r="B10"/>
      <c r="C10" s="55"/>
      <c r="D10" s="58"/>
      <c r="E10" s="71"/>
      <c r="F10" s="71"/>
      <c r="G10" s="71"/>
      <c r="H10" s="55"/>
      <c r="I10" s="55"/>
      <c r="J10" s="55"/>
      <c r="K10" s="55"/>
      <c r="L10" s="55"/>
      <c r="M10" s="55"/>
      <c r="N10" s="55"/>
      <c r="O10" s="55"/>
      <c r="P10" s="55"/>
      <c r="Q10" s="58"/>
      <c r="R10" s="58"/>
    </row>
    <row r="11" spans="1:1013" x14ac:dyDescent="0.25">
      <c r="A11" s="20"/>
      <c r="B11" t="s">
        <v>213</v>
      </c>
      <c r="C11" s="55"/>
      <c r="D11" s="58"/>
      <c r="E11" s="71"/>
      <c r="F11" s="71"/>
      <c r="G11" s="71"/>
      <c r="H11" s="55"/>
      <c r="I11" s="55"/>
      <c r="J11" s="55"/>
      <c r="K11" s="55"/>
      <c r="L11" s="55"/>
      <c r="M11" s="55"/>
      <c r="N11" s="55"/>
      <c r="O11" s="55"/>
      <c r="P11" s="55"/>
      <c r="Q11" s="58"/>
      <c r="R11" s="58"/>
    </row>
    <row r="12" spans="1:1013" x14ac:dyDescent="0.25">
      <c r="A12" s="11"/>
      <c r="B12" t="s">
        <v>215</v>
      </c>
      <c r="C12" s="55"/>
      <c r="D12" s="58"/>
      <c r="E12" s="71"/>
      <c r="F12" s="71"/>
      <c r="G12" s="71"/>
      <c r="H12" s="55"/>
      <c r="I12" s="55"/>
      <c r="J12" s="55"/>
      <c r="K12" s="55"/>
      <c r="L12" s="55"/>
      <c r="M12" s="55"/>
      <c r="N12" s="55"/>
      <c r="O12" s="55"/>
      <c r="P12" s="55"/>
      <c r="Q12" s="58"/>
      <c r="R12" s="58"/>
    </row>
    <row r="13" spans="1:1013" x14ac:dyDescent="0.25">
      <c r="A13" s="26"/>
      <c r="B13" t="s">
        <v>217</v>
      </c>
      <c r="C13" s="55"/>
      <c r="D13" s="58"/>
      <c r="E13" s="71"/>
      <c r="F13" s="71"/>
      <c r="G13" s="71"/>
      <c r="H13" s="55"/>
      <c r="I13" s="55"/>
      <c r="J13" s="55"/>
      <c r="K13" s="55"/>
      <c r="L13" s="55"/>
      <c r="M13" s="55"/>
      <c r="N13" s="55"/>
      <c r="O13" s="55"/>
      <c r="P13" s="55"/>
      <c r="Q13" s="58"/>
      <c r="R13" s="58"/>
    </row>
    <row r="14" spans="1:1013" x14ac:dyDescent="0.25">
      <c r="A14" s="34"/>
      <c r="B14" t="s">
        <v>218</v>
      </c>
      <c r="C14" s="67"/>
      <c r="D14" s="60"/>
      <c r="E14" s="72"/>
      <c r="F14" s="72"/>
      <c r="G14" s="72"/>
      <c r="H14" s="67"/>
      <c r="I14" s="67"/>
      <c r="J14" s="67"/>
      <c r="K14" s="67"/>
      <c r="L14" s="67"/>
      <c r="M14" s="67"/>
      <c r="N14" s="67"/>
      <c r="O14" s="67"/>
      <c r="P14" s="67"/>
      <c r="Q14" s="60"/>
      <c r="R14" s="60"/>
    </row>
    <row r="15" spans="1:1013" x14ac:dyDescent="0.25">
      <c r="A15" s="8"/>
      <c r="B15" t="s">
        <v>218</v>
      </c>
      <c r="C15" s="67"/>
      <c r="D15" s="60"/>
      <c r="E15" s="72"/>
      <c r="F15" s="72"/>
      <c r="G15" s="72"/>
      <c r="H15" s="67"/>
      <c r="I15" s="67"/>
      <c r="J15" s="67"/>
      <c r="K15" s="67"/>
      <c r="L15" s="67"/>
      <c r="M15" s="67"/>
      <c r="N15" s="67"/>
      <c r="O15" s="67"/>
      <c r="P15" s="67"/>
      <c r="Q15" s="60"/>
      <c r="R15" s="60"/>
    </row>
    <row r="16" spans="1:1013" x14ac:dyDescent="0.25">
      <c r="A16" s="7"/>
      <c r="B16" t="s">
        <v>219</v>
      </c>
      <c r="C16" s="67"/>
      <c r="D16" s="60"/>
      <c r="E16" s="72"/>
      <c r="F16" s="72"/>
      <c r="G16" s="72"/>
      <c r="H16" s="67"/>
      <c r="I16" s="67"/>
      <c r="J16" s="67"/>
      <c r="K16" s="67"/>
      <c r="L16" s="67"/>
      <c r="M16" s="67"/>
      <c r="N16" s="67"/>
      <c r="O16" s="67"/>
      <c r="P16" s="67"/>
      <c r="Q16" s="60"/>
      <c r="R16" s="60"/>
    </row>
    <row r="17" spans="1:18" x14ac:dyDescent="0.25">
      <c r="A17" s="67"/>
      <c r="B17" s="67"/>
      <c r="C17" s="67"/>
      <c r="D17" s="60"/>
      <c r="E17" s="72"/>
      <c r="F17" s="72"/>
      <c r="G17" s="72"/>
      <c r="H17" s="67"/>
      <c r="I17" s="67"/>
      <c r="J17" s="67"/>
      <c r="K17" s="67"/>
      <c r="L17" s="67"/>
      <c r="M17" s="67"/>
      <c r="N17" s="67"/>
      <c r="O17" s="67"/>
      <c r="P17" s="67"/>
      <c r="Q17" s="60"/>
      <c r="R17" s="60"/>
    </row>
    <row r="18" spans="1:18" x14ac:dyDescent="0.25">
      <c r="A18" s="67"/>
      <c r="B18" s="67"/>
      <c r="C18" s="67"/>
      <c r="D18" s="60"/>
      <c r="E18" s="72"/>
      <c r="F18" s="72"/>
      <c r="G18" s="72"/>
      <c r="H18" s="67"/>
      <c r="I18" s="67"/>
      <c r="J18" s="67"/>
      <c r="K18" s="67"/>
      <c r="L18" s="67"/>
      <c r="M18" s="67"/>
      <c r="N18" s="67"/>
      <c r="O18" s="67"/>
      <c r="P18" s="67"/>
      <c r="Q18" s="60"/>
      <c r="R18" s="60"/>
    </row>
    <row r="19" spans="1:18" x14ac:dyDescent="0.25">
      <c r="A19" s="67"/>
      <c r="B19" s="67"/>
      <c r="C19" s="67"/>
      <c r="D19" s="60"/>
      <c r="E19" s="72"/>
      <c r="F19" s="72"/>
      <c r="G19" s="72"/>
      <c r="H19" s="67"/>
      <c r="I19" s="67"/>
      <c r="J19" s="67"/>
      <c r="K19" s="67"/>
      <c r="L19" s="67"/>
      <c r="M19" s="67"/>
      <c r="N19" s="67"/>
      <c r="O19" s="67"/>
      <c r="P19" s="67"/>
      <c r="Q19" s="60"/>
      <c r="R19" s="60"/>
    </row>
    <row r="20" spans="1:18" x14ac:dyDescent="0.25">
      <c r="A20" s="67"/>
      <c r="B20" s="67"/>
      <c r="C20" s="67"/>
      <c r="D20" s="60"/>
      <c r="E20" s="72"/>
      <c r="F20" s="72"/>
      <c r="G20" s="72"/>
      <c r="H20" s="67"/>
      <c r="I20" s="67"/>
      <c r="J20" s="67"/>
      <c r="K20" s="67"/>
      <c r="L20" s="67"/>
      <c r="M20" s="67"/>
      <c r="N20" s="67"/>
      <c r="O20" s="67"/>
      <c r="P20" s="67"/>
      <c r="Q20" s="60"/>
      <c r="R20" s="60"/>
    </row>
    <row r="21" spans="1:18" x14ac:dyDescent="0.25">
      <c r="A21" s="67"/>
      <c r="B21" s="67"/>
      <c r="C21" s="67"/>
      <c r="D21" s="60"/>
      <c r="E21" s="72"/>
      <c r="F21" s="72"/>
      <c r="G21" s="72"/>
      <c r="H21" s="67"/>
      <c r="I21" s="67"/>
      <c r="J21" s="67"/>
      <c r="K21" s="67"/>
      <c r="L21" s="67"/>
      <c r="M21" s="67"/>
      <c r="N21" s="67"/>
      <c r="O21" s="67"/>
      <c r="P21" s="67"/>
      <c r="Q21" s="60"/>
      <c r="R21" s="60"/>
    </row>
    <row r="22" spans="1:18" x14ac:dyDescent="0.25">
      <c r="A22" s="67"/>
      <c r="B22" s="67"/>
      <c r="C22" s="67"/>
      <c r="D22" s="60"/>
      <c r="E22" s="72"/>
      <c r="F22" s="72"/>
      <c r="G22" s="72"/>
      <c r="H22" s="67"/>
      <c r="I22" s="67"/>
      <c r="J22" s="67"/>
      <c r="K22" s="67"/>
      <c r="L22" s="67"/>
      <c r="M22" s="67"/>
      <c r="N22" s="67"/>
      <c r="O22" s="67"/>
      <c r="P22" s="67"/>
      <c r="Q22" s="60"/>
      <c r="R22" s="60"/>
    </row>
    <row r="23" spans="1:18" x14ac:dyDescent="0.25">
      <c r="A23" s="67"/>
      <c r="B23" s="67"/>
      <c r="C23" s="67"/>
      <c r="D23" s="60"/>
      <c r="E23" s="72"/>
      <c r="F23" s="72"/>
      <c r="G23" s="72"/>
      <c r="H23" s="67"/>
      <c r="I23" s="67"/>
      <c r="J23" s="67"/>
      <c r="K23" s="67"/>
      <c r="L23" s="67"/>
      <c r="M23" s="67"/>
      <c r="N23" s="67"/>
      <c r="O23" s="67"/>
      <c r="P23" s="67"/>
      <c r="Q23" s="60"/>
      <c r="R23" s="60"/>
    </row>
    <row r="24" spans="1:18" x14ac:dyDescent="0.25">
      <c r="A24" s="67"/>
      <c r="B24" s="67"/>
      <c r="C24" s="67"/>
      <c r="D24" s="60"/>
      <c r="E24" s="72"/>
      <c r="F24" s="72"/>
      <c r="G24" s="72"/>
      <c r="H24" s="67"/>
      <c r="I24" s="67"/>
      <c r="J24" s="67"/>
      <c r="K24" s="67"/>
      <c r="L24" s="67"/>
      <c r="M24" s="67"/>
      <c r="N24" s="67"/>
      <c r="O24" s="67"/>
      <c r="P24" s="67"/>
      <c r="Q24" s="60"/>
      <c r="R24" s="60"/>
    </row>
    <row r="25" spans="1:18" x14ac:dyDescent="0.25">
      <c r="A25" s="67"/>
      <c r="B25" s="67"/>
      <c r="C25" s="67"/>
      <c r="D25" s="60"/>
      <c r="E25" s="72"/>
      <c r="F25" s="72"/>
      <c r="G25" s="72"/>
      <c r="H25" s="67"/>
      <c r="I25" s="67"/>
      <c r="J25" s="67"/>
      <c r="K25" s="67"/>
      <c r="L25" s="67"/>
      <c r="M25" s="67"/>
      <c r="N25" s="67"/>
      <c r="O25" s="67"/>
      <c r="P25" s="67"/>
      <c r="Q25" s="60"/>
      <c r="R25" s="60"/>
    </row>
    <row r="26" spans="1:18" x14ac:dyDescent="0.25">
      <c r="A26" s="67"/>
      <c r="B26" s="67"/>
      <c r="C26" s="67"/>
      <c r="D26" s="60"/>
      <c r="E26" s="72"/>
      <c r="F26" s="72"/>
      <c r="G26" s="72"/>
      <c r="H26" s="67"/>
      <c r="I26" s="67"/>
      <c r="J26" s="67"/>
      <c r="K26" s="67"/>
      <c r="L26" s="67"/>
      <c r="M26" s="67"/>
      <c r="N26" s="67"/>
      <c r="O26" s="67"/>
      <c r="P26" s="67"/>
      <c r="Q26" s="60"/>
      <c r="R26" s="60"/>
    </row>
    <row r="27" spans="1:18" x14ac:dyDescent="0.25">
      <c r="A27" s="67"/>
      <c r="B27" s="67"/>
      <c r="C27" s="67"/>
      <c r="D27" s="60"/>
      <c r="E27" s="72"/>
      <c r="F27" s="72"/>
      <c r="G27" s="72"/>
      <c r="H27" s="67"/>
      <c r="I27" s="67"/>
      <c r="J27" s="67"/>
      <c r="K27" s="67"/>
      <c r="L27" s="67"/>
      <c r="M27" s="67"/>
      <c r="N27" s="67"/>
      <c r="O27" s="67"/>
      <c r="P27" s="67"/>
      <c r="Q27" s="60"/>
      <c r="R27" s="60"/>
    </row>
    <row r="28" spans="1:18" x14ac:dyDescent="0.25">
      <c r="A28" s="67"/>
      <c r="B28" s="67"/>
      <c r="C28" s="67"/>
      <c r="D28" s="60"/>
      <c r="E28" s="72"/>
      <c r="F28" s="72"/>
      <c r="G28" s="72"/>
      <c r="H28" s="67"/>
      <c r="I28" s="67"/>
      <c r="J28" s="67"/>
      <c r="K28" s="67"/>
      <c r="L28" s="67"/>
      <c r="M28" s="67"/>
      <c r="N28" s="67"/>
      <c r="O28" s="67"/>
      <c r="P28" s="67"/>
      <c r="Q28" s="60"/>
      <c r="R28" s="60"/>
    </row>
    <row r="29" spans="1:18" x14ac:dyDescent="0.25">
      <c r="A29" s="67"/>
      <c r="B29" s="67"/>
      <c r="C29" s="67"/>
      <c r="D29" s="60"/>
      <c r="E29" s="72"/>
      <c r="F29" s="72"/>
      <c r="G29" s="72"/>
      <c r="H29" s="67"/>
      <c r="I29" s="67"/>
      <c r="J29" s="67"/>
      <c r="K29" s="67"/>
      <c r="L29" s="67"/>
      <c r="M29" s="67"/>
      <c r="N29" s="67"/>
      <c r="O29" s="67"/>
      <c r="P29" s="67"/>
      <c r="Q29" s="60"/>
      <c r="R29" s="60"/>
    </row>
    <row r="30" spans="1:18" x14ac:dyDescent="0.25">
      <c r="A30" s="67"/>
      <c r="B30" s="67"/>
      <c r="C30" s="67"/>
      <c r="D30" s="60"/>
      <c r="E30" s="72"/>
      <c r="F30" s="72"/>
      <c r="G30" s="72"/>
      <c r="H30" s="67"/>
      <c r="I30" s="67"/>
      <c r="J30" s="67"/>
      <c r="K30" s="67"/>
      <c r="L30" s="67"/>
      <c r="M30" s="67"/>
      <c r="N30" s="67"/>
      <c r="O30" s="67"/>
      <c r="P30" s="67"/>
      <c r="Q30" s="60"/>
      <c r="R30" s="60"/>
    </row>
    <row r="31" spans="1:18" x14ac:dyDescent="0.25">
      <c r="A31" s="67"/>
      <c r="B31" s="67"/>
      <c r="C31" s="67"/>
      <c r="D31" s="60"/>
      <c r="E31" s="72"/>
      <c r="F31" s="72"/>
      <c r="G31" s="72"/>
      <c r="H31" s="67"/>
      <c r="I31" s="67"/>
      <c r="J31" s="67"/>
      <c r="K31" s="67"/>
      <c r="L31" s="67"/>
      <c r="M31" s="67"/>
      <c r="N31" s="67"/>
      <c r="O31" s="67"/>
      <c r="P31" s="67"/>
      <c r="Q31" s="60"/>
      <c r="R31" s="60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BFFB-F5A0-4DCD-A81A-F0133638D615}">
  <dimension ref="A1:AMH33"/>
  <sheetViews>
    <sheetView topLeftCell="A7" zoomScaleNormal="100" workbookViewId="0">
      <selection activeCell="B12" sqref="B12"/>
    </sheetView>
  </sheetViews>
  <sheetFormatPr defaultColWidth="80.1796875" defaultRowHeight="12.5" x14ac:dyDescent="0.25"/>
  <cols>
    <col min="1" max="1" width="36.7265625" style="54" bestFit="1" customWidth="1"/>
    <col min="2" max="2" width="14.7265625" style="54" bestFit="1" customWidth="1"/>
    <col min="3" max="3" width="23.1796875" style="54" bestFit="1" customWidth="1"/>
    <col min="4" max="4" width="14.54296875" style="52" bestFit="1" customWidth="1"/>
    <col min="5" max="5" width="11.54296875" style="56" bestFit="1" customWidth="1"/>
    <col min="6" max="6" width="31.81640625" style="56" bestFit="1" customWidth="1"/>
    <col min="7" max="7" width="31" style="56" bestFit="1" customWidth="1"/>
    <col min="8" max="10" width="43.453125" style="54" bestFit="1" customWidth="1"/>
    <col min="11" max="11" width="39.26953125" style="54" bestFit="1" customWidth="1"/>
    <col min="12" max="12" width="40" style="54" bestFit="1" customWidth="1"/>
    <col min="13" max="13" width="34.7265625" style="54" bestFit="1" customWidth="1"/>
    <col min="14" max="14" width="43" style="54" bestFit="1" customWidth="1"/>
    <col min="15" max="15" width="17.81640625" style="54" bestFit="1" customWidth="1"/>
    <col min="16" max="16" width="38.453125" style="54" customWidth="1"/>
    <col min="17" max="17" width="28" style="54" bestFit="1" customWidth="1"/>
    <col min="18" max="18" width="20.7265625" style="54" customWidth="1"/>
    <col min="19" max="19" width="25.7265625" style="52" bestFit="1" customWidth="1"/>
    <col min="20" max="20" width="25.7265625" style="52" customWidth="1"/>
    <col min="21" max="21" width="22" style="56" bestFit="1" customWidth="1"/>
    <col min="22" max="22" width="21" style="56" bestFit="1" customWidth="1"/>
    <col min="23" max="23" width="27" style="52" bestFit="1" customWidth="1"/>
    <col min="24" max="24" width="28.1796875" style="55" bestFit="1" customWidth="1"/>
    <col min="25" max="25" width="20.1796875" style="55" bestFit="1" customWidth="1"/>
    <col min="26" max="16384" width="80.1796875" style="65"/>
  </cols>
  <sheetData>
    <row r="1" spans="1:1022" s="41" customFormat="1" ht="26" x14ac:dyDescent="0.3">
      <c r="A1" s="5" t="s">
        <v>46</v>
      </c>
      <c r="B1" s="5" t="s">
        <v>47</v>
      </c>
      <c r="C1" s="5" t="s">
        <v>48</v>
      </c>
      <c r="D1" s="5" t="s">
        <v>51</v>
      </c>
      <c r="E1" s="5" t="s">
        <v>49</v>
      </c>
      <c r="F1" s="5" t="s">
        <v>40</v>
      </c>
      <c r="G1" s="5" t="s">
        <v>41</v>
      </c>
      <c r="H1" s="5" t="s">
        <v>42</v>
      </c>
      <c r="I1" s="5" t="s">
        <v>4</v>
      </c>
      <c r="J1" s="5" t="s">
        <v>5</v>
      </c>
      <c r="K1" s="5" t="s">
        <v>43</v>
      </c>
      <c r="L1" s="5" t="s">
        <v>19</v>
      </c>
      <c r="M1" s="5" t="s">
        <v>20</v>
      </c>
      <c r="N1" s="5" t="s">
        <v>44</v>
      </c>
      <c r="O1" s="5" t="s">
        <v>50</v>
      </c>
      <c r="P1" s="5" t="s">
        <v>86</v>
      </c>
      <c r="Q1" s="5" t="s">
        <v>87</v>
      </c>
      <c r="R1" s="5" t="s">
        <v>88</v>
      </c>
      <c r="S1" s="5" t="s">
        <v>22</v>
      </c>
      <c r="T1" s="5" t="s">
        <v>89</v>
      </c>
      <c r="U1" s="5" t="s">
        <v>6</v>
      </c>
      <c r="V1" s="5" t="s">
        <v>7</v>
      </c>
      <c r="W1" s="5" t="s">
        <v>8</v>
      </c>
      <c r="X1" s="5" t="s">
        <v>9</v>
      </c>
      <c r="Y1" s="5" t="s">
        <v>10</v>
      </c>
      <c r="AMH1" s="42"/>
    </row>
    <row r="2" spans="1:1022" s="17" customFormat="1" ht="37.5" x14ac:dyDescent="0.25">
      <c r="A2" s="20" t="s">
        <v>72</v>
      </c>
      <c r="B2" s="20" t="s">
        <v>175</v>
      </c>
      <c r="C2" s="20" t="s">
        <v>176</v>
      </c>
      <c r="D2" s="21">
        <v>20000</v>
      </c>
      <c r="E2" s="22">
        <v>43922</v>
      </c>
      <c r="F2" s="22">
        <v>43922</v>
      </c>
      <c r="G2" s="22">
        <v>44196</v>
      </c>
      <c r="H2" s="20" t="s">
        <v>78</v>
      </c>
      <c r="I2" s="20"/>
      <c r="J2" s="20"/>
      <c r="K2" s="20" t="s">
        <v>79</v>
      </c>
      <c r="L2" s="20" t="s">
        <v>74</v>
      </c>
      <c r="M2" s="20" t="s">
        <v>80</v>
      </c>
      <c r="N2" s="20" t="s">
        <v>76</v>
      </c>
      <c r="O2" s="20" t="s">
        <v>177</v>
      </c>
      <c r="P2" s="46" t="s">
        <v>82</v>
      </c>
      <c r="Q2" s="46"/>
      <c r="R2" s="20" t="s">
        <v>178</v>
      </c>
      <c r="S2" s="21">
        <v>5000</v>
      </c>
      <c r="T2" s="20" t="s">
        <v>178</v>
      </c>
      <c r="U2" s="23">
        <v>44124</v>
      </c>
      <c r="V2" s="23">
        <v>44196</v>
      </c>
      <c r="W2" s="21">
        <v>20000</v>
      </c>
      <c r="X2" s="20" t="s">
        <v>184</v>
      </c>
      <c r="Y2" s="20"/>
    </row>
    <row r="3" spans="1:1022" s="17" customFormat="1" ht="62.5" x14ac:dyDescent="0.25">
      <c r="A3" s="11" t="s">
        <v>179</v>
      </c>
      <c r="B3" s="11" t="s">
        <v>180</v>
      </c>
      <c r="C3" s="11" t="s">
        <v>81</v>
      </c>
      <c r="D3" s="12">
        <v>530000</v>
      </c>
      <c r="E3" s="13">
        <v>43905</v>
      </c>
      <c r="F3" s="13">
        <v>43905</v>
      </c>
      <c r="G3" s="43">
        <v>44196</v>
      </c>
      <c r="H3" s="11" t="s">
        <v>101</v>
      </c>
      <c r="I3" s="11"/>
      <c r="J3" s="11"/>
      <c r="K3" s="11" t="s">
        <v>102</v>
      </c>
      <c r="L3" s="11" t="s">
        <v>100</v>
      </c>
      <c r="M3" s="11" t="s">
        <v>104</v>
      </c>
      <c r="N3" s="11" t="s">
        <v>76</v>
      </c>
      <c r="O3" s="11" t="s">
        <v>124</v>
      </c>
      <c r="P3" s="11" t="s">
        <v>82</v>
      </c>
      <c r="Q3" s="11"/>
      <c r="R3" s="11"/>
      <c r="S3" s="12"/>
      <c r="T3" s="18">
        <v>121</v>
      </c>
      <c r="U3" s="9">
        <v>44105</v>
      </c>
      <c r="V3" s="9">
        <v>44196</v>
      </c>
      <c r="W3" s="12">
        <f>350000-25000</f>
        <v>325000</v>
      </c>
      <c r="X3" s="11" t="s">
        <v>181</v>
      </c>
      <c r="Y3" s="11"/>
    </row>
    <row r="4" spans="1:1022" s="17" customFormat="1" ht="25" x14ac:dyDescent="0.25">
      <c r="A4" s="30" t="s">
        <v>72</v>
      </c>
      <c r="B4" s="30" t="s">
        <v>117</v>
      </c>
      <c r="C4" s="30" t="s">
        <v>176</v>
      </c>
      <c r="D4" s="31">
        <v>120000</v>
      </c>
      <c r="E4" s="32">
        <v>44012</v>
      </c>
      <c r="F4" s="32">
        <v>44013</v>
      </c>
      <c r="G4" s="32">
        <v>44196</v>
      </c>
      <c r="H4" s="30" t="s">
        <v>78</v>
      </c>
      <c r="I4" s="30"/>
      <c r="J4" s="30"/>
      <c r="K4" s="30" t="s">
        <v>79</v>
      </c>
      <c r="L4" s="30" t="s">
        <v>74</v>
      </c>
      <c r="M4" s="30" t="s">
        <v>80</v>
      </c>
      <c r="N4" s="30" t="s">
        <v>76</v>
      </c>
      <c r="O4" s="30" t="s">
        <v>183</v>
      </c>
      <c r="P4" s="30" t="s">
        <v>82</v>
      </c>
      <c r="Q4" s="30"/>
      <c r="R4" s="30"/>
      <c r="S4" s="31"/>
      <c r="T4" s="30" t="s">
        <v>140</v>
      </c>
      <c r="U4" s="32">
        <v>44105</v>
      </c>
      <c r="V4" s="33">
        <v>44135</v>
      </c>
      <c r="W4" s="31">
        <f>(120000-40000)/3</f>
        <v>26666.666666666668</v>
      </c>
      <c r="X4" s="30" t="s">
        <v>120</v>
      </c>
      <c r="Y4" s="30"/>
    </row>
    <row r="5" spans="1:1022" s="17" customFormat="1" ht="25" x14ac:dyDescent="0.25">
      <c r="A5" s="30" t="s">
        <v>72</v>
      </c>
      <c r="B5" s="30" t="s">
        <v>117</v>
      </c>
      <c r="C5" s="30" t="s">
        <v>176</v>
      </c>
      <c r="D5" s="31">
        <v>120000</v>
      </c>
      <c r="E5" s="32">
        <v>44012</v>
      </c>
      <c r="F5" s="32">
        <v>44013</v>
      </c>
      <c r="G5" s="32">
        <v>44196</v>
      </c>
      <c r="H5" s="30" t="s">
        <v>78</v>
      </c>
      <c r="I5" s="30"/>
      <c r="J5" s="30"/>
      <c r="K5" s="30" t="s">
        <v>79</v>
      </c>
      <c r="L5" s="30" t="s">
        <v>74</v>
      </c>
      <c r="M5" s="30" t="s">
        <v>80</v>
      </c>
      <c r="N5" s="30" t="s">
        <v>76</v>
      </c>
      <c r="O5" s="30" t="s">
        <v>183</v>
      </c>
      <c r="P5" s="30" t="s">
        <v>82</v>
      </c>
      <c r="Q5" s="30"/>
      <c r="R5" s="30"/>
      <c r="S5" s="31"/>
      <c r="T5" s="30" t="s">
        <v>140</v>
      </c>
      <c r="U5" s="33">
        <v>44136</v>
      </c>
      <c r="V5" s="33">
        <v>44165</v>
      </c>
      <c r="W5" s="31">
        <f t="shared" ref="W5:W6" si="0">(120000-40000)/3</f>
        <v>26666.666666666668</v>
      </c>
      <c r="X5" s="30" t="s">
        <v>120</v>
      </c>
      <c r="Y5" s="30"/>
    </row>
    <row r="6" spans="1:1022" s="17" customFormat="1" ht="25" x14ac:dyDescent="0.25">
      <c r="A6" s="30" t="s">
        <v>72</v>
      </c>
      <c r="B6" s="30" t="s">
        <v>117</v>
      </c>
      <c r="C6" s="30" t="s">
        <v>176</v>
      </c>
      <c r="D6" s="31">
        <v>120000</v>
      </c>
      <c r="E6" s="32">
        <v>44012</v>
      </c>
      <c r="F6" s="32">
        <v>44013</v>
      </c>
      <c r="G6" s="32">
        <v>44196</v>
      </c>
      <c r="H6" s="30" t="s">
        <v>78</v>
      </c>
      <c r="I6" s="30"/>
      <c r="J6" s="30"/>
      <c r="K6" s="30" t="s">
        <v>79</v>
      </c>
      <c r="L6" s="30" t="s">
        <v>74</v>
      </c>
      <c r="M6" s="30" t="s">
        <v>80</v>
      </c>
      <c r="N6" s="30" t="s">
        <v>76</v>
      </c>
      <c r="O6" s="30" t="s">
        <v>183</v>
      </c>
      <c r="P6" s="30" t="s">
        <v>82</v>
      </c>
      <c r="Q6" s="30"/>
      <c r="R6" s="30"/>
      <c r="S6" s="31"/>
      <c r="T6" s="30" t="s">
        <v>140</v>
      </c>
      <c r="U6" s="33">
        <v>44166</v>
      </c>
      <c r="V6" s="33">
        <v>44196</v>
      </c>
      <c r="W6" s="31">
        <f t="shared" si="0"/>
        <v>26666.666666666668</v>
      </c>
      <c r="X6" s="30" t="s">
        <v>120</v>
      </c>
      <c r="Y6" s="30"/>
    </row>
    <row r="7" spans="1:1022" s="17" customFormat="1" ht="50" x14ac:dyDescent="0.25">
      <c r="A7" s="34" t="s">
        <v>113</v>
      </c>
      <c r="B7" s="34" t="s">
        <v>117</v>
      </c>
      <c r="C7" s="34" t="s">
        <v>81</v>
      </c>
      <c r="D7" s="35">
        <v>50000</v>
      </c>
      <c r="E7" s="36">
        <v>44119</v>
      </c>
      <c r="F7" s="36">
        <v>44119</v>
      </c>
      <c r="G7" s="36">
        <v>44469</v>
      </c>
      <c r="H7" s="34" t="s">
        <v>116</v>
      </c>
      <c r="I7" s="34"/>
      <c r="J7" s="34"/>
      <c r="K7" s="34" t="s">
        <v>73</v>
      </c>
      <c r="L7" s="34" t="s">
        <v>74</v>
      </c>
      <c r="M7" s="34" t="s">
        <v>75</v>
      </c>
      <c r="N7" s="34" t="s">
        <v>76</v>
      </c>
      <c r="O7" s="34" t="s">
        <v>122</v>
      </c>
      <c r="P7" s="34" t="s">
        <v>82</v>
      </c>
      <c r="Q7" s="34"/>
      <c r="R7" s="34" t="s">
        <v>111</v>
      </c>
      <c r="S7" s="35">
        <v>40000</v>
      </c>
      <c r="T7" s="44">
        <v>102</v>
      </c>
      <c r="U7" s="37">
        <v>44119</v>
      </c>
      <c r="V7" s="37">
        <v>44560</v>
      </c>
      <c r="W7" s="35">
        <v>35000</v>
      </c>
      <c r="X7" s="34" t="s">
        <v>185</v>
      </c>
      <c r="Y7" s="34"/>
    </row>
    <row r="8" spans="1:1022" s="17" customFormat="1" ht="62.5" x14ac:dyDescent="0.25">
      <c r="A8" s="8" t="s">
        <v>112</v>
      </c>
      <c r="B8" s="8" t="s">
        <v>123</v>
      </c>
      <c r="C8" s="8" t="s">
        <v>81</v>
      </c>
      <c r="D8" s="38">
        <v>60000</v>
      </c>
      <c r="E8" s="39">
        <v>44105</v>
      </c>
      <c r="F8" s="39">
        <v>44109</v>
      </c>
      <c r="G8" s="39">
        <v>44196</v>
      </c>
      <c r="H8" s="8" t="s">
        <v>101</v>
      </c>
      <c r="I8" s="8"/>
      <c r="J8" s="8"/>
      <c r="K8" s="8" t="s">
        <v>102</v>
      </c>
      <c r="L8" s="8" t="s">
        <v>100</v>
      </c>
      <c r="M8" s="8" t="s">
        <v>104</v>
      </c>
      <c r="N8" s="8" t="s">
        <v>76</v>
      </c>
      <c r="O8" s="8" t="s">
        <v>124</v>
      </c>
      <c r="P8" s="8" t="s">
        <v>82</v>
      </c>
      <c r="Q8" s="8"/>
      <c r="R8" s="8" t="s">
        <v>110</v>
      </c>
      <c r="S8" s="38">
        <v>30000</v>
      </c>
      <c r="T8" s="45">
        <v>101</v>
      </c>
      <c r="U8" s="40">
        <v>44119</v>
      </c>
      <c r="V8" s="40">
        <v>44560</v>
      </c>
      <c r="W8" s="38">
        <v>15000</v>
      </c>
      <c r="X8" s="8" t="s">
        <v>95</v>
      </c>
      <c r="Y8" s="8"/>
    </row>
    <row r="9" spans="1:1022" x14ac:dyDescent="0.25">
      <c r="A9" s="55"/>
      <c r="B9" s="55"/>
      <c r="C9" s="55"/>
      <c r="D9" s="58"/>
      <c r="E9" s="71"/>
      <c r="F9" s="71"/>
      <c r="G9" s="71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8"/>
      <c r="T9" s="58"/>
      <c r="W9" s="58"/>
    </row>
    <row r="10" spans="1:1022" x14ac:dyDescent="0.25">
      <c r="A10" s="55"/>
      <c r="B10" s="55"/>
      <c r="C10" s="55"/>
      <c r="D10" s="58"/>
      <c r="E10" s="71"/>
      <c r="F10" s="71"/>
      <c r="G10" s="71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8"/>
      <c r="T10" s="58"/>
      <c r="W10" s="58"/>
    </row>
    <row r="11" spans="1:1022" x14ac:dyDescent="0.25">
      <c r="A11" t="s">
        <v>199</v>
      </c>
      <c r="B11"/>
      <c r="C11" s="55"/>
      <c r="D11" s="58"/>
      <c r="E11" s="71"/>
      <c r="F11" s="71"/>
      <c r="G11" s="71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8"/>
      <c r="T11" s="58"/>
    </row>
    <row r="12" spans="1:1022" x14ac:dyDescent="0.25">
      <c r="A12" s="20"/>
      <c r="B12" t="s">
        <v>216</v>
      </c>
      <c r="C12" s="55"/>
      <c r="D12" s="58"/>
      <c r="E12" s="71"/>
      <c r="F12" s="71"/>
      <c r="G12" s="71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8"/>
      <c r="T12" s="58"/>
    </row>
    <row r="13" spans="1:1022" x14ac:dyDescent="0.25">
      <c r="A13" s="11"/>
      <c r="B13" t="s">
        <v>210</v>
      </c>
      <c r="C13" s="55"/>
      <c r="D13" s="58"/>
      <c r="E13" s="71"/>
      <c r="F13" s="71"/>
      <c r="G13" s="71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8"/>
      <c r="T13" s="58"/>
    </row>
    <row r="14" spans="1:1022" x14ac:dyDescent="0.25">
      <c r="A14" s="30"/>
      <c r="B14" t="s">
        <v>214</v>
      </c>
      <c r="C14" s="55"/>
      <c r="D14" s="58"/>
      <c r="E14" s="71"/>
      <c r="F14" s="71"/>
      <c r="G14" s="71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8"/>
      <c r="T14" s="58"/>
    </row>
    <row r="15" spans="1:1022" x14ac:dyDescent="0.25">
      <c r="A15" s="34"/>
      <c r="B15" t="s">
        <v>211</v>
      </c>
      <c r="C15" s="55"/>
      <c r="D15" s="58"/>
      <c r="E15" s="71"/>
      <c r="F15" s="71"/>
      <c r="G15" s="71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8"/>
      <c r="T15" s="58"/>
    </row>
    <row r="16" spans="1:1022" x14ac:dyDescent="0.25">
      <c r="A16" s="8"/>
      <c r="B16" t="s">
        <v>211</v>
      </c>
      <c r="C16" s="67"/>
      <c r="D16" s="60"/>
      <c r="E16" s="72"/>
      <c r="F16" s="72"/>
      <c r="G16" s="72"/>
      <c r="H16" s="67"/>
      <c r="I16" s="67"/>
      <c r="J16" s="67"/>
      <c r="K16" s="67"/>
      <c r="L16" s="67"/>
      <c r="M16" s="67"/>
      <c r="N16" s="67"/>
      <c r="O16" s="67"/>
      <c r="R16" s="67"/>
      <c r="S16" s="60"/>
      <c r="T16" s="60"/>
    </row>
    <row r="17" spans="1:20" x14ac:dyDescent="0.25">
      <c r="A17" s="7"/>
      <c r="B17" t="s">
        <v>212</v>
      </c>
      <c r="C17" s="67"/>
      <c r="D17" s="60"/>
      <c r="E17" s="72"/>
      <c r="F17" s="72"/>
      <c r="G17" s="72"/>
      <c r="H17" s="67"/>
      <c r="I17" s="67"/>
      <c r="J17" s="67"/>
      <c r="K17" s="67"/>
      <c r="L17" s="67"/>
      <c r="M17" s="67"/>
      <c r="N17" s="67"/>
      <c r="O17" s="67"/>
      <c r="R17" s="67"/>
      <c r="S17" s="60"/>
      <c r="T17" s="60"/>
    </row>
    <row r="18" spans="1:20" x14ac:dyDescent="0.25">
      <c r="A18" s="67"/>
      <c r="B18" s="67"/>
      <c r="C18" s="67"/>
      <c r="D18" s="60"/>
      <c r="E18" s="72"/>
      <c r="F18" s="72"/>
      <c r="G18" s="72"/>
      <c r="H18" s="67"/>
      <c r="I18" s="67"/>
      <c r="J18" s="67"/>
      <c r="K18" s="67"/>
      <c r="L18" s="67"/>
      <c r="M18" s="67"/>
      <c r="N18" s="67"/>
      <c r="O18" s="67"/>
      <c r="R18" s="67"/>
      <c r="S18" s="60"/>
      <c r="T18" s="60"/>
    </row>
    <row r="19" spans="1:20" x14ac:dyDescent="0.25">
      <c r="A19" s="67"/>
      <c r="B19" s="67"/>
      <c r="C19" s="67"/>
      <c r="D19" s="60"/>
      <c r="E19" s="72"/>
      <c r="F19" s="72"/>
      <c r="G19" s="72"/>
      <c r="H19" s="67"/>
      <c r="I19" s="67"/>
      <c r="J19" s="67"/>
      <c r="K19" s="67"/>
      <c r="L19" s="67"/>
      <c r="M19" s="67"/>
      <c r="N19" s="67"/>
      <c r="O19" s="67"/>
      <c r="R19" s="67"/>
      <c r="S19" s="60"/>
      <c r="T19" s="60"/>
    </row>
    <row r="20" spans="1:20" x14ac:dyDescent="0.25">
      <c r="A20" s="67"/>
      <c r="B20" s="67"/>
      <c r="C20" s="67"/>
      <c r="D20" s="60"/>
      <c r="E20" s="72"/>
      <c r="F20" s="72"/>
      <c r="G20" s="72"/>
      <c r="H20" s="67"/>
      <c r="I20" s="67"/>
      <c r="J20" s="67"/>
      <c r="K20" s="67"/>
      <c r="L20" s="67"/>
      <c r="M20" s="67"/>
      <c r="N20" s="67"/>
      <c r="O20" s="67"/>
      <c r="R20" s="67"/>
      <c r="S20" s="60"/>
      <c r="T20" s="60"/>
    </row>
    <row r="21" spans="1:20" x14ac:dyDescent="0.25">
      <c r="A21" s="67"/>
      <c r="B21" s="67"/>
      <c r="C21" s="67"/>
      <c r="D21" s="60"/>
      <c r="E21" s="72"/>
      <c r="F21" s="72"/>
      <c r="G21" s="72"/>
      <c r="H21" s="67"/>
      <c r="I21" s="67"/>
      <c r="J21" s="67"/>
      <c r="K21" s="67"/>
      <c r="L21" s="67"/>
      <c r="M21" s="67"/>
      <c r="N21" s="67"/>
      <c r="O21" s="67"/>
      <c r="R21" s="67"/>
      <c r="S21" s="60"/>
      <c r="T21" s="60"/>
    </row>
    <row r="22" spans="1:20" x14ac:dyDescent="0.25">
      <c r="A22" s="67"/>
      <c r="B22" s="67"/>
      <c r="C22" s="67"/>
      <c r="D22" s="60"/>
      <c r="E22" s="72"/>
      <c r="F22" s="72"/>
      <c r="G22" s="72"/>
      <c r="H22" s="67"/>
      <c r="I22" s="67"/>
      <c r="J22" s="67"/>
      <c r="K22" s="67"/>
      <c r="L22" s="67"/>
      <c r="M22" s="67"/>
      <c r="N22" s="67"/>
      <c r="O22" s="67"/>
      <c r="R22" s="67"/>
      <c r="S22" s="60"/>
      <c r="T22" s="60"/>
    </row>
    <row r="23" spans="1:20" x14ac:dyDescent="0.25">
      <c r="A23" s="67"/>
      <c r="B23" s="67"/>
      <c r="C23" s="67"/>
      <c r="D23" s="60"/>
      <c r="E23" s="72"/>
      <c r="F23" s="72"/>
      <c r="G23" s="72"/>
      <c r="H23" s="67"/>
      <c r="I23" s="67"/>
      <c r="J23" s="67"/>
      <c r="K23" s="67"/>
      <c r="L23" s="67"/>
      <c r="M23" s="67"/>
      <c r="N23" s="67"/>
      <c r="O23" s="67"/>
      <c r="R23" s="67"/>
      <c r="S23" s="60"/>
      <c r="T23" s="60"/>
    </row>
    <row r="24" spans="1:20" x14ac:dyDescent="0.25">
      <c r="A24" s="67"/>
      <c r="B24" s="67"/>
      <c r="C24" s="67"/>
      <c r="D24" s="60"/>
      <c r="E24" s="72"/>
      <c r="F24" s="72"/>
      <c r="G24" s="72"/>
      <c r="H24" s="67"/>
      <c r="I24" s="67"/>
      <c r="J24" s="67"/>
      <c r="K24" s="67"/>
      <c r="L24" s="67"/>
      <c r="M24" s="67"/>
      <c r="N24" s="67"/>
      <c r="O24" s="67"/>
      <c r="R24" s="67"/>
      <c r="S24" s="60"/>
      <c r="T24" s="60"/>
    </row>
    <row r="25" spans="1:20" x14ac:dyDescent="0.25">
      <c r="A25" s="67"/>
      <c r="B25" s="67"/>
      <c r="C25" s="67"/>
      <c r="D25" s="60"/>
      <c r="E25" s="72"/>
      <c r="F25" s="72"/>
      <c r="G25" s="72"/>
      <c r="H25" s="67"/>
      <c r="I25" s="67"/>
      <c r="J25" s="67"/>
      <c r="K25" s="67"/>
      <c r="L25" s="67"/>
      <c r="M25" s="67"/>
      <c r="N25" s="67"/>
      <c r="O25" s="67"/>
      <c r="R25" s="67"/>
      <c r="S25" s="60"/>
      <c r="T25" s="60"/>
    </row>
    <row r="26" spans="1:20" x14ac:dyDescent="0.25">
      <c r="A26" s="67"/>
      <c r="B26" s="67"/>
      <c r="C26" s="67"/>
      <c r="D26" s="60"/>
      <c r="E26" s="72"/>
      <c r="F26" s="72"/>
      <c r="G26" s="72"/>
      <c r="H26" s="67"/>
      <c r="I26" s="67"/>
      <c r="J26" s="67"/>
      <c r="K26" s="67"/>
      <c r="L26" s="67"/>
      <c r="M26" s="67"/>
      <c r="N26" s="67"/>
      <c r="O26" s="67"/>
      <c r="R26" s="67"/>
      <c r="S26" s="60"/>
      <c r="T26" s="60"/>
    </row>
    <row r="27" spans="1:20" x14ac:dyDescent="0.25">
      <c r="A27" s="67"/>
      <c r="B27" s="67"/>
      <c r="C27" s="67"/>
      <c r="D27" s="60"/>
      <c r="E27" s="72"/>
      <c r="F27" s="72"/>
      <c r="G27" s="72"/>
      <c r="H27" s="67"/>
      <c r="I27" s="67"/>
      <c r="J27" s="67"/>
      <c r="K27" s="67"/>
      <c r="L27" s="67"/>
      <c r="M27" s="67"/>
      <c r="N27" s="67"/>
      <c r="O27" s="67"/>
      <c r="R27" s="67"/>
      <c r="S27" s="60"/>
      <c r="T27" s="60"/>
    </row>
    <row r="28" spans="1:20" x14ac:dyDescent="0.25">
      <c r="A28" s="67"/>
      <c r="B28" s="67"/>
      <c r="C28" s="67"/>
      <c r="D28" s="60"/>
      <c r="E28" s="72"/>
      <c r="F28" s="72"/>
      <c r="G28" s="72"/>
      <c r="H28" s="67"/>
      <c r="I28" s="67"/>
      <c r="J28" s="67"/>
      <c r="K28" s="67"/>
      <c r="L28" s="67"/>
      <c r="M28" s="67"/>
      <c r="N28" s="67"/>
      <c r="O28" s="67"/>
      <c r="R28" s="67"/>
      <c r="S28" s="60"/>
      <c r="T28" s="60"/>
    </row>
    <row r="29" spans="1:20" x14ac:dyDescent="0.25">
      <c r="A29" s="67"/>
      <c r="B29" s="67"/>
      <c r="C29" s="67"/>
      <c r="D29" s="60"/>
      <c r="E29" s="72"/>
      <c r="F29" s="72"/>
      <c r="G29" s="72"/>
      <c r="H29" s="67"/>
      <c r="I29" s="67"/>
      <c r="J29" s="67"/>
      <c r="K29" s="67"/>
      <c r="L29" s="67"/>
      <c r="M29" s="67"/>
      <c r="N29" s="67"/>
      <c r="O29" s="67"/>
      <c r="R29" s="67"/>
      <c r="S29" s="60"/>
      <c r="T29" s="60"/>
    </row>
    <row r="30" spans="1:20" x14ac:dyDescent="0.25">
      <c r="A30" s="67"/>
      <c r="B30" s="67"/>
      <c r="C30" s="67"/>
      <c r="D30" s="60"/>
      <c r="E30" s="72"/>
      <c r="F30" s="72"/>
      <c r="G30" s="72"/>
      <c r="H30" s="67"/>
      <c r="I30" s="67"/>
      <c r="J30" s="67"/>
      <c r="K30" s="67"/>
      <c r="L30" s="67"/>
      <c r="M30" s="67"/>
      <c r="N30" s="67"/>
      <c r="O30" s="67"/>
      <c r="R30" s="67"/>
      <c r="S30" s="60"/>
      <c r="T30" s="60"/>
    </row>
    <row r="31" spans="1:20" x14ac:dyDescent="0.25">
      <c r="A31" s="67"/>
      <c r="B31" s="67"/>
      <c r="C31" s="67"/>
      <c r="D31" s="60"/>
      <c r="E31" s="72"/>
      <c r="F31" s="72"/>
      <c r="G31" s="72"/>
      <c r="H31" s="67"/>
      <c r="I31" s="67"/>
      <c r="J31" s="67"/>
      <c r="K31" s="67"/>
      <c r="L31" s="67"/>
      <c r="M31" s="67"/>
      <c r="N31" s="67"/>
      <c r="O31" s="67"/>
      <c r="R31" s="67"/>
      <c r="S31" s="60"/>
      <c r="T31" s="60"/>
    </row>
    <row r="32" spans="1:20" x14ac:dyDescent="0.25">
      <c r="A32" s="67"/>
      <c r="B32" s="67"/>
      <c r="C32" s="67"/>
      <c r="D32" s="60"/>
      <c r="E32" s="72"/>
      <c r="F32" s="72"/>
      <c r="G32" s="72"/>
      <c r="H32" s="67"/>
      <c r="I32" s="67"/>
      <c r="J32" s="67"/>
      <c r="K32" s="67"/>
      <c r="L32" s="67"/>
      <c r="M32" s="67"/>
      <c r="N32" s="67"/>
      <c r="O32" s="67"/>
      <c r="R32" s="67"/>
      <c r="S32" s="60"/>
      <c r="T32" s="60"/>
    </row>
    <row r="33" spans="1:20" x14ac:dyDescent="0.25">
      <c r="A33" s="67"/>
      <c r="B33" s="67"/>
      <c r="C33" s="67"/>
      <c r="D33" s="60"/>
      <c r="E33" s="72"/>
      <c r="F33" s="72"/>
      <c r="G33" s="72"/>
      <c r="H33" s="67"/>
      <c r="I33" s="67"/>
      <c r="J33" s="67"/>
      <c r="K33" s="67"/>
      <c r="L33" s="67"/>
      <c r="M33" s="67"/>
      <c r="N33" s="67"/>
      <c r="O33" s="67"/>
      <c r="R33" s="67"/>
      <c r="S33" s="60"/>
      <c r="T33" s="60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37CE-CAB4-4CEE-A72F-45D2DDA0A844}">
  <dimension ref="A1:U9"/>
  <sheetViews>
    <sheetView workbookViewId="0">
      <selection activeCell="A9" sqref="A9"/>
    </sheetView>
  </sheetViews>
  <sheetFormatPr defaultColWidth="67.81640625" defaultRowHeight="12.5" x14ac:dyDescent="0.25"/>
  <cols>
    <col min="1" max="1" width="37" style="54" bestFit="1" customWidth="1"/>
    <col min="2" max="2" width="13.453125" style="54" bestFit="1" customWidth="1"/>
    <col min="3" max="3" width="13.26953125" style="52" bestFit="1" customWidth="1"/>
    <col min="4" max="4" width="10.26953125" style="56" bestFit="1" customWidth="1"/>
    <col min="5" max="5" width="20.453125" style="56" bestFit="1" customWidth="1"/>
    <col min="6" max="8" width="43.453125" style="54" bestFit="1" customWidth="1"/>
    <col min="9" max="9" width="39.26953125" style="54" bestFit="1" customWidth="1"/>
    <col min="10" max="10" width="40" style="54" bestFit="1" customWidth="1"/>
    <col min="11" max="11" width="34.7265625" style="54" bestFit="1" customWidth="1"/>
    <col min="12" max="12" width="43" style="54" bestFit="1" customWidth="1"/>
    <col min="13" max="13" width="16.453125" style="55" bestFit="1" customWidth="1"/>
    <col min="14" max="14" width="17.7265625" style="54" bestFit="1" customWidth="1"/>
    <col min="15" max="15" width="25.7265625" style="52" bestFit="1" customWidth="1"/>
    <col min="16" max="16" width="25.7265625" style="52" customWidth="1"/>
    <col min="17" max="17" width="13.81640625" style="56" bestFit="1" customWidth="1"/>
    <col min="18" max="18" width="16.7265625" style="52" bestFit="1" customWidth="1"/>
    <col min="19" max="19" width="14.453125" style="54" bestFit="1" customWidth="1"/>
    <col min="20" max="20" width="20.1796875" style="54" bestFit="1" customWidth="1"/>
    <col min="21" max="21" width="48.7265625" style="54" bestFit="1" customWidth="1"/>
    <col min="22" max="16384" width="67.81640625" style="65"/>
  </cols>
  <sheetData>
    <row r="1" spans="1:21" s="41" customFormat="1" ht="13" x14ac:dyDescent="0.3">
      <c r="A1" s="5" t="s">
        <v>52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42</v>
      </c>
      <c r="G1" s="5" t="s">
        <v>4</v>
      </c>
      <c r="H1" s="5" t="s">
        <v>5</v>
      </c>
      <c r="I1" s="5" t="s">
        <v>43</v>
      </c>
      <c r="J1" s="5" t="s">
        <v>19</v>
      </c>
      <c r="K1" s="5" t="s">
        <v>20</v>
      </c>
      <c r="L1" s="5" t="s">
        <v>44</v>
      </c>
      <c r="M1" s="5" t="s">
        <v>57</v>
      </c>
      <c r="N1" s="5" t="s">
        <v>88</v>
      </c>
      <c r="O1" s="5" t="s">
        <v>22</v>
      </c>
      <c r="P1" s="5" t="s">
        <v>90</v>
      </c>
      <c r="Q1" s="5" t="s">
        <v>58</v>
      </c>
      <c r="R1" s="5" t="s">
        <v>59</v>
      </c>
      <c r="S1" s="5" t="s">
        <v>60</v>
      </c>
      <c r="T1" s="5" t="s">
        <v>10</v>
      </c>
      <c r="U1" s="5" t="s">
        <v>61</v>
      </c>
    </row>
    <row r="2" spans="1:21" s="17" customFormat="1" ht="62.5" x14ac:dyDescent="0.25">
      <c r="A2" s="47" t="s">
        <v>72</v>
      </c>
      <c r="B2" s="47" t="s">
        <v>186</v>
      </c>
      <c r="C2" s="24">
        <v>250000</v>
      </c>
      <c r="D2" s="23">
        <v>44064</v>
      </c>
      <c r="E2" s="48">
        <v>44134</v>
      </c>
      <c r="F2" s="47" t="s">
        <v>78</v>
      </c>
      <c r="G2" s="47"/>
      <c r="H2" s="47"/>
      <c r="I2" s="47" t="s">
        <v>79</v>
      </c>
      <c r="J2" s="47" t="s">
        <v>74</v>
      </c>
      <c r="K2" s="20" t="s">
        <v>80</v>
      </c>
      <c r="L2" s="47" t="s">
        <v>76</v>
      </c>
      <c r="M2" s="20" t="s">
        <v>187</v>
      </c>
      <c r="N2" s="24"/>
      <c r="O2" s="24"/>
      <c r="P2" s="47" t="s">
        <v>137</v>
      </c>
      <c r="Q2" s="23">
        <v>44107</v>
      </c>
      <c r="R2" s="24">
        <v>250000</v>
      </c>
      <c r="S2" s="20" t="s">
        <v>182</v>
      </c>
      <c r="T2" s="20"/>
      <c r="U2" s="47" t="s">
        <v>82</v>
      </c>
    </row>
    <row r="3" spans="1:21" s="17" customFormat="1" ht="50" x14ac:dyDescent="0.25">
      <c r="A3" s="49" t="s">
        <v>112</v>
      </c>
      <c r="B3" s="49" t="s">
        <v>188</v>
      </c>
      <c r="C3" s="50">
        <v>12000</v>
      </c>
      <c r="D3" s="37">
        <v>44144</v>
      </c>
      <c r="E3" s="37">
        <v>44196</v>
      </c>
      <c r="F3" s="49" t="s">
        <v>189</v>
      </c>
      <c r="G3" s="49"/>
      <c r="H3" s="49"/>
      <c r="I3" s="49" t="s">
        <v>190</v>
      </c>
      <c r="J3" s="49" t="s">
        <v>74</v>
      </c>
      <c r="K3" s="49" t="s">
        <v>191</v>
      </c>
      <c r="L3" s="49" t="s">
        <v>76</v>
      </c>
      <c r="M3" s="34" t="s">
        <v>192</v>
      </c>
      <c r="N3" s="49" t="s">
        <v>178</v>
      </c>
      <c r="O3" s="50">
        <v>12000</v>
      </c>
      <c r="P3" s="50" t="s">
        <v>178</v>
      </c>
      <c r="Q3" s="37">
        <v>44144</v>
      </c>
      <c r="R3" s="50">
        <v>12000</v>
      </c>
      <c r="S3" s="34" t="s">
        <v>193</v>
      </c>
      <c r="T3" s="49"/>
      <c r="U3" s="49" t="s">
        <v>82</v>
      </c>
    </row>
    <row r="4" spans="1:21" x14ac:dyDescent="0.25">
      <c r="A4" s="55"/>
    </row>
    <row r="6" spans="1:21" x14ac:dyDescent="0.25">
      <c r="A6" t="s">
        <v>199</v>
      </c>
      <c r="B6"/>
    </row>
    <row r="7" spans="1:21" x14ac:dyDescent="0.25">
      <c r="A7" s="20"/>
      <c r="B7" t="s">
        <v>207</v>
      </c>
    </row>
    <row r="8" spans="1:21" x14ac:dyDescent="0.25">
      <c r="A8" s="34"/>
      <c r="B8" t="s">
        <v>209</v>
      </c>
    </row>
    <row r="9" spans="1:21" x14ac:dyDescent="0.25">
      <c r="A9" s="7"/>
      <c r="B9" t="s">
        <v>208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C205-6CE3-4563-8AB4-1F3486B47206}">
  <dimension ref="A1:N53"/>
  <sheetViews>
    <sheetView workbookViewId="0">
      <selection activeCell="A6" sqref="A6:B9"/>
    </sheetView>
  </sheetViews>
  <sheetFormatPr defaultColWidth="67.1796875" defaultRowHeight="12.5" x14ac:dyDescent="0.25"/>
  <cols>
    <col min="1" max="1" width="54.81640625" style="54" bestFit="1" customWidth="1"/>
    <col min="2" max="2" width="16.26953125" style="54" bestFit="1" customWidth="1"/>
    <col min="3" max="3" width="13.54296875" style="54" bestFit="1" customWidth="1"/>
    <col min="4" max="4" width="16.1796875" style="66" bestFit="1" customWidth="1"/>
    <col min="5" max="5" width="13.26953125" style="56" bestFit="1" customWidth="1"/>
    <col min="6" max="6" width="19.453125" style="54" bestFit="1" customWidth="1"/>
    <col min="7" max="7" width="17.7265625" style="54" bestFit="1" customWidth="1"/>
    <col min="8" max="8" width="25.7265625" style="52" bestFit="1" customWidth="1"/>
    <col min="9" max="9" width="25.7265625" style="52" customWidth="1"/>
    <col min="10" max="10" width="22" style="56" bestFit="1" customWidth="1"/>
    <col min="11" max="11" width="21" style="56" bestFit="1" customWidth="1"/>
    <col min="12" max="12" width="27" style="52" bestFit="1" customWidth="1"/>
    <col min="13" max="13" width="28.1796875" style="55" bestFit="1" customWidth="1"/>
    <col min="14" max="14" width="20.1796875" style="55" bestFit="1" customWidth="1"/>
    <col min="15" max="16384" width="67.1796875" style="53"/>
  </cols>
  <sheetData>
    <row r="1" spans="1:14" s="3" customFormat="1" ht="13" x14ac:dyDescent="0.3">
      <c r="A1" s="5" t="s">
        <v>62</v>
      </c>
      <c r="B1" s="5" t="s">
        <v>63</v>
      </c>
      <c r="C1" s="5" t="s">
        <v>66</v>
      </c>
      <c r="D1" s="5" t="s">
        <v>64</v>
      </c>
      <c r="E1" s="5" t="s">
        <v>65</v>
      </c>
      <c r="F1" s="5" t="s">
        <v>67</v>
      </c>
      <c r="G1" s="5" t="s">
        <v>88</v>
      </c>
      <c r="H1" s="5" t="s">
        <v>22</v>
      </c>
      <c r="I1" s="5" t="s">
        <v>89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</row>
    <row r="2" spans="1:14" customFormat="1" ht="50" x14ac:dyDescent="0.25">
      <c r="A2" s="47" t="s">
        <v>72</v>
      </c>
      <c r="B2" s="47" t="s">
        <v>194</v>
      </c>
      <c r="C2" s="20" t="s">
        <v>81</v>
      </c>
      <c r="D2" s="51">
        <v>150000</v>
      </c>
      <c r="E2" s="23">
        <v>44073</v>
      </c>
      <c r="F2" s="20" t="s">
        <v>195</v>
      </c>
      <c r="G2" s="24"/>
      <c r="H2" s="21"/>
      <c r="I2" s="20" t="s">
        <v>135</v>
      </c>
      <c r="J2" s="23">
        <v>44105</v>
      </c>
      <c r="K2" s="23">
        <v>44105</v>
      </c>
      <c r="L2" s="21">
        <v>150000</v>
      </c>
      <c r="M2" s="20" t="s">
        <v>181</v>
      </c>
      <c r="N2" s="20"/>
    </row>
    <row r="3" spans="1:14" customFormat="1" ht="37.5" x14ac:dyDescent="0.25">
      <c r="A3" s="49" t="s">
        <v>72</v>
      </c>
      <c r="B3" s="49" t="s">
        <v>126</v>
      </c>
      <c r="C3" s="34" t="s">
        <v>83</v>
      </c>
      <c r="D3" s="69">
        <v>70000</v>
      </c>
      <c r="E3" s="37">
        <v>44115</v>
      </c>
      <c r="F3" s="34" t="s">
        <v>84</v>
      </c>
      <c r="G3" s="34" t="s">
        <v>111</v>
      </c>
      <c r="H3" s="35">
        <v>70000</v>
      </c>
      <c r="I3" s="70" t="s">
        <v>111</v>
      </c>
      <c r="J3" s="37">
        <v>44116</v>
      </c>
      <c r="K3" s="37">
        <v>44196</v>
      </c>
      <c r="L3" s="35">
        <v>50000</v>
      </c>
      <c r="M3" s="34" t="s">
        <v>196</v>
      </c>
      <c r="N3" s="34"/>
    </row>
    <row r="4" spans="1:14" x14ac:dyDescent="0.25">
      <c r="A4" s="55"/>
      <c r="G4" s="55"/>
      <c r="H4" s="58"/>
      <c r="I4" s="58"/>
      <c r="L4" s="58"/>
    </row>
    <row r="5" spans="1:14" x14ac:dyDescent="0.25">
      <c r="G5" s="55"/>
      <c r="H5" s="58"/>
      <c r="I5" s="58"/>
      <c r="L5" s="58"/>
    </row>
    <row r="6" spans="1:14" x14ac:dyDescent="0.25">
      <c r="A6" t="s">
        <v>199</v>
      </c>
      <c r="B6"/>
      <c r="G6" s="55"/>
      <c r="H6" s="58"/>
      <c r="I6" s="58"/>
      <c r="L6" s="58"/>
    </row>
    <row r="7" spans="1:14" x14ac:dyDescent="0.25">
      <c r="A7" s="20"/>
      <c r="B7" t="s">
        <v>204</v>
      </c>
      <c r="G7" s="55"/>
      <c r="H7" s="58"/>
      <c r="I7" s="58"/>
    </row>
    <row r="8" spans="1:14" x14ac:dyDescent="0.25">
      <c r="A8" s="34"/>
      <c r="B8" t="s">
        <v>205</v>
      </c>
      <c r="G8" s="55"/>
      <c r="H8" s="58"/>
      <c r="I8" s="58"/>
    </row>
    <row r="9" spans="1:14" x14ac:dyDescent="0.25">
      <c r="A9" s="7"/>
      <c r="B9" t="s">
        <v>206</v>
      </c>
      <c r="G9" s="55"/>
      <c r="H9" s="58"/>
      <c r="I9" s="58"/>
    </row>
    <row r="10" spans="1:14" x14ac:dyDescent="0.25">
      <c r="G10" s="55"/>
      <c r="H10" s="58"/>
      <c r="I10" s="58"/>
    </row>
    <row r="11" spans="1:14" x14ac:dyDescent="0.25">
      <c r="G11" s="55"/>
      <c r="H11" s="58"/>
      <c r="I11" s="58"/>
    </row>
    <row r="12" spans="1:14" x14ac:dyDescent="0.25">
      <c r="G12" s="55"/>
      <c r="H12" s="58"/>
      <c r="I12" s="58"/>
    </row>
    <row r="13" spans="1:14" x14ac:dyDescent="0.25">
      <c r="G13" s="67"/>
      <c r="H13" s="60"/>
      <c r="I13" s="60"/>
    </row>
    <row r="14" spans="1:14" x14ac:dyDescent="0.25">
      <c r="G14" s="67"/>
      <c r="H14" s="60"/>
      <c r="I14" s="60"/>
    </row>
    <row r="15" spans="1:14" x14ac:dyDescent="0.25">
      <c r="G15" s="67"/>
      <c r="H15" s="60"/>
      <c r="I15" s="60"/>
    </row>
    <row r="16" spans="1:14" x14ac:dyDescent="0.25">
      <c r="G16" s="67"/>
      <c r="H16" s="60"/>
      <c r="I16" s="60"/>
    </row>
    <row r="17" spans="7:9" x14ac:dyDescent="0.25">
      <c r="G17" s="67"/>
      <c r="H17" s="60"/>
      <c r="I17" s="60"/>
    </row>
    <row r="18" spans="7:9" x14ac:dyDescent="0.25">
      <c r="G18" s="67"/>
      <c r="H18" s="60"/>
      <c r="I18" s="60"/>
    </row>
    <row r="19" spans="7:9" x14ac:dyDescent="0.25">
      <c r="G19" s="67"/>
      <c r="H19" s="60"/>
      <c r="I19" s="60"/>
    </row>
    <row r="20" spans="7:9" x14ac:dyDescent="0.25">
      <c r="G20" s="67"/>
      <c r="H20" s="60"/>
      <c r="I20" s="60"/>
    </row>
    <row r="21" spans="7:9" x14ac:dyDescent="0.25">
      <c r="G21" s="67"/>
      <c r="H21" s="60"/>
      <c r="I21" s="60"/>
    </row>
    <row r="22" spans="7:9" x14ac:dyDescent="0.25">
      <c r="G22" s="67"/>
      <c r="H22" s="60"/>
      <c r="I22" s="60"/>
    </row>
    <row r="23" spans="7:9" x14ac:dyDescent="0.25">
      <c r="G23" s="67"/>
      <c r="H23" s="60"/>
      <c r="I23" s="60"/>
    </row>
    <row r="24" spans="7:9" x14ac:dyDescent="0.25">
      <c r="G24" s="67"/>
      <c r="H24" s="60"/>
      <c r="I24" s="60"/>
    </row>
    <row r="25" spans="7:9" x14ac:dyDescent="0.25">
      <c r="G25" s="67"/>
      <c r="H25" s="60"/>
      <c r="I25" s="60"/>
    </row>
    <row r="26" spans="7:9" x14ac:dyDescent="0.25">
      <c r="G26" s="67"/>
      <c r="H26" s="60"/>
      <c r="I26" s="60"/>
    </row>
    <row r="27" spans="7:9" x14ac:dyDescent="0.25">
      <c r="G27" s="67"/>
      <c r="H27" s="60"/>
      <c r="I27" s="60"/>
    </row>
    <row r="28" spans="7:9" x14ac:dyDescent="0.25">
      <c r="G28" s="67"/>
      <c r="H28" s="60"/>
      <c r="I28" s="60"/>
    </row>
    <row r="29" spans="7:9" x14ac:dyDescent="0.25">
      <c r="G29" s="67"/>
      <c r="H29" s="60"/>
      <c r="I29" s="60"/>
    </row>
    <row r="30" spans="7:9" x14ac:dyDescent="0.25">
      <c r="G30" s="67"/>
      <c r="H30" s="60"/>
      <c r="I30" s="60"/>
    </row>
    <row r="43" spans="3:3" x14ac:dyDescent="0.25">
      <c r="C43" s="68"/>
    </row>
    <row r="44" spans="3:3" x14ac:dyDescent="0.25">
      <c r="C44" s="68"/>
    </row>
    <row r="45" spans="3:3" x14ac:dyDescent="0.25">
      <c r="C45" s="68"/>
    </row>
    <row r="46" spans="3:3" x14ac:dyDescent="0.25">
      <c r="C46" s="68"/>
    </row>
    <row r="47" spans="3:3" x14ac:dyDescent="0.25">
      <c r="C47" s="68"/>
    </row>
    <row r="48" spans="3:3" x14ac:dyDescent="0.25">
      <c r="C48" s="68"/>
    </row>
    <row r="49" spans="3:3" x14ac:dyDescent="0.25">
      <c r="C49" s="68"/>
    </row>
    <row r="50" spans="3:3" x14ac:dyDescent="0.25">
      <c r="C50" s="68"/>
    </row>
    <row r="51" spans="3:3" x14ac:dyDescent="0.25">
      <c r="C51" s="68"/>
    </row>
    <row r="52" spans="3:3" x14ac:dyDescent="0.25">
      <c r="C52" s="68"/>
    </row>
    <row r="53" spans="3:3" x14ac:dyDescent="0.25">
      <c r="C53" s="6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861-0C1F-4362-90D1-1AA42287545E}">
  <dimension ref="A1:K30"/>
  <sheetViews>
    <sheetView workbookViewId="0">
      <selection activeCell="A11" sqref="A11"/>
    </sheetView>
  </sheetViews>
  <sheetFormatPr defaultColWidth="82.1796875" defaultRowHeight="12.5" x14ac:dyDescent="0.25"/>
  <cols>
    <col min="1" max="1" width="34.26953125" style="54" bestFit="1" customWidth="1"/>
    <col min="2" max="2" width="18.26953125" style="52" bestFit="1" customWidth="1"/>
    <col min="3" max="3" width="15.26953125" style="56" bestFit="1" customWidth="1"/>
    <col min="4" max="4" width="17.7265625" style="53" bestFit="1" customWidth="1"/>
    <col min="5" max="5" width="25.7265625" style="52" bestFit="1" customWidth="1"/>
    <col min="6" max="6" width="25.7265625" style="64" customWidth="1"/>
    <col min="7" max="7" width="22" style="56" bestFit="1" customWidth="1"/>
    <col min="8" max="8" width="21" style="56" bestFit="1" customWidth="1"/>
    <col min="9" max="9" width="27" style="52" bestFit="1" customWidth="1"/>
    <col min="10" max="10" width="28.1796875" style="55" bestFit="1" customWidth="1"/>
    <col min="11" max="11" width="20.1796875" style="55" bestFit="1" customWidth="1"/>
    <col min="12" max="16384" width="82.1796875" style="65"/>
  </cols>
  <sheetData>
    <row r="1" spans="1:11" s="42" customFormat="1" ht="13" x14ac:dyDescent="0.3">
      <c r="A1" s="5" t="s">
        <v>68</v>
      </c>
      <c r="B1" s="5" t="s">
        <v>69</v>
      </c>
      <c r="C1" s="5" t="s">
        <v>70</v>
      </c>
      <c r="D1" s="5" t="s">
        <v>88</v>
      </c>
      <c r="E1" s="5" t="s">
        <v>22</v>
      </c>
      <c r="F1" s="61" t="s">
        <v>89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</row>
    <row r="2" spans="1:11" s="17" customFormat="1" x14ac:dyDescent="0.25">
      <c r="A2" s="47" t="s">
        <v>156</v>
      </c>
      <c r="B2" s="24">
        <v>120000</v>
      </c>
      <c r="C2" s="23">
        <v>44073</v>
      </c>
      <c r="D2" s="24"/>
      <c r="E2" s="21"/>
      <c r="F2" s="20">
        <v>121</v>
      </c>
      <c r="G2" s="23">
        <v>44105</v>
      </c>
      <c r="H2" s="23">
        <v>44196</v>
      </c>
      <c r="I2" s="21">
        <v>120000</v>
      </c>
      <c r="J2" s="20" t="s">
        <v>181</v>
      </c>
      <c r="K2" s="20"/>
    </row>
    <row r="3" spans="1:11" s="17" customFormat="1" x14ac:dyDescent="0.25">
      <c r="A3" s="49" t="s">
        <v>113</v>
      </c>
      <c r="B3" s="50">
        <v>60000</v>
      </c>
      <c r="C3" s="37">
        <v>44105</v>
      </c>
      <c r="D3" s="34">
        <v>102</v>
      </c>
      <c r="E3" s="35">
        <v>40000</v>
      </c>
      <c r="F3" s="70" t="s">
        <v>111</v>
      </c>
      <c r="G3" s="37">
        <v>44105</v>
      </c>
      <c r="H3" s="37">
        <v>44196</v>
      </c>
      <c r="I3" s="35">
        <v>30000</v>
      </c>
      <c r="J3" s="34" t="s">
        <v>121</v>
      </c>
      <c r="K3" s="34" t="s">
        <v>197</v>
      </c>
    </row>
    <row r="4" spans="1:11" x14ac:dyDescent="0.25">
      <c r="A4" s="55"/>
      <c r="D4" s="57"/>
      <c r="E4" s="58"/>
      <c r="F4" s="62"/>
      <c r="I4" s="58"/>
    </row>
    <row r="5" spans="1:11" x14ac:dyDescent="0.25">
      <c r="D5" s="57"/>
      <c r="E5" s="58"/>
      <c r="F5" s="62"/>
      <c r="I5" s="58"/>
    </row>
    <row r="6" spans="1:11" x14ac:dyDescent="0.25">
      <c r="A6" t="s">
        <v>199</v>
      </c>
      <c r="B6"/>
      <c r="D6" s="57"/>
      <c r="E6" s="58"/>
      <c r="F6" s="62"/>
      <c r="I6" s="58"/>
    </row>
    <row r="7" spans="1:11" x14ac:dyDescent="0.25">
      <c r="A7" s="20"/>
      <c r="B7" t="s">
        <v>201</v>
      </c>
      <c r="D7" s="57"/>
      <c r="E7" s="58"/>
      <c r="F7" s="62"/>
    </row>
    <row r="8" spans="1:11" x14ac:dyDescent="0.25">
      <c r="A8" s="34"/>
      <c r="B8" t="s">
        <v>202</v>
      </c>
      <c r="D8" s="57"/>
      <c r="E8" s="58"/>
      <c r="F8" s="62"/>
    </row>
    <row r="9" spans="1:11" x14ac:dyDescent="0.25">
      <c r="A9" s="7"/>
      <c r="B9" t="s">
        <v>203</v>
      </c>
      <c r="D9" s="57"/>
      <c r="E9" s="58"/>
      <c r="F9" s="62"/>
    </row>
    <row r="10" spans="1:11" x14ac:dyDescent="0.25">
      <c r="D10" s="57"/>
      <c r="E10" s="58"/>
      <c r="F10" s="62"/>
    </row>
    <row r="11" spans="1:11" x14ac:dyDescent="0.25">
      <c r="D11" s="57"/>
      <c r="E11" s="58"/>
      <c r="F11" s="62"/>
    </row>
    <row r="12" spans="1:11" x14ac:dyDescent="0.25">
      <c r="D12" s="57"/>
      <c r="E12" s="58"/>
      <c r="F12" s="62"/>
    </row>
    <row r="13" spans="1:11" x14ac:dyDescent="0.25">
      <c r="D13" s="59"/>
      <c r="E13" s="60"/>
      <c r="F13" s="63"/>
    </row>
    <row r="14" spans="1:11" x14ac:dyDescent="0.25">
      <c r="D14" s="59"/>
      <c r="E14" s="60"/>
      <c r="F14" s="63"/>
    </row>
    <row r="15" spans="1:11" x14ac:dyDescent="0.25">
      <c r="D15" s="59"/>
      <c r="E15" s="60"/>
      <c r="F15" s="63"/>
    </row>
    <row r="16" spans="1:11" x14ac:dyDescent="0.25">
      <c r="D16" s="59"/>
      <c r="E16" s="60"/>
      <c r="F16" s="63"/>
    </row>
    <row r="17" spans="4:6" x14ac:dyDescent="0.25">
      <c r="D17" s="59"/>
      <c r="E17" s="60"/>
      <c r="F17" s="63"/>
    </row>
    <row r="18" spans="4:6" x14ac:dyDescent="0.25">
      <c r="D18" s="59"/>
      <c r="E18" s="60"/>
      <c r="F18" s="63"/>
    </row>
    <row r="19" spans="4:6" x14ac:dyDescent="0.25">
      <c r="D19" s="59"/>
      <c r="E19" s="60"/>
      <c r="F19" s="63"/>
    </row>
    <row r="20" spans="4:6" x14ac:dyDescent="0.25">
      <c r="D20" s="59"/>
      <c r="E20" s="60"/>
      <c r="F20" s="63"/>
    </row>
    <row r="21" spans="4:6" x14ac:dyDescent="0.25">
      <c r="D21" s="59"/>
      <c r="E21" s="60"/>
      <c r="F21" s="63"/>
    </row>
    <row r="22" spans="4:6" x14ac:dyDescent="0.25">
      <c r="D22" s="59"/>
      <c r="E22" s="60"/>
      <c r="F22" s="63"/>
    </row>
    <row r="23" spans="4:6" x14ac:dyDescent="0.25">
      <c r="D23" s="59"/>
      <c r="E23" s="60"/>
      <c r="F23" s="63"/>
    </row>
    <row r="24" spans="4:6" x14ac:dyDescent="0.25">
      <c r="D24" s="59"/>
      <c r="E24" s="60"/>
      <c r="F24" s="63"/>
    </row>
    <row r="25" spans="4:6" x14ac:dyDescent="0.25">
      <c r="D25" s="59"/>
      <c r="E25" s="60"/>
      <c r="F25" s="63"/>
    </row>
    <row r="26" spans="4:6" x14ac:dyDescent="0.25">
      <c r="D26" s="59"/>
      <c r="E26" s="60"/>
      <c r="F26" s="63"/>
    </row>
    <row r="27" spans="4:6" x14ac:dyDescent="0.25">
      <c r="D27" s="59"/>
      <c r="E27" s="60"/>
      <c r="F27" s="63"/>
    </row>
    <row r="28" spans="4:6" x14ac:dyDescent="0.25">
      <c r="D28" s="59"/>
      <c r="E28" s="60"/>
      <c r="F28" s="63"/>
    </row>
    <row r="29" spans="4:6" x14ac:dyDescent="0.25">
      <c r="D29" s="59"/>
      <c r="E29" s="60"/>
      <c r="F29" s="63"/>
    </row>
    <row r="30" spans="4:6" x14ac:dyDescent="0.25">
      <c r="D30" s="59"/>
      <c r="E30" s="60"/>
      <c r="F30" s="6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51D4-0709-450C-ACE0-987C5F901CA9}">
  <dimension ref="A1:C10"/>
  <sheetViews>
    <sheetView workbookViewId="0">
      <selection activeCell="A9" sqref="A9:B10"/>
    </sheetView>
  </sheetViews>
  <sheetFormatPr defaultColWidth="9.1796875" defaultRowHeight="12.5" x14ac:dyDescent="0.25"/>
  <cols>
    <col min="1" max="1" width="45.54296875" style="54" bestFit="1" customWidth="1"/>
    <col min="2" max="2" width="25.7265625" style="52" bestFit="1" customWidth="1"/>
    <col min="3" max="3" width="37" style="52" bestFit="1" customWidth="1"/>
    <col min="4" max="16384" width="9.1796875" style="53"/>
  </cols>
  <sheetData>
    <row r="1" spans="1:3" s="3" customFormat="1" ht="13" x14ac:dyDescent="0.3">
      <c r="A1" s="5" t="s">
        <v>21</v>
      </c>
      <c r="B1" s="5" t="s">
        <v>22</v>
      </c>
      <c r="C1" s="5" t="s">
        <v>23</v>
      </c>
    </row>
    <row r="2" spans="1:3" customFormat="1" x14ac:dyDescent="0.25">
      <c r="A2" s="16" t="s">
        <v>85</v>
      </c>
      <c r="B2" s="14"/>
      <c r="C2" s="14">
        <v>10000</v>
      </c>
    </row>
    <row r="3" spans="1:3" customFormat="1" x14ac:dyDescent="0.25">
      <c r="A3" s="16" t="s">
        <v>91</v>
      </c>
      <c r="B3" s="14">
        <v>15000</v>
      </c>
      <c r="C3" s="14">
        <f>15000+15000-8000</f>
        <v>22000</v>
      </c>
    </row>
    <row r="4" spans="1:3" customFormat="1" x14ac:dyDescent="0.25">
      <c r="A4" s="16" t="s">
        <v>92</v>
      </c>
      <c r="B4" s="14"/>
      <c r="C4" s="14"/>
    </row>
    <row r="5" spans="1:3" customFormat="1" x14ac:dyDescent="0.25">
      <c r="A5" s="16" t="s">
        <v>93</v>
      </c>
      <c r="B5" s="14">
        <v>45000</v>
      </c>
      <c r="C5" s="14">
        <v>40000</v>
      </c>
    </row>
    <row r="6" spans="1:3" customFormat="1" x14ac:dyDescent="0.25">
      <c r="A6" s="16" t="s">
        <v>94</v>
      </c>
      <c r="B6" s="14">
        <v>10000</v>
      </c>
      <c r="C6" s="14">
        <v>5000</v>
      </c>
    </row>
    <row r="9" spans="1:3" x14ac:dyDescent="0.25">
      <c r="A9" t="s">
        <v>199</v>
      </c>
      <c r="B9"/>
    </row>
    <row r="10" spans="1:3" x14ac:dyDescent="0.25">
      <c r="A10" s="9"/>
      <c r="B10" t="s">
        <v>200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72FC72DAC2E4897387A2C2FE89765" ma:contentTypeVersion="13" ma:contentTypeDescription="Create a new document." ma:contentTypeScope="" ma:versionID="14ca160290b2d7a0d6827a249569f679">
  <xsd:schema xmlns:xsd="http://www.w3.org/2001/XMLSchema" xmlns:xs="http://www.w3.org/2001/XMLSchema" xmlns:p="http://schemas.microsoft.com/office/2006/metadata/properties" xmlns:ns3="71269ff5-58dc-4cfb-a057-7d743b8c493a" xmlns:ns4="5ed1b53d-38e3-4f5b-a041-d8cba0693c5a" targetNamespace="http://schemas.microsoft.com/office/2006/metadata/properties" ma:root="true" ma:fieldsID="7f6a6b6afe4c1eece776fb7a3835c2c1" ns3:_="" ns4:_="">
    <xsd:import namespace="71269ff5-58dc-4cfb-a057-7d743b8c493a"/>
    <xsd:import namespace="5ed1b53d-38e3-4f5b-a041-d8cba0693c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69ff5-58dc-4cfb-a057-7d743b8c49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1b53d-38e3-4f5b-a041-d8cba0693c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4DB509-D9BF-495E-832B-AA30A1260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69ff5-58dc-4cfb-a057-7d743b8c493a"/>
    <ds:schemaRef ds:uri="5ed1b53d-38e3-4f5b-a041-d8cba0693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000B6E-85D0-48F6-A2D2-710CC45AD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BBD7AD-1D28-4E13-823A-510535CB7F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Projects</vt:lpstr>
      <vt:lpstr>Sub Recipient</vt:lpstr>
      <vt:lpstr>Contracts</vt:lpstr>
      <vt:lpstr>Grants</vt:lpstr>
      <vt:lpstr>Loans</vt:lpstr>
      <vt:lpstr>Transfers</vt:lpstr>
      <vt:lpstr>Direct</vt:lpstr>
      <vt:lpstr>Aggregate Awards &lt; 50000</vt:lpstr>
      <vt:lpstr>Aggregate Payments 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Authesh Boomibalagan</dc:creator>
  <dc:description/>
  <cp:lastModifiedBy>Rebecca Spitzgo</cp:lastModifiedBy>
  <cp:revision>2</cp:revision>
  <dcterms:created xsi:type="dcterms:W3CDTF">2020-08-05T09:23:28Z</dcterms:created>
  <dcterms:modified xsi:type="dcterms:W3CDTF">2020-09-28T18:41:23Z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0x010100DAF72FC72DAC2E4897387A2C2FE89765</vt:lpwstr>
  </property>
</Properties>
</file>