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 activeTab="1"/>
  </bookViews>
  <sheets>
    <sheet name="random numbers" sheetId="1" r:id="rId1"/>
    <sheet name="zumic data" sheetId="3" r:id="rId2"/>
    <sheet name="Sheet2" sheetId="2" r:id="rId3"/>
  </sheets>
  <definedNames>
    <definedName name="foo" localSheetId="1">'zumic data'!$C$12:$D$14</definedName>
    <definedName name="foo_1" localSheetId="1">'zumic data'!$C$9:$D$11</definedName>
    <definedName name="NamedRange1" localSheetId="1">'zumic data'!$A$1:$F$1</definedName>
    <definedName name="NamedRange1">'random numbers'!$A$1:$E$1</definedName>
    <definedName name="post_dates" localSheetId="1">'zumic data'!$C$2:$C$51</definedName>
    <definedName name="post_titles" localSheetId="1">'zumic data'!$B$2:$B$51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3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H55" i="3"/>
  <c r="J55" i="3"/>
  <c r="I55" i="3"/>
  <c r="H54" i="3"/>
  <c r="J54" i="3"/>
  <c r="I54" i="3"/>
  <c r="H53" i="3"/>
  <c r="J53" i="3"/>
  <c r="I53" i="3"/>
  <c r="G52" i="3"/>
  <c r="I52" i="3"/>
  <c r="H52" i="3"/>
  <c r="G51" i="3"/>
  <c r="I51" i="3"/>
  <c r="H51" i="3"/>
  <c r="G50" i="3"/>
  <c r="I50" i="3"/>
  <c r="H50" i="3"/>
  <c r="G49" i="3"/>
  <c r="I49" i="3"/>
  <c r="H49" i="3"/>
  <c r="G48" i="3"/>
  <c r="I48" i="3"/>
  <c r="H48" i="3"/>
  <c r="G47" i="3"/>
  <c r="I47" i="3"/>
  <c r="H47" i="3"/>
  <c r="G46" i="3"/>
  <c r="I46" i="3"/>
  <c r="H46" i="3"/>
  <c r="G45" i="3"/>
  <c r="I45" i="3"/>
  <c r="H45" i="3"/>
  <c r="G44" i="3"/>
  <c r="I44" i="3"/>
  <c r="H44" i="3"/>
  <c r="G43" i="3"/>
  <c r="I43" i="3"/>
  <c r="H43" i="3"/>
  <c r="G42" i="3"/>
  <c r="I42" i="3"/>
  <c r="H42" i="3"/>
  <c r="G41" i="3"/>
  <c r="I41" i="3"/>
  <c r="H41" i="3"/>
  <c r="G40" i="3"/>
  <c r="I40" i="3"/>
  <c r="H40" i="3"/>
  <c r="G39" i="3"/>
  <c r="I39" i="3"/>
  <c r="H39" i="3"/>
  <c r="G38" i="3"/>
  <c r="I38" i="3"/>
  <c r="H38" i="3"/>
  <c r="G37" i="3"/>
  <c r="I37" i="3"/>
  <c r="H37" i="3"/>
  <c r="G36" i="3"/>
  <c r="I36" i="3"/>
  <c r="H36" i="3"/>
  <c r="G35" i="3"/>
  <c r="I35" i="3"/>
  <c r="H35" i="3"/>
  <c r="G34" i="3"/>
  <c r="I34" i="3"/>
  <c r="H34" i="3"/>
  <c r="G33" i="3"/>
  <c r="I33" i="3"/>
  <c r="H33" i="3"/>
  <c r="G32" i="3"/>
  <c r="I32" i="3"/>
  <c r="H32" i="3"/>
  <c r="G31" i="3"/>
  <c r="I31" i="3"/>
  <c r="H31" i="3"/>
  <c r="G30" i="3"/>
  <c r="I30" i="3"/>
  <c r="H30" i="3"/>
  <c r="G29" i="3"/>
  <c r="I29" i="3"/>
  <c r="H29" i="3"/>
  <c r="G28" i="3"/>
  <c r="I28" i="3"/>
  <c r="H28" i="3"/>
  <c r="G27" i="3"/>
  <c r="I27" i="3"/>
  <c r="H27" i="3"/>
  <c r="G26" i="3"/>
  <c r="I26" i="3"/>
  <c r="H26" i="3"/>
  <c r="G25" i="3"/>
  <c r="I25" i="3"/>
  <c r="H25" i="3"/>
  <c r="G24" i="3"/>
  <c r="I24" i="3"/>
  <c r="H24" i="3"/>
  <c r="G23" i="3"/>
  <c r="I23" i="3"/>
  <c r="H23" i="3"/>
  <c r="G22" i="3"/>
  <c r="I22" i="3"/>
  <c r="H22" i="3"/>
  <c r="G21" i="3"/>
  <c r="I21" i="3"/>
  <c r="H21" i="3"/>
  <c r="G20" i="3"/>
  <c r="I20" i="3"/>
  <c r="H20" i="3"/>
  <c r="G19" i="3"/>
  <c r="I19" i="3"/>
  <c r="H19" i="3"/>
  <c r="G18" i="3"/>
  <c r="I18" i="3"/>
  <c r="H18" i="3"/>
  <c r="G17" i="3"/>
  <c r="I17" i="3"/>
  <c r="H17" i="3"/>
  <c r="G16" i="3"/>
  <c r="I16" i="3"/>
  <c r="H16" i="3"/>
  <c r="G15" i="3"/>
  <c r="I15" i="3"/>
  <c r="H15" i="3"/>
  <c r="G14" i="3"/>
  <c r="I14" i="3"/>
  <c r="H14" i="3"/>
  <c r="G13" i="3"/>
  <c r="I13" i="3"/>
  <c r="H13" i="3"/>
  <c r="G12" i="3"/>
  <c r="I12" i="3"/>
  <c r="H12" i="3"/>
  <c r="G11" i="3"/>
  <c r="I11" i="3"/>
  <c r="H11" i="3"/>
  <c r="G10" i="3"/>
  <c r="I10" i="3"/>
  <c r="H10" i="3"/>
  <c r="G9" i="3"/>
  <c r="I9" i="3"/>
  <c r="H9" i="3"/>
  <c r="G8" i="3"/>
  <c r="I8" i="3"/>
  <c r="H8" i="3"/>
  <c r="G7" i="3"/>
  <c r="I7" i="3"/>
  <c r="H7" i="3"/>
  <c r="G6" i="3"/>
  <c r="I6" i="3"/>
  <c r="H6" i="3"/>
  <c r="G5" i="3"/>
  <c r="I5" i="3"/>
  <c r="H5" i="3"/>
  <c r="G4" i="3"/>
  <c r="I4" i="3"/>
  <c r="H4" i="3"/>
  <c r="G3" i="3"/>
  <c r="I3" i="3"/>
  <c r="H3" i="3"/>
  <c r="G2" i="3"/>
  <c r="I2" i="3"/>
  <c r="H2" i="3"/>
  <c r="D2" i="1"/>
  <c r="E2" i="1"/>
  <c r="C2" i="1"/>
  <c r="D3" i="1"/>
  <c r="E3" i="1"/>
  <c r="C3" i="1"/>
  <c r="D4" i="1"/>
  <c r="E4" i="1"/>
  <c r="C4" i="1"/>
  <c r="D5" i="1"/>
  <c r="E5" i="1"/>
  <c r="C5" i="1"/>
  <c r="D6" i="1"/>
  <c r="E6" i="1"/>
  <c r="C6" i="1"/>
  <c r="D7" i="1"/>
  <c r="E7" i="1"/>
  <c r="C7" i="1"/>
  <c r="D8" i="1"/>
  <c r="E8" i="1"/>
  <c r="C8" i="1"/>
  <c r="D9" i="1"/>
  <c r="E9" i="1"/>
  <c r="C9" i="1"/>
  <c r="D10" i="1"/>
  <c r="E10" i="1"/>
  <c r="C10" i="1"/>
  <c r="D11" i="1"/>
  <c r="E11" i="1"/>
  <c r="C11" i="1"/>
  <c r="D12" i="1"/>
  <c r="E12" i="1"/>
  <c r="C12" i="1"/>
  <c r="D13" i="1"/>
  <c r="E13" i="1"/>
  <c r="C13" i="1"/>
  <c r="D14" i="1"/>
  <c r="E14" i="1"/>
  <c r="C14" i="1"/>
  <c r="D15" i="1"/>
  <c r="E15" i="1"/>
  <c r="C15" i="1"/>
  <c r="D16" i="1"/>
  <c r="E16" i="1"/>
  <c r="C16" i="1"/>
  <c r="D17" i="1"/>
  <c r="E17" i="1"/>
  <c r="C17" i="1"/>
  <c r="D18" i="1"/>
  <c r="E18" i="1"/>
  <c r="C18" i="1"/>
  <c r="D19" i="1"/>
  <c r="E19" i="1"/>
  <c r="C19" i="1"/>
  <c r="D20" i="1"/>
  <c r="E20" i="1"/>
  <c r="C20" i="1"/>
  <c r="D21" i="1"/>
  <c r="E21" i="1"/>
  <c r="C21" i="1"/>
  <c r="D22" i="1"/>
  <c r="E22" i="1"/>
  <c r="C22" i="1"/>
  <c r="D23" i="1"/>
  <c r="E23" i="1"/>
  <c r="C23" i="1"/>
  <c r="D24" i="1"/>
  <c r="E24" i="1"/>
  <c r="C24" i="1"/>
  <c r="D25" i="1"/>
  <c r="E25" i="1"/>
  <c r="C25" i="1"/>
  <c r="D26" i="1"/>
  <c r="E26" i="1"/>
  <c r="C26" i="1"/>
  <c r="D27" i="1"/>
  <c r="E27" i="1"/>
  <c r="C27" i="1"/>
  <c r="D28" i="1"/>
  <c r="E28" i="1"/>
  <c r="C28" i="1"/>
  <c r="D29" i="1"/>
  <c r="E29" i="1"/>
  <c r="C29" i="1"/>
  <c r="D30" i="1"/>
  <c r="E30" i="1"/>
  <c r="C30" i="1"/>
  <c r="D31" i="1"/>
  <c r="E31" i="1"/>
  <c r="C31" i="1"/>
  <c r="D32" i="1"/>
  <c r="E32" i="1"/>
  <c r="C32" i="1"/>
  <c r="D33" i="1"/>
  <c r="E33" i="1"/>
  <c r="C33" i="1"/>
  <c r="D34" i="1"/>
  <c r="E34" i="1"/>
  <c r="C34" i="1"/>
  <c r="D35" i="1"/>
  <c r="E35" i="1"/>
  <c r="C35" i="1"/>
  <c r="D36" i="1"/>
  <c r="E36" i="1"/>
  <c r="C36" i="1"/>
  <c r="D37" i="1"/>
  <c r="E37" i="1"/>
  <c r="C37" i="1"/>
  <c r="D38" i="1"/>
  <c r="E38" i="1"/>
  <c r="C38" i="1"/>
  <c r="D39" i="1"/>
  <c r="E39" i="1"/>
  <c r="C39" i="1"/>
  <c r="D40" i="1"/>
  <c r="E40" i="1"/>
  <c r="C40" i="1"/>
  <c r="D41" i="1"/>
  <c r="E41" i="1"/>
  <c r="C41" i="1"/>
  <c r="D42" i="1"/>
  <c r="E42" i="1"/>
  <c r="C42" i="1"/>
  <c r="D43" i="1"/>
  <c r="E43" i="1"/>
  <c r="C43" i="1"/>
  <c r="D44" i="1"/>
  <c r="E44" i="1"/>
  <c r="C44" i="1"/>
  <c r="D45" i="1"/>
  <c r="E45" i="1"/>
  <c r="C45" i="1"/>
  <c r="D46" i="1"/>
  <c r="E46" i="1"/>
  <c r="C46" i="1"/>
  <c r="D47" i="1"/>
  <c r="E47" i="1"/>
  <c r="C47" i="1"/>
  <c r="D48" i="1"/>
  <c r="E48" i="1"/>
  <c r="C48" i="1"/>
  <c r="D49" i="1"/>
  <c r="E49" i="1"/>
  <c r="C49" i="1"/>
  <c r="D50" i="1"/>
  <c r="E50" i="1"/>
  <c r="C50" i="1"/>
  <c r="D51" i="1"/>
  <c r="E51" i="1"/>
  <c r="C51" i="1"/>
  <c r="D52" i="1"/>
  <c r="E52" i="1"/>
  <c r="C52" i="1"/>
  <c r="D53" i="1"/>
  <c r="E53" i="1"/>
  <c r="C53" i="1"/>
  <c r="D54" i="1"/>
  <c r="E54" i="1"/>
  <c r="C54" i="1"/>
  <c r="D55" i="1"/>
  <c r="E55" i="1"/>
  <c r="C55" i="1"/>
  <c r="D56" i="1"/>
  <c r="E56" i="1"/>
  <c r="C56" i="1"/>
  <c r="D57" i="1"/>
  <c r="E57" i="1"/>
  <c r="C57" i="1"/>
  <c r="D58" i="1"/>
  <c r="E58" i="1"/>
  <c r="C58" i="1"/>
  <c r="D59" i="1"/>
  <c r="E59" i="1"/>
  <c r="C59" i="1"/>
  <c r="D60" i="1"/>
  <c r="E60" i="1"/>
  <c r="C60" i="1"/>
  <c r="D61" i="1"/>
  <c r="E61" i="1"/>
  <c r="C61" i="1"/>
  <c r="D62" i="1"/>
  <c r="E62" i="1"/>
  <c r="C62" i="1"/>
  <c r="D63" i="1"/>
  <c r="E63" i="1"/>
  <c r="C63" i="1"/>
  <c r="D64" i="1"/>
  <c r="E64" i="1"/>
  <c r="C64" i="1"/>
  <c r="D65" i="1"/>
  <c r="E65" i="1"/>
  <c r="C65" i="1"/>
  <c r="D66" i="1"/>
  <c r="E66" i="1"/>
  <c r="C66" i="1"/>
  <c r="D67" i="1"/>
  <c r="E67" i="1"/>
  <c r="C67" i="1"/>
  <c r="D68" i="1"/>
  <c r="E68" i="1"/>
  <c r="C68" i="1"/>
  <c r="D69" i="1"/>
  <c r="E69" i="1"/>
  <c r="C69" i="1"/>
  <c r="D70" i="1"/>
  <c r="E70" i="1"/>
  <c r="C70" i="1"/>
  <c r="D71" i="1"/>
  <c r="E71" i="1"/>
  <c r="C71" i="1"/>
  <c r="D72" i="1"/>
  <c r="E72" i="1"/>
  <c r="C72" i="1"/>
  <c r="D73" i="1"/>
  <c r="E73" i="1"/>
  <c r="C73" i="1"/>
  <c r="D74" i="1"/>
  <c r="E74" i="1"/>
  <c r="C74" i="1"/>
  <c r="D75" i="1"/>
  <c r="E75" i="1"/>
  <c r="C75" i="1"/>
  <c r="D76" i="1"/>
  <c r="E76" i="1"/>
  <c r="C76" i="1"/>
  <c r="D77" i="1"/>
  <c r="E77" i="1"/>
  <c r="C77" i="1"/>
  <c r="D78" i="1"/>
  <c r="E78" i="1"/>
  <c r="C78" i="1"/>
  <c r="D79" i="1"/>
  <c r="E79" i="1"/>
  <c r="C79" i="1"/>
  <c r="D80" i="1"/>
  <c r="E80" i="1"/>
  <c r="C80" i="1"/>
  <c r="D81" i="1"/>
  <c r="E81" i="1"/>
  <c r="C81" i="1"/>
  <c r="D82" i="1"/>
  <c r="E82" i="1"/>
  <c r="C82" i="1"/>
  <c r="D83" i="1"/>
  <c r="E83" i="1"/>
  <c r="C83" i="1"/>
  <c r="D84" i="1"/>
  <c r="E84" i="1"/>
  <c r="C84" i="1"/>
  <c r="D85" i="1"/>
  <c r="E85" i="1"/>
  <c r="C85" i="1"/>
  <c r="D86" i="1"/>
  <c r="E86" i="1"/>
  <c r="C86" i="1"/>
  <c r="D87" i="1"/>
  <c r="E87" i="1"/>
  <c r="C87" i="1"/>
  <c r="D88" i="1"/>
  <c r="E88" i="1"/>
  <c r="C88" i="1"/>
  <c r="D89" i="1"/>
  <c r="E89" i="1"/>
  <c r="C89" i="1"/>
  <c r="D90" i="1"/>
  <c r="E90" i="1"/>
  <c r="C90" i="1"/>
  <c r="D91" i="1"/>
  <c r="E91" i="1"/>
  <c r="C91" i="1"/>
  <c r="D92" i="1"/>
  <c r="E92" i="1"/>
  <c r="C92" i="1"/>
  <c r="D93" i="1"/>
  <c r="E93" i="1"/>
  <c r="C93" i="1"/>
  <c r="D94" i="1"/>
  <c r="E94" i="1"/>
  <c r="C94" i="1"/>
  <c r="D95" i="1"/>
  <c r="E95" i="1"/>
  <c r="C95" i="1"/>
  <c r="D96" i="1"/>
  <c r="E96" i="1"/>
  <c r="C96" i="1"/>
  <c r="D97" i="1"/>
  <c r="E97" i="1"/>
  <c r="C97" i="1"/>
  <c r="D98" i="1"/>
  <c r="E98" i="1"/>
  <c r="C98" i="1"/>
  <c r="D99" i="1"/>
  <c r="E99" i="1"/>
  <c r="C99" i="1"/>
  <c r="D100" i="1"/>
  <c r="E100" i="1"/>
  <c r="C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foo.csv" type="6" refreshedVersion="0" background="1" saveData="1">
    <textPr fileType="mac" sourceFile="Macintosh HD:Users:usdivad:Documents:tech:zumic:power_rankings:foo.csv" tab="0" comma="1">
      <textFields count="3">
        <textField/>
        <textField/>
        <textField/>
      </textFields>
    </textPr>
  </connection>
  <connection id="2" name="foo.csv1" type="6" refreshedVersion="0" background="1" saveData="1">
    <textPr fileType="mac" sourceFile="Macintosh HD:Users:usdivad:Documents:tech:zumic:power_rankings:foo.csv" comma="1">
      <textFields count="3">
        <textField/>
        <textField/>
        <textField/>
      </textFields>
    </textPr>
  </connection>
  <connection id="3" name="post_dates.csv" type="6" refreshedVersion="0" background="1" saveData="1">
    <textPr fileType="mac" sourceFile="Macintosh HD:Users:usdivad:Documents:tech:zumic:power_rankings:post_dates.csv" comma="1">
      <textFields>
        <textField/>
      </textFields>
    </textPr>
  </connection>
  <connection id="4" name="post_titles.csv" type="6" refreshedVersion="0" background="1" saveData="1">
    <textPr fileType="mac" sourceFile="Macintosh HD:Users:usdivad:Documents:tech:zumic:power_rankings:post_titles.csv" delimited="0" comma="1">
      <textFields>
        <textField/>
      </textFields>
    </textPr>
  </connection>
</connections>
</file>

<file path=xl/sharedStrings.xml><?xml version="1.0" encoding="utf-8"?>
<sst xmlns="http://schemas.openxmlformats.org/spreadsheetml/2006/main" count="85" uniqueCount="73">
  <si>
    <t>Popularity</t>
  </si>
  <si>
    <t>Grade</t>
  </si>
  <si>
    <t>Story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</si>
  <si>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</si>
  <si>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</si>
  <si>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</si>
  <si>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</si>
  <si>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</si>
  <si>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</si>
  <si>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</si>
  <si>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</si>
  <si>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</si>
  <si>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</si>
  <si>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</si>
  <si>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</si>
  <si>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COOLING_RATE:</t>
  </si>
  <si>
    <t>BASE:</t>
  </si>
  <si>
    <t>GRAVITY:</t>
  </si>
  <si>
    <t>OFFSET = 24</t>
  </si>
  <si>
    <t>pre_decay = p*g</t>
  </si>
  <si>
    <t>Some constants</t>
  </si>
  <si>
    <t>Age (hours)</t>
  </si>
  <si>
    <t>Date</t>
  </si>
  <si>
    <t>Jonathan Wilson Shines at Bowery Ballroom in NYC 2.12.2014 [Zumic Photos]</t>
  </si>
  <si>
    <t>Dean Ween Recalls His &amp;#8220;Worst Gig Nightmare&amp;#8221; Opening Up For Busta Rhymes in 1997</t>
  </si>
  <si>
    <t>Behind The Boards Producer Profile: Lex Luger</t>
  </si>
  <si>
    <t>Speedy Ortiz Play Free In-Store Show at Other Music NYC 2.10.2014 [Zumic Review &amp;#038; Pics]</t>
  </si>
  <si>
    <t>Danny Malone Speaks on Phillip Seymour Hoffman&amp;#8217;s Legacy and The Culture of Drug Abuse [Zumic Exclusive]</t>
  </si>
  <si>
    <t>&amp;#8220;Earth Song / Common People&amp;#8221; &amp;#8211; Bastille (Michael Jackson &amp;#038; Pulp Mash-Up) [YouTube Video]</t>
  </si>
  <si>
    <t>Paul McCartney and Ringo Starr Return to the Ed Sullivan Theater for Interview with David Letterman [Videos]</t>
  </si>
  <si>
    <t>Bruce Springsteen 2014 US Tour Dates and Ticket Info Announced</t>
  </si>
  <si>
    <t>DMX Never Confirmed George Zimmerman Boxing Match; Promotor Says Fight Is Off</t>
  </si>
  <si>
    <t>Arctic Monkeys at Madison Square Garden, NYC 2.8.2014 [Zumic Review + Photos]</t>
  </si>
  <si>
    <t>Rob Ford Declares February 6th Bob Marley Day, Stays Home to Celebrate [Video]</t>
  </si>
  <si>
    <t>Amnesty International Human Rights Concert Brings Flaming Lips, Pussy Riot, Blondie To Brooklyn&amp;#8217;s Barclays Center 2.5.2014 [Zumic Review &amp;#038; Pics]</t>
  </si>
  <si>
    <t>Behind The Boards Producer Profile: A-Trak</t>
  </si>
  <si>
    <t>&amp;#8220;Which Rapper Are You?&amp;#8221; Personality Quiz</t>
  </si>
  <si>
    <t>Marvin Gaye&amp;#8217;s Passport Discovered In Old Vinyl Record Sleeve; Appraised for $20,000 on PBS Antiques Roadshow [YouTube Video]</t>
  </si>
  <si>
    <t>Action Bronson Knocks Down Security Guard During Altercation at Portland Concert [YouTube Video]</t>
  </si>
  <si>
    <t>Melvins&amp;#8217; Buzz Osborne 2014 Solo Tour Dates and Ticket Info Announced</t>
  </si>
  <si>
    <t>Jimi Hendrix&amp;#8217;s Last Interview Animated by PBS Blank On Blank [YouTube Video]</t>
  </si>
  <si>
    <t>Baby DJ School Teaches Kids to be Real DJs [Vice YouTube Video]</t>
  </si>
  <si>
    <t>Pharrell Williams Interviewed by Hard Knock TV / Grammy.com [YouTube Video]</t>
  </si>
  <si>
    <t>Petition To Deport Justin Bieber From USA Reaches 200,000; State Department Responds</t>
  </si>
  <si>
    <t>Pete Seeger Looks Back on His Life With &amp;#8220;The Power Of Song &amp;#8211; PBS American Masters&amp;#8221; [Full Documentary Video]</t>
  </si>
  <si>
    <t>Zumic Podcast Number Two 1.29.2014 [SoundCloud Audio &amp;#038; Free Download]</t>
  </si>
  <si>
    <t>Black Keys Roseland Ballroom Tickets Sell Out Hours Before They Are Scheduled To Go On Sale &amp;#8211; Citibank &amp;#038; Ticketmaster Blame Each Other</t>
  </si>
  <si>
    <t>FIDLAR, Big Ups, Amanda X at Baby&amp;#8217;s All Right in Brooklyn, NYC 1.27.2014 [ Zumic Review, Pics, &amp;#038; Videos]</t>
  </si>
  <si>
    <t>Kendrick Lamar Interview Before 2014 Grammys [Hollywood Reporter Video]</t>
  </si>
  <si>
    <t>Neil Young Releasing New Album &amp;#8220;A Letter Home&amp;#8221; On Jack White&amp;#8217;s Third Man Records Label</t>
  </si>
  <si>
    <t>Avicii 2014 #TRUETOUR Dates and Ticket Pre-Sale Info Announced</t>
  </si>
  <si>
    <t>Private: Rapper Personality</t>
  </si>
  <si>
    <t>Zumic Podcast Number One 1.22.2014 [SoundCloud Audio &amp;#038; Free Download]</t>
  </si>
  <si>
    <t>Foals 2014 Tour Dates and Ticket Pre-Sale Info Announced</t>
  </si>
  <si>
    <t>Nielsen Music Industry Year End Review 2013: Vinyl and Streaming up More Than 30%</t>
  </si>
  <si>
    <t>Cage The Elephant 2014 Tour Dates &amp;#038; Ticket Sales Announced</t>
  </si>
  <si>
    <t>Tool 2014 West Coast Tour Dates &amp;#038; Ticket Sales Announced</t>
  </si>
  <si>
    <t>Disclosure at Terminal 5 1.19.2014 [Zumic Review, Photos + Setlist]</t>
  </si>
  <si>
    <t>The National 2014 Tour Dates and Ticket Pre-Sale Information Announced</t>
  </si>
  <si>
    <t>&amp;#8220;That Metal Show&amp;#8221; featuring Zakk Wylde &amp;#038; M. Shadows 1.18.2014 [Season 13 Episode 1 Full Video]</t>
  </si>
  <si>
    <t>Charles Bradley Shows the Music Hall of Williamsburg What Soul is All About 1.18.2014 [Zumic Review &amp;#038; Photos + YouTube Video]</t>
  </si>
  <si>
    <t>Sharon Jones &amp;#038; The Dap-Kings on CBS Saturday Sessions 1.18.2014 [YouTube Videos]</t>
  </si>
  <si>
    <t>Beck Shares Video of Vinyl Lacquer Cutting For 2014 Album &amp;#8220;Morning Phase&amp;#8221; on YouTube</t>
  </si>
  <si>
    <t>Metallica&amp;#8217;s Kirk Hammett Says 2014 Grammy Performance Will Be &amp;#8220;Insane&amp;#8221;</t>
  </si>
  <si>
    <t>Katy Perry &amp;#8220;Prismatic&amp;#8221; 2014 Tour Dates and Ticket Pre-Sale Info Announced</t>
  </si>
  <si>
    <t>Sharon Jones Opens Up About Cancer in Interview With NPR [Audio]</t>
  </si>
  <si>
    <t>Bob Dylan&amp;#8217;s 1965 Newport Folk Festival Electric Guitar Sells For Close To $1 Million At Auction</t>
  </si>
  <si>
    <t>Wetlands Alumni Rusted Root at Gramercy Theater, NYC 1.11.2014 [Zumic Review &amp;#038; Pics]</t>
  </si>
  <si>
    <t>OutKast to Play Over 40 Concerts in Spring / Summer 2014</t>
  </si>
  <si>
    <t>Herbie Hancock Joins Harvard As 2014 Guest Lecturer [BBC Radio Interview &amp;#038; Full Schedule / Ticket Info]</t>
  </si>
  <si>
    <t>Alt-J Guitar &amp;#038; Bass Player Gwil Sainsbury Calls It Quits Via Twitter</t>
  </si>
  <si>
    <t>Miley Cyrus Poses Topless in NSFW Pics From Fan Site Miley HQ</t>
  </si>
  <si>
    <t>Fall Out Boy &amp;#038; Paramore 2014 &amp;#8220;Monumentour&amp;#8221; Dates and Ticket Pre-Sale Info 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</si>
</sst>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numbers'!$G$1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126.0</c:v>
                </c:pt>
                <c:pt idx="2">
                  <c:v>102.0</c:v>
                </c:pt>
                <c:pt idx="3">
                  <c:v>56.0</c:v>
                </c:pt>
                <c:pt idx="4">
                  <c:v>66.0</c:v>
                </c:pt>
                <c:pt idx="5">
                  <c:v>108.0</c:v>
                </c:pt>
                <c:pt idx="6">
                  <c:v>78.0</c:v>
                </c:pt>
                <c:pt idx="7">
                  <c:v>22.0</c:v>
                </c:pt>
                <c:pt idx="8">
                  <c:v>14.0</c:v>
                </c:pt>
                <c:pt idx="9">
                  <c:v>94.0</c:v>
                </c:pt>
                <c:pt idx="10">
                  <c:v>141.0</c:v>
                </c:pt>
                <c:pt idx="11">
                  <c:v>30.0</c:v>
                </c:pt>
                <c:pt idx="12">
                  <c:v>2.0</c:v>
                </c:pt>
                <c:pt idx="13">
                  <c:v>21.0</c:v>
                </c:pt>
                <c:pt idx="14">
                  <c:v>63.0</c:v>
                </c:pt>
                <c:pt idx="15">
                  <c:v>133.0</c:v>
                </c:pt>
                <c:pt idx="16">
                  <c:v>55.0</c:v>
                </c:pt>
                <c:pt idx="17">
                  <c:v>141.0</c:v>
                </c:pt>
                <c:pt idx="18">
                  <c:v>68.0</c:v>
                </c:pt>
                <c:pt idx="19">
                  <c:v>5.0</c:v>
                </c:pt>
                <c:pt idx="20">
                  <c:v>23.0</c:v>
                </c:pt>
                <c:pt idx="21">
                  <c:v>70.0</c:v>
                </c:pt>
                <c:pt idx="22">
                  <c:v>68.0</c:v>
                </c:pt>
                <c:pt idx="23">
                  <c:v>37.0</c:v>
                </c:pt>
                <c:pt idx="24">
                  <c:v>123.0</c:v>
                </c:pt>
                <c:pt idx="25">
                  <c:v>34.0</c:v>
                </c:pt>
                <c:pt idx="26">
                  <c:v>13.0</c:v>
                </c:pt>
                <c:pt idx="27">
                  <c:v>18.0</c:v>
                </c:pt>
                <c:pt idx="28">
                  <c:v>28.0</c:v>
                </c:pt>
                <c:pt idx="29">
                  <c:v>96.0</c:v>
                </c:pt>
                <c:pt idx="30">
                  <c:v>115.0</c:v>
                </c:pt>
                <c:pt idx="31">
                  <c:v>114.0</c:v>
                </c:pt>
                <c:pt idx="32">
                  <c:v>121.0</c:v>
                </c:pt>
                <c:pt idx="33">
                  <c:v>120.0</c:v>
                </c:pt>
                <c:pt idx="34">
                  <c:v>143.0</c:v>
                </c:pt>
                <c:pt idx="35">
                  <c:v>72.0</c:v>
                </c:pt>
                <c:pt idx="36">
                  <c:v>113.0</c:v>
                </c:pt>
                <c:pt idx="37">
                  <c:v>99.0</c:v>
                </c:pt>
                <c:pt idx="38">
                  <c:v>30.0</c:v>
                </c:pt>
                <c:pt idx="39">
                  <c:v>124.0</c:v>
                </c:pt>
                <c:pt idx="40">
                  <c:v>112.0</c:v>
                </c:pt>
                <c:pt idx="41">
                  <c:v>67.0</c:v>
                </c:pt>
                <c:pt idx="42">
                  <c:v>44.0</c:v>
                </c:pt>
                <c:pt idx="43">
                  <c:v>100.0</c:v>
                </c:pt>
                <c:pt idx="44">
                  <c:v>122.0</c:v>
                </c:pt>
                <c:pt idx="45">
                  <c:v>52.0</c:v>
                </c:pt>
                <c:pt idx="46">
                  <c:v>90.0</c:v>
                </c:pt>
                <c:pt idx="47">
                  <c:v>1.0</c:v>
                </c:pt>
                <c:pt idx="48">
                  <c:v>55.0</c:v>
                </c:pt>
                <c:pt idx="49">
                  <c:v>92.0</c:v>
                </c:pt>
                <c:pt idx="50">
                  <c:v>98.0</c:v>
                </c:pt>
                <c:pt idx="51">
                  <c:v>11.0</c:v>
                </c:pt>
                <c:pt idx="52">
                  <c:v>126.0</c:v>
                </c:pt>
                <c:pt idx="53">
                  <c:v>80.0</c:v>
                </c:pt>
                <c:pt idx="54">
                  <c:v>136.0</c:v>
                </c:pt>
                <c:pt idx="55">
                  <c:v>109.0</c:v>
                </c:pt>
                <c:pt idx="56">
                  <c:v>72.0</c:v>
                </c:pt>
                <c:pt idx="57">
                  <c:v>94.0</c:v>
                </c:pt>
                <c:pt idx="58">
                  <c:v>115.0</c:v>
                </c:pt>
                <c:pt idx="59">
                  <c:v>23.0</c:v>
                </c:pt>
                <c:pt idx="60">
                  <c:v>77.0</c:v>
                </c:pt>
                <c:pt idx="61">
                  <c:v>71.0</c:v>
                </c:pt>
                <c:pt idx="62">
                  <c:v>132.0</c:v>
                </c:pt>
                <c:pt idx="63">
                  <c:v>97.0</c:v>
                </c:pt>
                <c:pt idx="64">
                  <c:v>22.0</c:v>
                </c:pt>
                <c:pt idx="65">
                  <c:v>137.0</c:v>
                </c:pt>
                <c:pt idx="66">
                  <c:v>4.0</c:v>
                </c:pt>
                <c:pt idx="67">
                  <c:v>130.0</c:v>
                </c:pt>
                <c:pt idx="68">
                  <c:v>123.0</c:v>
                </c:pt>
                <c:pt idx="69">
                  <c:v>49.0</c:v>
                </c:pt>
                <c:pt idx="70">
                  <c:v>137.0</c:v>
                </c:pt>
                <c:pt idx="71">
                  <c:v>139.0</c:v>
                </c:pt>
                <c:pt idx="72">
                  <c:v>36.0</c:v>
                </c:pt>
                <c:pt idx="73">
                  <c:v>98.0</c:v>
                </c:pt>
                <c:pt idx="74">
                  <c:v>28.0</c:v>
                </c:pt>
                <c:pt idx="75">
                  <c:v>22.0</c:v>
                </c:pt>
                <c:pt idx="76">
                  <c:v>58.0</c:v>
                </c:pt>
                <c:pt idx="77">
                  <c:v>112.0</c:v>
                </c:pt>
                <c:pt idx="78">
                  <c:v>73.0</c:v>
                </c:pt>
                <c:pt idx="79">
                  <c:v>11.0</c:v>
                </c:pt>
                <c:pt idx="80">
                  <c:v>5.0</c:v>
                </c:pt>
                <c:pt idx="81">
                  <c:v>16.0</c:v>
                </c:pt>
                <c:pt idx="82">
                  <c:v>4.0</c:v>
                </c:pt>
                <c:pt idx="83">
                  <c:v>133.0</c:v>
                </c:pt>
                <c:pt idx="84">
                  <c:v>136.0</c:v>
                </c:pt>
                <c:pt idx="85">
                  <c:v>12.0</c:v>
                </c:pt>
                <c:pt idx="86">
                  <c:v>98.0</c:v>
                </c:pt>
                <c:pt idx="87">
                  <c:v>24.0</c:v>
                </c:pt>
                <c:pt idx="88">
                  <c:v>35.0</c:v>
                </c:pt>
                <c:pt idx="89">
                  <c:v>61.0</c:v>
                </c:pt>
                <c:pt idx="90">
                  <c:v>34.0</c:v>
                </c:pt>
                <c:pt idx="91">
                  <c:v>84.0</c:v>
                </c:pt>
                <c:pt idx="92">
                  <c:v>62.0</c:v>
                </c:pt>
                <c:pt idx="93">
                  <c:v>56.0</c:v>
                </c:pt>
                <c:pt idx="94">
                  <c:v>76.0</c:v>
                </c:pt>
                <c:pt idx="95">
                  <c:v>22.0</c:v>
                </c:pt>
                <c:pt idx="96">
                  <c:v>90.0</c:v>
                </c:pt>
                <c:pt idx="97">
                  <c:v>68.0</c:v>
                </c:pt>
                <c:pt idx="98">
                  <c:v>44.0</c:v>
                </c:pt>
              </c:numCache>
            </c:numRef>
          </c:xVal>
          <c:yVal>
            <c:numRef>
              <c:f>'random numbers'!$G$2:$G$100</c:f>
              <c:numCache>
                <c:formatCode>General</c:formatCode>
                <c:ptCount val="99"/>
                <c:pt idx="0">
                  <c:v>46031.12488800045</c:v>
                </c:pt>
                <c:pt idx="1">
                  <c:v>5268.222202258083</c:v>
                </c:pt>
                <c:pt idx="2">
                  <c:v>895.7924675360275</c:v>
                </c:pt>
                <c:pt idx="3">
                  <c:v>7948.208795362733</c:v>
                </c:pt>
                <c:pt idx="4">
                  <c:v>10680.68267521656</c:v>
                </c:pt>
                <c:pt idx="5">
                  <c:v>7802.033237253457</c:v>
                </c:pt>
                <c:pt idx="6">
                  <c:v>7139.873410739354</c:v>
                </c:pt>
                <c:pt idx="7">
                  <c:v>78810.0</c:v>
                </c:pt>
                <c:pt idx="8">
                  <c:v>51000.0</c:v>
                </c:pt>
                <c:pt idx="9">
                  <c:v>19692.9286633277</c:v>
                </c:pt>
                <c:pt idx="10">
                  <c:v>1660.548032437601</c:v>
                </c:pt>
                <c:pt idx="11">
                  <c:v>32296.81308264416</c:v>
                </c:pt>
                <c:pt idx="12">
                  <c:v>17658.0</c:v>
                </c:pt>
                <c:pt idx="13">
                  <c:v>42240.0</c:v>
                </c:pt>
                <c:pt idx="14">
                  <c:v>34313.32910033105</c:v>
                </c:pt>
                <c:pt idx="15">
                  <c:v>6075.115601761628</c:v>
                </c:pt>
                <c:pt idx="16">
                  <c:v>6464.736098760467</c:v>
                </c:pt>
                <c:pt idx="17">
                  <c:v>491.7103692889999</c:v>
                </c:pt>
                <c:pt idx="18">
                  <c:v>20366.13573231304</c:v>
                </c:pt>
                <c:pt idx="19">
                  <c:v>60282.0</c:v>
                </c:pt>
                <c:pt idx="20">
                  <c:v>84217.0</c:v>
                </c:pt>
                <c:pt idx="21">
                  <c:v>2635.631596776605</c:v>
                </c:pt>
                <c:pt idx="22">
                  <c:v>15097.30215696946</c:v>
                </c:pt>
                <c:pt idx="23">
                  <c:v>17153.8226890049</c:v>
                </c:pt>
                <c:pt idx="24">
                  <c:v>4660.420377780957</c:v>
                </c:pt>
                <c:pt idx="25">
                  <c:v>33480.26276824349</c:v>
                </c:pt>
                <c:pt idx="26">
                  <c:v>72270.0</c:v>
                </c:pt>
                <c:pt idx="27">
                  <c:v>109440.0</c:v>
                </c:pt>
                <c:pt idx="28">
                  <c:v>6250.56832231105</c:v>
                </c:pt>
                <c:pt idx="29">
                  <c:v>6227.707443648494</c:v>
                </c:pt>
                <c:pt idx="30">
                  <c:v>2886.642267828957</c:v>
                </c:pt>
                <c:pt idx="31">
                  <c:v>5041.43247656717</c:v>
                </c:pt>
                <c:pt idx="32">
                  <c:v>13364.80072892007</c:v>
                </c:pt>
                <c:pt idx="33">
                  <c:v>5250.283868718871</c:v>
                </c:pt>
                <c:pt idx="34">
                  <c:v>4121.048043892998</c:v>
                </c:pt>
                <c:pt idx="35">
                  <c:v>13430.53079162512</c:v>
                </c:pt>
                <c:pt idx="36">
                  <c:v>4003.412734827475</c:v>
                </c:pt>
                <c:pt idx="37">
                  <c:v>5385.809898903689</c:v>
                </c:pt>
                <c:pt idx="38">
                  <c:v>4210.125467455836</c:v>
                </c:pt>
                <c:pt idx="39">
                  <c:v>3227.93943615917</c:v>
                </c:pt>
                <c:pt idx="40">
                  <c:v>207.4987776395406</c:v>
                </c:pt>
                <c:pt idx="41">
                  <c:v>11816.25588686287</c:v>
                </c:pt>
                <c:pt idx="42">
                  <c:v>15114.58071717157</c:v>
                </c:pt>
                <c:pt idx="43">
                  <c:v>652.3087024714187</c:v>
                </c:pt>
                <c:pt idx="44">
                  <c:v>1078.731212843322</c:v>
                </c:pt>
                <c:pt idx="45">
                  <c:v>8243.201167781015</c:v>
                </c:pt>
                <c:pt idx="46">
                  <c:v>6047.531927056822</c:v>
                </c:pt>
                <c:pt idx="47">
                  <c:v>34790.0</c:v>
                </c:pt>
                <c:pt idx="48">
                  <c:v>13113.70330351136</c:v>
                </c:pt>
                <c:pt idx="49">
                  <c:v>6718.28329133701</c:v>
                </c:pt>
                <c:pt idx="50">
                  <c:v>661.0265178872846</c:v>
                </c:pt>
                <c:pt idx="51">
                  <c:v>22715.0</c:v>
                </c:pt>
                <c:pt idx="52">
                  <c:v>2461.946976872241</c:v>
                </c:pt>
                <c:pt idx="53">
                  <c:v>6727.166118979892</c:v>
                </c:pt>
                <c:pt idx="54">
                  <c:v>5388.312373700167</c:v>
                </c:pt>
                <c:pt idx="55">
                  <c:v>11879.92603753992</c:v>
                </c:pt>
                <c:pt idx="56">
                  <c:v>8141.075877884088</c:v>
                </c:pt>
                <c:pt idx="57">
                  <c:v>5994.62047767462</c:v>
                </c:pt>
                <c:pt idx="58">
                  <c:v>15410.30373879323</c:v>
                </c:pt>
                <c:pt idx="59">
                  <c:v>22230.0</c:v>
                </c:pt>
                <c:pt idx="60">
                  <c:v>10960.38103677885</c:v>
                </c:pt>
                <c:pt idx="61">
                  <c:v>16828.52459506094</c:v>
                </c:pt>
                <c:pt idx="62">
                  <c:v>3057.946386185094</c:v>
                </c:pt>
                <c:pt idx="63">
                  <c:v>3075.632204363114</c:v>
                </c:pt>
                <c:pt idx="64">
                  <c:v>83376.0</c:v>
                </c:pt>
                <c:pt idx="65">
                  <c:v>117.9307898248669</c:v>
                </c:pt>
                <c:pt idx="66">
                  <c:v>54087.0</c:v>
                </c:pt>
                <c:pt idx="67">
                  <c:v>2424.883072381076</c:v>
                </c:pt>
                <c:pt idx="68">
                  <c:v>5335.09726226053</c:v>
                </c:pt>
                <c:pt idx="69">
                  <c:v>21797.48232721017</c:v>
                </c:pt>
                <c:pt idx="70">
                  <c:v>2154.840799264342</c:v>
                </c:pt>
                <c:pt idx="71">
                  <c:v>3798.952689387114</c:v>
                </c:pt>
                <c:pt idx="72">
                  <c:v>4443.891189313111</c:v>
                </c:pt>
                <c:pt idx="73">
                  <c:v>3019.843881356469</c:v>
                </c:pt>
                <c:pt idx="74">
                  <c:v>44917.29521491026</c:v>
                </c:pt>
                <c:pt idx="75">
                  <c:v>18221.0</c:v>
                </c:pt>
                <c:pt idx="76">
                  <c:v>6191.755774624915</c:v>
                </c:pt>
                <c:pt idx="77">
                  <c:v>5230.632354657808</c:v>
                </c:pt>
                <c:pt idx="78">
                  <c:v>5182.390006648055</c:v>
                </c:pt>
                <c:pt idx="79">
                  <c:v>12480.0</c:v>
                </c:pt>
                <c:pt idx="80">
                  <c:v>50968.0</c:v>
                </c:pt>
                <c:pt idx="81">
                  <c:v>51054.0</c:v>
                </c:pt>
                <c:pt idx="82">
                  <c:v>24420.0</c:v>
                </c:pt>
                <c:pt idx="83">
                  <c:v>2213.155222936646</c:v>
                </c:pt>
                <c:pt idx="84">
                  <c:v>3764.121072484832</c:v>
                </c:pt>
                <c:pt idx="85">
                  <c:v>18447.0</c:v>
                </c:pt>
                <c:pt idx="86">
                  <c:v>15584.44823447018</c:v>
                </c:pt>
                <c:pt idx="87">
                  <c:v>16745.0</c:v>
                </c:pt>
                <c:pt idx="88">
                  <c:v>22340.17169528253</c:v>
                </c:pt>
                <c:pt idx="89">
                  <c:v>25164.78615272337</c:v>
                </c:pt>
                <c:pt idx="90">
                  <c:v>5198.066317692723</c:v>
                </c:pt>
                <c:pt idx="91">
                  <c:v>3444.696575807759</c:v>
                </c:pt>
                <c:pt idx="92">
                  <c:v>13693.0694031636</c:v>
                </c:pt>
                <c:pt idx="93">
                  <c:v>22061.48387259731</c:v>
                </c:pt>
                <c:pt idx="94">
                  <c:v>7089.984862770898</c:v>
                </c:pt>
                <c:pt idx="95">
                  <c:v>34840.0</c:v>
                </c:pt>
                <c:pt idx="96">
                  <c:v>16618.72776212392</c:v>
                </c:pt>
                <c:pt idx="97">
                  <c:v>31115.83132117317</c:v>
                </c:pt>
                <c:pt idx="98">
                  <c:v>41348.90358463447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126.0</c:v>
                </c:pt>
                <c:pt idx="2">
                  <c:v>102.0</c:v>
                </c:pt>
                <c:pt idx="3">
                  <c:v>56.0</c:v>
                </c:pt>
                <c:pt idx="4">
                  <c:v>66.0</c:v>
                </c:pt>
                <c:pt idx="5">
                  <c:v>108.0</c:v>
                </c:pt>
                <c:pt idx="6">
                  <c:v>78.0</c:v>
                </c:pt>
                <c:pt idx="7">
                  <c:v>22.0</c:v>
                </c:pt>
                <c:pt idx="8">
                  <c:v>14.0</c:v>
                </c:pt>
                <c:pt idx="9">
                  <c:v>94.0</c:v>
                </c:pt>
                <c:pt idx="10">
                  <c:v>141.0</c:v>
                </c:pt>
                <c:pt idx="11">
                  <c:v>30.0</c:v>
                </c:pt>
                <c:pt idx="12">
                  <c:v>2.0</c:v>
                </c:pt>
                <c:pt idx="13">
                  <c:v>21.0</c:v>
                </c:pt>
                <c:pt idx="14">
                  <c:v>63.0</c:v>
                </c:pt>
                <c:pt idx="15">
                  <c:v>133.0</c:v>
                </c:pt>
                <c:pt idx="16">
                  <c:v>55.0</c:v>
                </c:pt>
                <c:pt idx="17">
                  <c:v>141.0</c:v>
                </c:pt>
                <c:pt idx="18">
                  <c:v>68.0</c:v>
                </c:pt>
                <c:pt idx="19">
                  <c:v>5.0</c:v>
                </c:pt>
                <c:pt idx="20">
                  <c:v>23.0</c:v>
                </c:pt>
                <c:pt idx="21">
                  <c:v>70.0</c:v>
                </c:pt>
                <c:pt idx="22">
                  <c:v>68.0</c:v>
                </c:pt>
                <c:pt idx="23">
                  <c:v>37.0</c:v>
                </c:pt>
                <c:pt idx="24">
                  <c:v>123.0</c:v>
                </c:pt>
                <c:pt idx="25">
                  <c:v>34.0</c:v>
                </c:pt>
                <c:pt idx="26">
                  <c:v>13.0</c:v>
                </c:pt>
                <c:pt idx="27">
                  <c:v>18.0</c:v>
                </c:pt>
                <c:pt idx="28">
                  <c:v>28.0</c:v>
                </c:pt>
                <c:pt idx="29">
                  <c:v>96.0</c:v>
                </c:pt>
                <c:pt idx="30">
                  <c:v>115.0</c:v>
                </c:pt>
                <c:pt idx="31">
                  <c:v>114.0</c:v>
                </c:pt>
                <c:pt idx="32">
                  <c:v>121.0</c:v>
                </c:pt>
                <c:pt idx="33">
                  <c:v>120.0</c:v>
                </c:pt>
                <c:pt idx="34">
                  <c:v>143.0</c:v>
                </c:pt>
                <c:pt idx="35">
                  <c:v>72.0</c:v>
                </c:pt>
                <c:pt idx="36">
                  <c:v>113.0</c:v>
                </c:pt>
                <c:pt idx="37">
                  <c:v>99.0</c:v>
                </c:pt>
                <c:pt idx="38">
                  <c:v>30.0</c:v>
                </c:pt>
                <c:pt idx="39">
                  <c:v>124.0</c:v>
                </c:pt>
                <c:pt idx="40">
                  <c:v>112.0</c:v>
                </c:pt>
                <c:pt idx="41">
                  <c:v>67.0</c:v>
                </c:pt>
                <c:pt idx="42">
                  <c:v>44.0</c:v>
                </c:pt>
                <c:pt idx="43">
                  <c:v>100.0</c:v>
                </c:pt>
                <c:pt idx="44">
                  <c:v>122.0</c:v>
                </c:pt>
                <c:pt idx="45">
                  <c:v>52.0</c:v>
                </c:pt>
                <c:pt idx="46">
                  <c:v>90.0</c:v>
                </c:pt>
                <c:pt idx="47">
                  <c:v>1.0</c:v>
                </c:pt>
                <c:pt idx="48">
                  <c:v>55.0</c:v>
                </c:pt>
                <c:pt idx="49">
                  <c:v>92.0</c:v>
                </c:pt>
                <c:pt idx="50">
                  <c:v>98.0</c:v>
                </c:pt>
                <c:pt idx="51">
                  <c:v>11.0</c:v>
                </c:pt>
                <c:pt idx="52">
                  <c:v>126.0</c:v>
                </c:pt>
                <c:pt idx="53">
                  <c:v>80.0</c:v>
                </c:pt>
                <c:pt idx="54">
                  <c:v>136.0</c:v>
                </c:pt>
                <c:pt idx="55">
                  <c:v>109.0</c:v>
                </c:pt>
                <c:pt idx="56">
                  <c:v>72.0</c:v>
                </c:pt>
                <c:pt idx="57">
                  <c:v>94.0</c:v>
                </c:pt>
                <c:pt idx="58">
                  <c:v>115.0</c:v>
                </c:pt>
                <c:pt idx="59">
                  <c:v>23.0</c:v>
                </c:pt>
                <c:pt idx="60">
                  <c:v>77.0</c:v>
                </c:pt>
                <c:pt idx="61">
                  <c:v>71.0</c:v>
                </c:pt>
                <c:pt idx="62">
                  <c:v>132.0</c:v>
                </c:pt>
                <c:pt idx="63">
                  <c:v>97.0</c:v>
                </c:pt>
                <c:pt idx="64">
                  <c:v>22.0</c:v>
                </c:pt>
                <c:pt idx="65">
                  <c:v>137.0</c:v>
                </c:pt>
                <c:pt idx="66">
                  <c:v>4.0</c:v>
                </c:pt>
                <c:pt idx="67">
                  <c:v>130.0</c:v>
                </c:pt>
                <c:pt idx="68">
                  <c:v>123.0</c:v>
                </c:pt>
                <c:pt idx="69">
                  <c:v>49.0</c:v>
                </c:pt>
                <c:pt idx="70">
                  <c:v>137.0</c:v>
                </c:pt>
                <c:pt idx="71">
                  <c:v>139.0</c:v>
                </c:pt>
                <c:pt idx="72">
                  <c:v>36.0</c:v>
                </c:pt>
                <c:pt idx="73">
                  <c:v>98.0</c:v>
                </c:pt>
                <c:pt idx="74">
                  <c:v>28.0</c:v>
                </c:pt>
                <c:pt idx="75">
                  <c:v>22.0</c:v>
                </c:pt>
                <c:pt idx="76">
                  <c:v>58.0</c:v>
                </c:pt>
                <c:pt idx="77">
                  <c:v>112.0</c:v>
                </c:pt>
                <c:pt idx="78">
                  <c:v>73.0</c:v>
                </c:pt>
                <c:pt idx="79">
                  <c:v>11.0</c:v>
                </c:pt>
                <c:pt idx="80">
                  <c:v>5.0</c:v>
                </c:pt>
                <c:pt idx="81">
                  <c:v>16.0</c:v>
                </c:pt>
                <c:pt idx="82">
                  <c:v>4.0</c:v>
                </c:pt>
                <c:pt idx="83">
                  <c:v>133.0</c:v>
                </c:pt>
                <c:pt idx="84">
                  <c:v>136.0</c:v>
                </c:pt>
                <c:pt idx="85">
                  <c:v>12.0</c:v>
                </c:pt>
                <c:pt idx="86">
                  <c:v>98.0</c:v>
                </c:pt>
                <c:pt idx="87">
                  <c:v>24.0</c:v>
                </c:pt>
                <c:pt idx="88">
                  <c:v>35.0</c:v>
                </c:pt>
                <c:pt idx="89">
                  <c:v>61.0</c:v>
                </c:pt>
                <c:pt idx="90">
                  <c:v>34.0</c:v>
                </c:pt>
                <c:pt idx="91">
                  <c:v>84.0</c:v>
                </c:pt>
                <c:pt idx="92">
                  <c:v>62.0</c:v>
                </c:pt>
                <c:pt idx="93">
                  <c:v>56.0</c:v>
                </c:pt>
                <c:pt idx="94">
                  <c:v>76.0</c:v>
                </c:pt>
                <c:pt idx="95">
                  <c:v>22.0</c:v>
                </c:pt>
                <c:pt idx="96">
                  <c:v>90.0</c:v>
                </c:pt>
                <c:pt idx="97">
                  <c:v>68.0</c:v>
                </c:pt>
                <c:pt idx="98">
                  <c:v>44.0</c:v>
                </c:pt>
              </c:numCache>
            </c:numRef>
          </c:xVal>
          <c:yVal>
            <c:numRef>
              <c:f>'random numbers'!$H$2:$H$100</c:f>
              <c:numCache>
                <c:formatCode>General</c:formatCode>
                <c:ptCount val="99"/>
                <c:pt idx="0">
                  <c:v>51149.27612391009</c:v>
                </c:pt>
                <c:pt idx="1">
                  <c:v>5065.380753186999</c:v>
                </c:pt>
                <c:pt idx="2">
                  <c:v>637.2497870845</c:v>
                </c:pt>
                <c:pt idx="3">
                  <c:v>3808.296879342802</c:v>
                </c:pt>
                <c:pt idx="4">
                  <c:v>5371.609641395666</c:v>
                </c:pt>
                <c:pt idx="5">
                  <c:v>5963.852146350495</c:v>
                </c:pt>
                <c:pt idx="6">
                  <c:v>3944.338875354952</c:v>
                </c:pt>
                <c:pt idx="7">
                  <c:v>78810.0</c:v>
                </c:pt>
                <c:pt idx="8">
                  <c:v>51000.0</c:v>
                </c:pt>
                <c:pt idx="9">
                  <c:v>12787.33501070713</c:v>
                </c:pt>
                <c:pt idx="10">
                  <c:v>1956.405177957517</c:v>
                </c:pt>
                <c:pt idx="11">
                  <c:v>20997.81629802762</c:v>
                </c:pt>
                <c:pt idx="12">
                  <c:v>17658.0</c:v>
                </c:pt>
                <c:pt idx="13">
                  <c:v>42240.0</c:v>
                </c:pt>
                <c:pt idx="14">
                  <c:v>16947.91089190641</c:v>
                </c:pt>
                <c:pt idx="15">
                  <c:v>6414.896300444345</c:v>
                </c:pt>
                <c:pt idx="16">
                  <c:v>3089.17275030873</c:v>
                </c:pt>
                <c:pt idx="17">
                  <c:v>579.3176070434149</c:v>
                </c:pt>
                <c:pt idx="18">
                  <c:v>10381.16919234052</c:v>
                </c:pt>
                <c:pt idx="19">
                  <c:v>60282.0</c:v>
                </c:pt>
                <c:pt idx="20">
                  <c:v>84217.0</c:v>
                </c:pt>
                <c:pt idx="21">
                  <c:v>1362.962480556327</c:v>
                </c:pt>
                <c:pt idx="22">
                  <c:v>7695.502480164776</c:v>
                </c:pt>
                <c:pt idx="23">
                  <c:v>8950.044469163267</c:v>
                </c:pt>
                <c:pt idx="24">
                  <c:v>4307.6</c:v>
                </c:pt>
                <c:pt idx="25">
                  <c:v>18666.56734280935</c:v>
                </c:pt>
                <c:pt idx="26">
                  <c:v>72270.0</c:v>
                </c:pt>
                <c:pt idx="27">
                  <c:v>109440.0</c:v>
                </c:pt>
                <c:pt idx="28">
                  <c:v>4637.604985334564</c:v>
                </c:pt>
                <c:pt idx="29">
                  <c:v>4134.946689292097</c:v>
                </c:pt>
                <c:pt idx="30">
                  <c:v>2407.090395874871</c:v>
                </c:pt>
                <c:pt idx="31">
                  <c:v>4151.207953418797</c:v>
                </c:pt>
                <c:pt idx="32">
                  <c:v>12035.2604615584</c:v>
                </c:pt>
                <c:pt idx="33">
                  <c:v>4667.140182653193</c:v>
                </c:pt>
                <c:pt idx="34">
                  <c:v>4991.943389102084</c:v>
                </c:pt>
                <c:pt idx="35">
                  <c:v>7052.571428571428</c:v>
                </c:pt>
                <c:pt idx="36">
                  <c:v>3255.354032632668</c:v>
                </c:pt>
                <c:pt idx="37">
                  <c:v>3700.01695586442</c:v>
                </c:pt>
                <c:pt idx="38">
                  <c:v>2737.218713532823</c:v>
                </c:pt>
                <c:pt idx="39">
                  <c:v>3022.922983857947</c:v>
                </c:pt>
                <c:pt idx="40">
                  <c:v>166.6316667369998</c:v>
                </c:pt>
                <c:pt idx="41">
                  <c:v>5981.98507642283</c:v>
                </c:pt>
                <c:pt idx="42">
                  <c:v>7307.680708222913</c:v>
                </c:pt>
                <c:pt idx="43">
                  <c:v>453.3351731564397</c:v>
                </c:pt>
                <c:pt idx="44">
                  <c:v>984.1330287018204</c:v>
                </c:pt>
                <c:pt idx="45">
                  <c:v>3919.285807564857</c:v>
                </c:pt>
                <c:pt idx="46">
                  <c:v>3760.375497287074</c:v>
                </c:pt>
                <c:pt idx="47">
                  <c:v>34790.0</c:v>
                </c:pt>
                <c:pt idx="48">
                  <c:v>6266.380294875183</c:v>
                </c:pt>
                <c:pt idx="49">
                  <c:v>4268.039649449775</c:v>
                </c:pt>
                <c:pt idx="50">
                  <c:v>448.947569321853</c:v>
                </c:pt>
                <c:pt idx="51">
                  <c:v>22715.0</c:v>
                </c:pt>
                <c:pt idx="52">
                  <c:v>2367.155057861898</c:v>
                </c:pt>
                <c:pt idx="53">
                  <c:v>3784.98366354907</c:v>
                </c:pt>
                <c:pt idx="54">
                  <c:v>5926.541470816663</c:v>
                </c:pt>
                <c:pt idx="55">
                  <c:v>9192.743915593124</c:v>
                </c:pt>
                <c:pt idx="56">
                  <c:v>4275.0</c:v>
                </c:pt>
                <c:pt idx="57">
                  <c:v>3892.525160710019</c:v>
                </c:pt>
                <c:pt idx="58">
                  <c:v>12850.22205230238</c:v>
                </c:pt>
                <c:pt idx="59">
                  <c:v>22230.0</c:v>
                </c:pt>
                <c:pt idx="60">
                  <c:v>6001.249869818786</c:v>
                </c:pt>
                <c:pt idx="61">
                  <c:v>8768.507213317441</c:v>
                </c:pt>
                <c:pt idx="62">
                  <c:v>3185.634442017027</c:v>
                </c:pt>
                <c:pt idx="63">
                  <c:v>2065.255549922693</c:v>
                </c:pt>
                <c:pt idx="64">
                  <c:v>83376.0</c:v>
                </c:pt>
                <c:pt idx="65">
                  <c:v>131.4966479460698</c:v>
                </c:pt>
                <c:pt idx="66">
                  <c:v>54087.0</c:v>
                </c:pt>
                <c:pt idx="67">
                  <c:v>2459.087607185454</c:v>
                </c:pt>
                <c:pt idx="68">
                  <c:v>4931.2</c:v>
                </c:pt>
                <c:pt idx="69">
                  <c:v>10367.48336794496</c:v>
                </c:pt>
                <c:pt idx="70">
                  <c:v>2402.717241031678</c:v>
                </c:pt>
                <c:pt idx="71">
                  <c:v>4353.905746568247</c:v>
                </c:pt>
                <c:pt idx="72">
                  <c:v>2363.022835919476</c:v>
                </c:pt>
                <c:pt idx="73">
                  <c:v>2050.979096269226</c:v>
                </c:pt>
                <c:pt idx="74">
                  <c:v>33326.35713665686</c:v>
                </c:pt>
                <c:pt idx="75">
                  <c:v>18221.0</c:v>
                </c:pt>
                <c:pt idx="76">
                  <c:v>2986.775136210577</c:v>
                </c:pt>
                <c:pt idx="77">
                  <c:v>4200.453599101203</c:v>
                </c:pt>
                <c:pt idx="78">
                  <c:v>2743.150046935092</c:v>
                </c:pt>
                <c:pt idx="79">
                  <c:v>12480.0</c:v>
                </c:pt>
                <c:pt idx="80">
                  <c:v>50968.0</c:v>
                </c:pt>
                <c:pt idx="81">
                  <c:v>51054.0</c:v>
                </c:pt>
                <c:pt idx="82">
                  <c:v>24420.0</c:v>
                </c:pt>
                <c:pt idx="83">
                  <c:v>2336.936806240947</c:v>
                </c:pt>
                <c:pt idx="84">
                  <c:v>4140.11254175621</c:v>
                </c:pt>
                <c:pt idx="85">
                  <c:v>18447.0</c:v>
                </c:pt>
                <c:pt idx="86">
                  <c:v>10584.44701499957</c:v>
                </c:pt>
                <c:pt idx="87">
                  <c:v>16745.0</c:v>
                </c:pt>
                <c:pt idx="88">
                  <c:v>12142.83086159621</c:v>
                </c:pt>
                <c:pt idx="89">
                  <c:v>12299.30370729215</c:v>
                </c:pt>
                <c:pt idx="90">
                  <c:v>2898.127044081464</c:v>
                </c:pt>
                <c:pt idx="91">
                  <c:v>2014.020121344454</c:v>
                </c:pt>
                <c:pt idx="92">
                  <c:v>6726.663485044101</c:v>
                </c:pt>
                <c:pt idx="93">
                  <c:v>10570.51750259784</c:v>
                </c:pt>
                <c:pt idx="94">
                  <c:v>3848.293559586472</c:v>
                </c:pt>
                <c:pt idx="95">
                  <c:v>34840.0</c:v>
                </c:pt>
                <c:pt idx="96">
                  <c:v>10333.58028143372</c:v>
                </c:pt>
                <c:pt idx="97">
                  <c:v>15860.57923560451</c:v>
                </c:pt>
                <c:pt idx="98">
                  <c:v>19991.59557818997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01448"/>
        <c:axId val="2134946584"/>
      </c:scatterChart>
      <c:valAx>
        <c:axId val="-21467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4946584"/>
        <c:crosses val="autoZero"/>
        <c:crossBetween val="midCat"/>
      </c:valAx>
      <c:valAx>
        <c:axId val="213494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7014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'zumic data'!$H$1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'zumic data'!$F$2:$F$100</c:f>
              <c:numCache>
                <c:formatCode>General</c:formatCode>
                <c:ptCount val="99"/>
              </c:numCache>
            </c:numRef>
          </c:xVal>
          <c:yVal>
            <c:numRef>
              <c:f>'zumic data'!$J$2:$J$100</c:f>
              <c:numCache>
                <c:formatCode>General</c:formatCode>
                <c:ptCount val="99"/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'zumic data'!$F$2:$F$100</c:f>
              <c:numCache>
                <c:formatCode>General</c:formatCode>
                <c:ptCount val="99"/>
              </c:numCache>
            </c:numRef>
          </c:xVal>
          <c:yVal>
            <c:numRef>
              <c:f>'zumic data'!$K$2:$K$100</c:f>
              <c:numCache>
                <c:formatCode>General</c:formatCode>
                <c:ptCount val="99"/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17752"/>
        <c:axId val="2135881976"/>
      </c:scatterChart>
      <c:valAx>
        <c:axId val="-214651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5881976"/>
        <c:crosses val="autoZero"/>
        <c:crossBetween val="midCat"/>
      </c:valAx>
      <c:valAx>
        <c:axId val="213588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465177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640292</xdr:colOff>
      <xdr:row>6</xdr:row>
      <xdr:rowOff>30691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1216025</xdr:colOff>
      <xdr:row>8</xdr:row>
      <xdr:rowOff>56092</xdr:rowOff>
    </xdr:from>
    <xdr:ext cx="5715000" cy="35337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name="post_title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t_date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oo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o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50" zoomScaleNormal="150" zoomScalePageLayoutView="150" workbookViewId="0">
      <selection activeCell="C1" sqref="C1:C12"/>
    </sheetView>
  </sheetViews>
  <sheetFormatPr baseColWidth="10" defaultColWidth="17.1640625" defaultRowHeight="12.75" customHeight="1" x14ac:dyDescent="0"/>
  <sheetData>
    <row r="1" spans="1:8" ht="12.75" customHeight="1">
      <c r="A1" s="1" t="s">
        <v>20</v>
      </c>
      <c r="B1" s="1" t="s">
        <v>2</v>
      </c>
      <c r="C1" s="1" t="s">
        <v>19</v>
      </c>
      <c r="D1" s="1" t="s">
        <v>0</v>
      </c>
      <c r="E1" s="1" t="s">
        <v>1</v>
      </c>
      <c r="F1" s="1" t="s">
        <v>21</v>
      </c>
      <c r="G1" s="1" t="s">
        <v>14</v>
      </c>
      <c r="H1" s="1" t="s">
        <v>13</v>
      </c>
    </row>
    <row r="2" spans="1:8" ht="12.75" customHeight="1">
      <c r="A2" t="s">
        <v>15</v>
      </c>
      <c r="B2" t="s">
        <v>3</v>
      </c>
      <c r="C2">
        <f ca="1">D2*E2</f>
        <v>72336</v>
      </c>
      <c r="D2">
        <f ca="1">RANDBETWEEN(0,300)</f>
        <v>176</v>
      </c>
      <c r="E2">
        <f t="shared" ref="E2:E65" ca="1" si="0">RANDBETWEEN(100,430)</f>
        <v>411</v>
      </c>
      <c r="F2">
        <v>25</v>
      </c>
      <c r="G2">
        <f ca="1">IF(F2&gt;24, C2*POWER($A$6,(-$A$3*F2)), C2)</f>
        <v>46031.12488800045</v>
      </c>
      <c r="H2">
        <f ca="1">IF(F2&gt;24, C2/POWER(F2-23,$A$12), C2)</f>
        <v>51149.276123910095</v>
      </c>
    </row>
    <row r="3" spans="1:8" ht="12.75" customHeight="1">
      <c r="A3">
        <v>0.25</v>
      </c>
      <c r="B3" t="s">
        <v>4</v>
      </c>
      <c r="C3">
        <f t="shared" ref="C3:C66" ca="1" si="1">D3*E3</f>
        <v>51408</v>
      </c>
      <c r="D3">
        <f t="shared" ref="D3:D66" ca="1" si="2">RANDBETWEEN(0,300)</f>
        <v>252</v>
      </c>
      <c r="E3">
        <f t="shared" ca="1" si="0"/>
        <v>204</v>
      </c>
      <c r="F3">
        <f t="shared" ref="F3:F4" ca="1" si="3">RANDBETWEEN(1,144)</f>
        <v>126</v>
      </c>
      <c r="G3">
        <f t="shared" ref="G3:G66" ca="1" si="4">IF(F3&gt;24, C3*POWER($A$6,(-$A$3*F3)), C3)</f>
        <v>5268.2222022580836</v>
      </c>
      <c r="H3">
        <f t="shared" ref="H3:H66" ca="1" si="5">IF(F3&gt;24, C3/POWER(F3-23,$A$12), C3)</f>
        <v>5065.3807531869988</v>
      </c>
    </row>
    <row r="4" spans="1:8" ht="12.75" customHeight="1">
      <c r="B4" t="s">
        <v>5</v>
      </c>
      <c r="C4">
        <f t="shared" ca="1" si="1"/>
        <v>5664</v>
      </c>
      <c r="D4">
        <f t="shared" ca="1" si="2"/>
        <v>24</v>
      </c>
      <c r="E4">
        <f t="shared" ca="1" si="0"/>
        <v>236</v>
      </c>
      <c r="F4">
        <f t="shared" ca="1" si="3"/>
        <v>102</v>
      </c>
      <c r="G4">
        <f t="shared" ca="1" si="4"/>
        <v>895.79246753602752</v>
      </c>
      <c r="H4">
        <f t="shared" ca="1" si="5"/>
        <v>637.24978708449999</v>
      </c>
    </row>
    <row r="5" spans="1:8" ht="12.75" customHeight="1">
      <c r="A5" t="s">
        <v>16</v>
      </c>
      <c r="C5">
        <f t="shared" ca="1" si="1"/>
        <v>21877</v>
      </c>
      <c r="D5">
        <f t="shared" ca="1" si="2"/>
        <v>131</v>
      </c>
      <c r="E5">
        <f t="shared" ca="1" si="0"/>
        <v>167</v>
      </c>
      <c r="F5">
        <f ca="1">RANDBETWEEN(1,144)</f>
        <v>56</v>
      </c>
      <c r="G5">
        <f t="shared" ca="1" si="4"/>
        <v>7948.2087953627333</v>
      </c>
      <c r="H5">
        <f t="shared" ca="1" si="5"/>
        <v>3808.2968793428017</v>
      </c>
    </row>
    <row r="6" spans="1:8" ht="12.75" customHeight="1">
      <c r="A6">
        <v>1.075</v>
      </c>
      <c r="B6" t="s">
        <v>6</v>
      </c>
      <c r="C6">
        <f t="shared" ca="1" si="1"/>
        <v>35224</v>
      </c>
      <c r="D6">
        <f t="shared" ca="1" si="2"/>
        <v>259</v>
      </c>
      <c r="E6">
        <f t="shared" ca="1" si="0"/>
        <v>136</v>
      </c>
      <c r="F6">
        <f t="shared" ref="F6:F69" ca="1" si="6">RANDBETWEEN(1,144)</f>
        <v>66</v>
      </c>
      <c r="G6">
        <f t="shared" ca="1" si="4"/>
        <v>10680.682675216563</v>
      </c>
      <c r="H6">
        <f t="shared" ca="1" si="5"/>
        <v>5371.6096413956666</v>
      </c>
    </row>
    <row r="7" spans="1:8" ht="12.75" customHeight="1">
      <c r="B7" t="s">
        <v>7</v>
      </c>
      <c r="C7">
        <f t="shared" ca="1" si="1"/>
        <v>54984</v>
      </c>
      <c r="D7">
        <f t="shared" ca="1" si="2"/>
        <v>174</v>
      </c>
      <c r="E7">
        <f t="shared" ca="1" si="0"/>
        <v>316</v>
      </c>
      <c r="F7">
        <f t="shared" ca="1" si="6"/>
        <v>108</v>
      </c>
      <c r="G7">
        <f t="shared" ca="1" si="4"/>
        <v>7802.0332372534576</v>
      </c>
      <c r="H7">
        <f t="shared" ca="1" si="5"/>
        <v>5963.8521463504958</v>
      </c>
    </row>
    <row r="8" spans="1:8" ht="12.75" customHeight="1">
      <c r="A8" t="s">
        <v>18</v>
      </c>
      <c r="B8" t="s">
        <v>8</v>
      </c>
      <c r="C8">
        <f t="shared" ca="1" si="1"/>
        <v>29252</v>
      </c>
      <c r="D8">
        <f t="shared" ca="1" si="2"/>
        <v>284</v>
      </c>
      <c r="E8">
        <f t="shared" ca="1" si="0"/>
        <v>103</v>
      </c>
      <c r="F8">
        <f t="shared" ca="1" si="6"/>
        <v>78</v>
      </c>
      <c r="G8">
        <f t="shared" ca="1" si="4"/>
        <v>7139.8734107393539</v>
      </c>
      <c r="H8">
        <f t="shared" ca="1" si="5"/>
        <v>3944.3388753549516</v>
      </c>
    </row>
    <row r="9" spans="1:8" ht="12.75" customHeight="1">
      <c r="B9" t="s">
        <v>9</v>
      </c>
      <c r="C9">
        <f t="shared" ca="1" si="1"/>
        <v>78810</v>
      </c>
      <c r="D9">
        <f t="shared" ca="1" si="2"/>
        <v>222</v>
      </c>
      <c r="E9">
        <f t="shared" ca="1" si="0"/>
        <v>355</v>
      </c>
      <c r="F9">
        <f t="shared" ca="1" si="6"/>
        <v>22</v>
      </c>
      <c r="G9">
        <f t="shared" ca="1" si="4"/>
        <v>78810</v>
      </c>
      <c r="H9">
        <f t="shared" ca="1" si="5"/>
        <v>78810</v>
      </c>
    </row>
    <row r="10" spans="1:8" ht="12.75" customHeight="1">
      <c r="C10">
        <f t="shared" ca="1" si="1"/>
        <v>51000</v>
      </c>
      <c r="D10">
        <f t="shared" ca="1" si="2"/>
        <v>120</v>
      </c>
      <c r="E10">
        <f t="shared" ref="E10" ca="1" si="7">RANDBETWEEN(100,430)</f>
        <v>425</v>
      </c>
      <c r="F10">
        <f t="shared" ca="1" si="6"/>
        <v>14</v>
      </c>
      <c r="G10">
        <f t="shared" ca="1" si="4"/>
        <v>51000</v>
      </c>
      <c r="H10">
        <f t="shared" ca="1" si="5"/>
        <v>51000</v>
      </c>
    </row>
    <row r="11" spans="1:8" ht="12.75" customHeight="1">
      <c r="A11" t="s">
        <v>17</v>
      </c>
      <c r="C11">
        <f t="shared" ca="1" si="1"/>
        <v>107748</v>
      </c>
      <c r="D11">
        <f t="shared" ca="1" si="2"/>
        <v>292</v>
      </c>
      <c r="E11">
        <f t="shared" ca="1" si="0"/>
        <v>369</v>
      </c>
      <c r="F11">
        <f t="shared" ca="1" si="6"/>
        <v>94</v>
      </c>
      <c r="G11">
        <f t="shared" ca="1" si="4"/>
        <v>19692.928663327693</v>
      </c>
      <c r="H11">
        <f t="shared" ca="1" si="5"/>
        <v>12787.335010707131</v>
      </c>
    </row>
    <row r="12" spans="1:8" ht="12.75" customHeight="1">
      <c r="A12">
        <v>0.5</v>
      </c>
      <c r="C12">
        <f t="shared" ca="1" si="1"/>
        <v>21252</v>
      </c>
      <c r="D12">
        <f t="shared" ca="1" si="2"/>
        <v>69</v>
      </c>
      <c r="E12">
        <f t="shared" ca="1" si="0"/>
        <v>308</v>
      </c>
      <c r="F12">
        <f t="shared" ca="1" si="6"/>
        <v>141</v>
      </c>
      <c r="G12">
        <f t="shared" ca="1" si="4"/>
        <v>1660.5480324376015</v>
      </c>
      <c r="H12">
        <f t="shared" ca="1" si="5"/>
        <v>1956.4051779575168</v>
      </c>
    </row>
    <row r="13" spans="1:8" ht="12.75" customHeight="1">
      <c r="C13">
        <f t="shared" ca="1" si="1"/>
        <v>55555</v>
      </c>
      <c r="D13">
        <f t="shared" ca="1" si="2"/>
        <v>271</v>
      </c>
      <c r="E13">
        <f t="shared" ca="1" si="0"/>
        <v>205</v>
      </c>
      <c r="F13">
        <f t="shared" ca="1" si="6"/>
        <v>30</v>
      </c>
      <c r="G13">
        <f t="shared" ca="1" si="4"/>
        <v>32296.813082644159</v>
      </c>
      <c r="H13">
        <f t="shared" ca="1" si="5"/>
        <v>20997.816298027617</v>
      </c>
    </row>
    <row r="14" spans="1:8" ht="12.75" customHeight="1">
      <c r="C14">
        <f t="shared" ca="1" si="1"/>
        <v>17658</v>
      </c>
      <c r="D14">
        <f t="shared" ca="1" si="2"/>
        <v>54</v>
      </c>
      <c r="E14">
        <f t="shared" ca="1" si="0"/>
        <v>327</v>
      </c>
      <c r="F14">
        <f t="shared" ca="1" si="6"/>
        <v>2</v>
      </c>
      <c r="G14">
        <f t="shared" ca="1" si="4"/>
        <v>17658</v>
      </c>
      <c r="H14">
        <f t="shared" ca="1" si="5"/>
        <v>17658</v>
      </c>
    </row>
    <row r="15" spans="1:8" ht="12.75" customHeight="1">
      <c r="C15">
        <f t="shared" ca="1" si="1"/>
        <v>42240</v>
      </c>
      <c r="D15">
        <f t="shared" ca="1" si="2"/>
        <v>120</v>
      </c>
      <c r="E15">
        <f t="shared" ca="1" si="0"/>
        <v>352</v>
      </c>
      <c r="F15">
        <f t="shared" ca="1" si="6"/>
        <v>21</v>
      </c>
      <c r="G15">
        <f t="shared" ca="1" si="4"/>
        <v>42240</v>
      </c>
      <c r="H15">
        <f t="shared" ca="1" si="5"/>
        <v>42240</v>
      </c>
    </row>
    <row r="16" spans="1:8" ht="12.75" customHeight="1">
      <c r="B16" t="s">
        <v>10</v>
      </c>
      <c r="C16">
        <f t="shared" ca="1" si="1"/>
        <v>107188</v>
      </c>
      <c r="D16">
        <f t="shared" ca="1" si="2"/>
        <v>254</v>
      </c>
      <c r="E16">
        <f t="shared" ca="1" si="0"/>
        <v>422</v>
      </c>
      <c r="F16">
        <f t="shared" ca="1" si="6"/>
        <v>63</v>
      </c>
      <c r="G16">
        <f t="shared" ca="1" si="4"/>
        <v>34313.329100331051</v>
      </c>
      <c r="H16">
        <f t="shared" ca="1" si="5"/>
        <v>16947.910891906413</v>
      </c>
    </row>
    <row r="17" spans="2:8" ht="12.75" customHeight="1">
      <c r="C17">
        <f t="shared" ca="1" si="1"/>
        <v>67280</v>
      </c>
      <c r="D17">
        <f t="shared" ca="1" si="2"/>
        <v>232</v>
      </c>
      <c r="E17">
        <f t="shared" ca="1" si="0"/>
        <v>290</v>
      </c>
      <c r="F17">
        <f t="shared" ca="1" si="6"/>
        <v>133</v>
      </c>
      <c r="G17">
        <f t="shared" ca="1" si="4"/>
        <v>6075.1156017616286</v>
      </c>
      <c r="H17">
        <f t="shared" ca="1" si="5"/>
        <v>6414.8963004443449</v>
      </c>
    </row>
    <row r="18" spans="2:8" ht="12.75" customHeight="1">
      <c r="C18">
        <f t="shared" ca="1" si="1"/>
        <v>17475</v>
      </c>
      <c r="D18">
        <f t="shared" ca="1" si="2"/>
        <v>75</v>
      </c>
      <c r="E18">
        <f t="shared" ca="1" si="0"/>
        <v>233</v>
      </c>
      <c r="F18">
        <f t="shared" ca="1" si="6"/>
        <v>55</v>
      </c>
      <c r="G18">
        <f t="shared" ca="1" si="4"/>
        <v>6464.736098760467</v>
      </c>
      <c r="H18">
        <f t="shared" ca="1" si="5"/>
        <v>3089.1727503087291</v>
      </c>
    </row>
    <row r="19" spans="2:8" ht="12.75" customHeight="1">
      <c r="B19" t="s">
        <v>11</v>
      </c>
      <c r="C19">
        <f t="shared" ca="1" si="1"/>
        <v>6293</v>
      </c>
      <c r="D19">
        <f t="shared" ca="1" si="2"/>
        <v>31</v>
      </c>
      <c r="E19">
        <f t="shared" ca="1" si="0"/>
        <v>203</v>
      </c>
      <c r="F19">
        <f t="shared" ca="1" si="6"/>
        <v>141</v>
      </c>
      <c r="G19">
        <f t="shared" ca="1" si="4"/>
        <v>491.71036928899991</v>
      </c>
      <c r="H19">
        <f t="shared" ca="1" si="5"/>
        <v>579.31760704341491</v>
      </c>
    </row>
    <row r="20" spans="2:8" ht="12.75" customHeight="1">
      <c r="C20">
        <f t="shared" ca="1" si="1"/>
        <v>69639</v>
      </c>
      <c r="D20">
        <f t="shared" ca="1" si="2"/>
        <v>167</v>
      </c>
      <c r="E20">
        <f t="shared" ca="1" si="0"/>
        <v>417</v>
      </c>
      <c r="F20">
        <f t="shared" ca="1" si="6"/>
        <v>68</v>
      </c>
      <c r="G20">
        <f t="shared" ca="1" si="4"/>
        <v>20366.13573231304</v>
      </c>
      <c r="H20">
        <f t="shared" ca="1" si="5"/>
        <v>10381.169192340523</v>
      </c>
    </row>
    <row r="21" spans="2:8" ht="12.75" customHeight="1">
      <c r="C21">
        <f t="shared" ca="1" si="1"/>
        <v>60282</v>
      </c>
      <c r="D21">
        <f t="shared" ca="1" si="2"/>
        <v>153</v>
      </c>
      <c r="E21">
        <f t="shared" ca="1" si="0"/>
        <v>394</v>
      </c>
      <c r="F21">
        <f t="shared" ca="1" si="6"/>
        <v>5</v>
      </c>
      <c r="G21">
        <f t="shared" ca="1" si="4"/>
        <v>60282</v>
      </c>
      <c r="H21">
        <f t="shared" ca="1" si="5"/>
        <v>60282</v>
      </c>
    </row>
    <row r="22" spans="2:8" ht="12.75" customHeight="1">
      <c r="B22" t="s">
        <v>12</v>
      </c>
      <c r="C22">
        <f t="shared" ca="1" si="1"/>
        <v>84217</v>
      </c>
      <c r="D22">
        <f t="shared" ca="1" si="2"/>
        <v>227</v>
      </c>
      <c r="E22">
        <f t="shared" ca="1" si="0"/>
        <v>371</v>
      </c>
      <c r="F22">
        <f t="shared" ca="1" si="6"/>
        <v>23</v>
      </c>
      <c r="G22">
        <f t="shared" ca="1" si="4"/>
        <v>84217</v>
      </c>
      <c r="H22">
        <f t="shared" ca="1" si="5"/>
        <v>84217</v>
      </c>
    </row>
    <row r="23" spans="2:8" ht="12.75" customHeight="1">
      <c r="C23">
        <f t="shared" ca="1" si="1"/>
        <v>9344</v>
      </c>
      <c r="D23">
        <f t="shared" ca="1" si="2"/>
        <v>64</v>
      </c>
      <c r="E23">
        <f t="shared" ca="1" si="0"/>
        <v>146</v>
      </c>
      <c r="F23">
        <f t="shared" ca="1" si="6"/>
        <v>70</v>
      </c>
      <c r="G23">
        <f t="shared" ca="1" si="4"/>
        <v>2635.631596776605</v>
      </c>
      <c r="H23">
        <f t="shared" ca="1" si="5"/>
        <v>1362.9624805563267</v>
      </c>
    </row>
    <row r="24" spans="2:8" ht="12.75" customHeight="1">
      <c r="C24">
        <f t="shared" ca="1" si="1"/>
        <v>51623</v>
      </c>
      <c r="D24">
        <f t="shared" ca="1" si="2"/>
        <v>247</v>
      </c>
      <c r="E24">
        <f t="shared" ca="1" si="0"/>
        <v>209</v>
      </c>
      <c r="F24">
        <f t="shared" ca="1" si="6"/>
        <v>68</v>
      </c>
      <c r="G24">
        <f t="shared" ca="1" si="4"/>
        <v>15097.302156969456</v>
      </c>
      <c r="H24">
        <f t="shared" ca="1" si="5"/>
        <v>7695.502480164776</v>
      </c>
    </row>
    <row r="25" spans="2:8" ht="12.75" customHeight="1">
      <c r="C25">
        <f t="shared" ca="1" si="1"/>
        <v>33488</v>
      </c>
      <c r="D25">
        <f t="shared" ca="1" si="2"/>
        <v>184</v>
      </c>
      <c r="E25">
        <f t="shared" ca="1" si="0"/>
        <v>182</v>
      </c>
      <c r="F25">
        <f t="shared" ca="1" si="6"/>
        <v>37</v>
      </c>
      <c r="G25">
        <f t="shared" ca="1" si="4"/>
        <v>17153.822689004905</v>
      </c>
      <c r="H25">
        <f t="shared" ca="1" si="5"/>
        <v>8950.0444691632674</v>
      </c>
    </row>
    <row r="26" spans="2:8" ht="12.75" customHeight="1">
      <c r="C26">
        <f t="shared" ca="1" si="1"/>
        <v>43076</v>
      </c>
      <c r="D26">
        <f t="shared" ca="1" si="2"/>
        <v>178</v>
      </c>
      <c r="E26">
        <f t="shared" ca="1" si="0"/>
        <v>242</v>
      </c>
      <c r="F26">
        <f t="shared" ca="1" si="6"/>
        <v>123</v>
      </c>
      <c r="G26">
        <f t="shared" ca="1" si="4"/>
        <v>4660.4203777809571</v>
      </c>
      <c r="H26">
        <f t="shared" ca="1" si="5"/>
        <v>4307.6000000000004</v>
      </c>
    </row>
    <row r="27" spans="2:8" ht="12.75" customHeight="1">
      <c r="C27">
        <f t="shared" ca="1" si="1"/>
        <v>61910</v>
      </c>
      <c r="D27">
        <f t="shared" ca="1" si="2"/>
        <v>205</v>
      </c>
      <c r="E27">
        <f t="shared" ca="1" si="0"/>
        <v>302</v>
      </c>
      <c r="F27">
        <f t="shared" ca="1" si="6"/>
        <v>34</v>
      </c>
      <c r="G27">
        <f t="shared" ca="1" si="4"/>
        <v>33480.26276824349</v>
      </c>
      <c r="H27">
        <f t="shared" ca="1" si="5"/>
        <v>18666.567342809347</v>
      </c>
    </row>
    <row r="28" spans="2:8" ht="12.75" customHeight="1">
      <c r="C28">
        <f t="shared" ca="1" si="1"/>
        <v>72270</v>
      </c>
      <c r="D28">
        <f t="shared" ca="1" si="2"/>
        <v>219</v>
      </c>
      <c r="E28">
        <f t="shared" ca="1" si="0"/>
        <v>330</v>
      </c>
      <c r="F28">
        <f t="shared" ca="1" si="6"/>
        <v>13</v>
      </c>
      <c r="G28">
        <f t="shared" ca="1" si="4"/>
        <v>72270</v>
      </c>
      <c r="H28">
        <f t="shared" ca="1" si="5"/>
        <v>72270</v>
      </c>
    </row>
    <row r="29" spans="2:8" ht="12.75" customHeight="1">
      <c r="C29">
        <f t="shared" ca="1" si="1"/>
        <v>109440</v>
      </c>
      <c r="D29">
        <f t="shared" ca="1" si="2"/>
        <v>288</v>
      </c>
      <c r="E29">
        <f t="shared" ca="1" si="0"/>
        <v>380</v>
      </c>
      <c r="F29">
        <f t="shared" ca="1" si="6"/>
        <v>18</v>
      </c>
      <c r="G29">
        <f t="shared" ca="1" si="4"/>
        <v>109440</v>
      </c>
      <c r="H29">
        <f t="shared" ca="1" si="5"/>
        <v>109440</v>
      </c>
    </row>
    <row r="30" spans="2:8" ht="12.75" customHeight="1">
      <c r="C30">
        <f t="shared" ca="1" si="1"/>
        <v>10370</v>
      </c>
      <c r="D30">
        <f t="shared" ca="1" si="2"/>
        <v>85</v>
      </c>
      <c r="E30">
        <f t="shared" ca="1" si="0"/>
        <v>122</v>
      </c>
      <c r="F30">
        <f t="shared" ca="1" si="6"/>
        <v>28</v>
      </c>
      <c r="G30">
        <f t="shared" ca="1" si="4"/>
        <v>6250.5683223110491</v>
      </c>
      <c r="H30">
        <f t="shared" ca="1" si="5"/>
        <v>4637.6049853345639</v>
      </c>
    </row>
    <row r="31" spans="2:8" ht="12.75" customHeight="1">
      <c r="C31">
        <f t="shared" ca="1" si="1"/>
        <v>35329</v>
      </c>
      <c r="D31">
        <f t="shared" ca="1" si="2"/>
        <v>103</v>
      </c>
      <c r="E31">
        <f t="shared" ca="1" si="0"/>
        <v>343</v>
      </c>
      <c r="F31">
        <f t="shared" ca="1" si="6"/>
        <v>96</v>
      </c>
      <c r="G31">
        <f t="shared" ca="1" si="4"/>
        <v>6227.7074436484936</v>
      </c>
      <c r="H31">
        <f t="shared" ca="1" si="5"/>
        <v>4134.9466892920973</v>
      </c>
    </row>
    <row r="32" spans="2:8" ht="12.75" customHeight="1">
      <c r="C32">
        <f t="shared" ca="1" si="1"/>
        <v>23088</v>
      </c>
      <c r="D32">
        <f t="shared" ca="1" si="2"/>
        <v>111</v>
      </c>
      <c r="E32">
        <f t="shared" ca="1" si="0"/>
        <v>208</v>
      </c>
      <c r="F32">
        <f t="shared" ca="1" si="6"/>
        <v>115</v>
      </c>
      <c r="G32">
        <f t="shared" ca="1" si="4"/>
        <v>2886.6422678289568</v>
      </c>
      <c r="H32">
        <f t="shared" ca="1" si="5"/>
        <v>2407.0903958748713</v>
      </c>
    </row>
    <row r="33" spans="3:8" ht="12.75" customHeight="1">
      <c r="C33">
        <f t="shared" ca="1" si="1"/>
        <v>39600</v>
      </c>
      <c r="D33">
        <f t="shared" ca="1" si="2"/>
        <v>110</v>
      </c>
      <c r="E33">
        <f t="shared" ca="1" si="0"/>
        <v>360</v>
      </c>
      <c r="F33">
        <f t="shared" ca="1" si="6"/>
        <v>114</v>
      </c>
      <c r="G33">
        <f t="shared" ca="1" si="4"/>
        <v>5041.4324765671699</v>
      </c>
      <c r="H33">
        <f t="shared" ca="1" si="5"/>
        <v>4151.2079534187969</v>
      </c>
    </row>
    <row r="34" spans="3:8" ht="12.75" customHeight="1">
      <c r="C34">
        <f t="shared" ca="1" si="1"/>
        <v>119143</v>
      </c>
      <c r="D34">
        <f t="shared" ca="1" si="2"/>
        <v>283</v>
      </c>
      <c r="E34">
        <f t="shared" ca="1" si="0"/>
        <v>421</v>
      </c>
      <c r="F34">
        <f t="shared" ca="1" si="6"/>
        <v>121</v>
      </c>
      <c r="G34">
        <f t="shared" ca="1" si="4"/>
        <v>13364.800728920067</v>
      </c>
      <c r="H34">
        <f t="shared" ca="1" si="5"/>
        <v>12035.260461558404</v>
      </c>
    </row>
    <row r="35" spans="3:8" ht="12.75" customHeight="1">
      <c r="C35">
        <f t="shared" ca="1" si="1"/>
        <v>45966</v>
      </c>
      <c r="D35">
        <f t="shared" ca="1" si="2"/>
        <v>163</v>
      </c>
      <c r="E35">
        <f t="shared" ca="1" si="0"/>
        <v>282</v>
      </c>
      <c r="F35">
        <f t="shared" ca="1" si="6"/>
        <v>120</v>
      </c>
      <c r="G35">
        <f t="shared" ca="1" si="4"/>
        <v>5250.2838687188705</v>
      </c>
      <c r="H35">
        <f t="shared" ca="1" si="5"/>
        <v>4667.1401826531937</v>
      </c>
    </row>
    <row r="36" spans="3:8" ht="12.75" customHeight="1">
      <c r="C36">
        <f t="shared" ca="1" si="1"/>
        <v>54684</v>
      </c>
      <c r="D36">
        <f t="shared" ca="1" si="2"/>
        <v>294</v>
      </c>
      <c r="E36">
        <f t="shared" ca="1" si="0"/>
        <v>186</v>
      </c>
      <c r="F36">
        <f t="shared" ca="1" si="6"/>
        <v>143</v>
      </c>
      <c r="G36">
        <f t="shared" ca="1" si="4"/>
        <v>4121.0480438929981</v>
      </c>
      <c r="H36">
        <f t="shared" ca="1" si="5"/>
        <v>4991.9433891020835</v>
      </c>
    </row>
    <row r="37" spans="3:8" ht="12.75" customHeight="1">
      <c r="C37">
        <f t="shared" ca="1" si="1"/>
        <v>49368</v>
      </c>
      <c r="D37">
        <f t="shared" ca="1" si="2"/>
        <v>136</v>
      </c>
      <c r="E37">
        <f t="shared" ca="1" si="0"/>
        <v>363</v>
      </c>
      <c r="F37">
        <f t="shared" ca="1" si="6"/>
        <v>72</v>
      </c>
      <c r="G37">
        <f t="shared" ca="1" si="4"/>
        <v>13430.530791625119</v>
      </c>
      <c r="H37">
        <f t="shared" ca="1" si="5"/>
        <v>7052.5714285714284</v>
      </c>
    </row>
    <row r="38" spans="3:8" ht="12.75" customHeight="1">
      <c r="C38">
        <f t="shared" ca="1" si="1"/>
        <v>30883</v>
      </c>
      <c r="D38">
        <f t="shared" ca="1" si="2"/>
        <v>89</v>
      </c>
      <c r="E38">
        <f t="shared" ca="1" si="0"/>
        <v>347</v>
      </c>
      <c r="F38">
        <f t="shared" ca="1" si="6"/>
        <v>113</v>
      </c>
      <c r="G38">
        <f t="shared" ca="1" si="4"/>
        <v>4003.4127348274756</v>
      </c>
      <c r="H38">
        <f t="shared" ca="1" si="5"/>
        <v>3255.3540326326688</v>
      </c>
    </row>
    <row r="39" spans="3:8" ht="12.75" customHeight="1">
      <c r="C39">
        <f t="shared" ca="1" si="1"/>
        <v>32256</v>
      </c>
      <c r="D39">
        <f t="shared" ca="1" si="2"/>
        <v>96</v>
      </c>
      <c r="E39">
        <f t="shared" ca="1" si="0"/>
        <v>336</v>
      </c>
      <c r="F39">
        <f t="shared" ca="1" si="6"/>
        <v>99</v>
      </c>
      <c r="G39">
        <f t="shared" ca="1" si="4"/>
        <v>5385.8098989036889</v>
      </c>
      <c r="H39">
        <f t="shared" ca="1" si="5"/>
        <v>3700.0169558644197</v>
      </c>
    </row>
    <row r="40" spans="3:8" ht="12.75" customHeight="1">
      <c r="C40">
        <f t="shared" ca="1" si="1"/>
        <v>7242</v>
      </c>
      <c r="D40">
        <f t="shared" ca="1" si="2"/>
        <v>71</v>
      </c>
      <c r="E40">
        <f t="shared" ca="1" si="0"/>
        <v>102</v>
      </c>
      <c r="F40">
        <f t="shared" ca="1" si="6"/>
        <v>30</v>
      </c>
      <c r="G40">
        <f t="shared" ca="1" si="4"/>
        <v>4210.1254674558368</v>
      </c>
      <c r="H40">
        <f t="shared" ca="1" si="5"/>
        <v>2737.2187135328236</v>
      </c>
    </row>
    <row r="41" spans="3:8" ht="12.75" customHeight="1">
      <c r="C41">
        <f t="shared" ca="1" si="1"/>
        <v>30380</v>
      </c>
      <c r="D41">
        <f t="shared" ca="1" si="2"/>
        <v>98</v>
      </c>
      <c r="E41">
        <f t="shared" ca="1" si="0"/>
        <v>310</v>
      </c>
      <c r="F41">
        <f t="shared" ca="1" si="6"/>
        <v>124</v>
      </c>
      <c r="G41">
        <f t="shared" ca="1" si="4"/>
        <v>3227.9394361591694</v>
      </c>
      <c r="H41">
        <f t="shared" ca="1" si="5"/>
        <v>3022.9229838579472</v>
      </c>
    </row>
    <row r="42" spans="3:8" ht="12.75" customHeight="1">
      <c r="C42">
        <f t="shared" ca="1" si="1"/>
        <v>1572</v>
      </c>
      <c r="D42">
        <f t="shared" ca="1" si="2"/>
        <v>4</v>
      </c>
      <c r="E42">
        <f t="shared" ca="1" si="0"/>
        <v>393</v>
      </c>
      <c r="F42">
        <f t="shared" ca="1" si="6"/>
        <v>112</v>
      </c>
      <c r="G42">
        <f t="shared" ca="1" si="4"/>
        <v>207.49877763954058</v>
      </c>
      <c r="H42">
        <f t="shared" ca="1" si="5"/>
        <v>166.63166673699979</v>
      </c>
    </row>
    <row r="43" spans="3:8" ht="12.75" customHeight="1">
      <c r="C43">
        <f t="shared" ca="1" si="1"/>
        <v>39680</v>
      </c>
      <c r="D43">
        <f t="shared" ca="1" si="2"/>
        <v>124</v>
      </c>
      <c r="E43">
        <f t="shared" ca="1" si="0"/>
        <v>320</v>
      </c>
      <c r="F43">
        <f t="shared" ca="1" si="6"/>
        <v>67</v>
      </c>
      <c r="G43">
        <f t="shared" ca="1" si="4"/>
        <v>11816.255886862868</v>
      </c>
      <c r="H43">
        <f t="shared" ca="1" si="5"/>
        <v>5981.9850764228304</v>
      </c>
    </row>
    <row r="44" spans="3:8" ht="12.75" customHeight="1">
      <c r="C44">
        <f t="shared" ca="1" si="1"/>
        <v>33488</v>
      </c>
      <c r="D44">
        <f t="shared" ca="1" si="2"/>
        <v>299</v>
      </c>
      <c r="E44">
        <f t="shared" ca="1" si="0"/>
        <v>112</v>
      </c>
      <c r="F44">
        <f t="shared" ca="1" si="6"/>
        <v>44</v>
      </c>
      <c r="G44">
        <f t="shared" ca="1" si="4"/>
        <v>15114.580717171571</v>
      </c>
      <c r="H44">
        <f t="shared" ca="1" si="5"/>
        <v>7307.6807082229134</v>
      </c>
    </row>
    <row r="45" spans="3:8" ht="12.75" customHeight="1">
      <c r="C45">
        <f t="shared" ca="1" si="1"/>
        <v>3978</v>
      </c>
      <c r="D45">
        <f t="shared" ca="1" si="2"/>
        <v>26</v>
      </c>
      <c r="E45">
        <f t="shared" ca="1" si="0"/>
        <v>153</v>
      </c>
      <c r="F45">
        <f t="shared" ca="1" si="6"/>
        <v>100</v>
      </c>
      <c r="G45">
        <f t="shared" ca="1" si="4"/>
        <v>652.30870247141866</v>
      </c>
      <c r="H45">
        <f t="shared" ca="1" si="5"/>
        <v>453.33517315643974</v>
      </c>
    </row>
    <row r="46" spans="3:8" ht="12.75" customHeight="1">
      <c r="C46">
        <f t="shared" ca="1" si="1"/>
        <v>9792</v>
      </c>
      <c r="D46">
        <f t="shared" ca="1" si="2"/>
        <v>24</v>
      </c>
      <c r="E46">
        <f t="shared" ca="1" si="0"/>
        <v>408</v>
      </c>
      <c r="F46">
        <f t="shared" ca="1" si="6"/>
        <v>122</v>
      </c>
      <c r="G46">
        <f t="shared" ca="1" si="4"/>
        <v>1078.7312128433218</v>
      </c>
      <c r="H46">
        <f t="shared" ca="1" si="5"/>
        <v>984.13302870182042</v>
      </c>
    </row>
    <row r="47" spans="3:8" ht="12.75" customHeight="1">
      <c r="C47">
        <f t="shared" ca="1" si="1"/>
        <v>21106</v>
      </c>
      <c r="D47">
        <f t="shared" ca="1" si="2"/>
        <v>173</v>
      </c>
      <c r="E47">
        <f t="shared" ca="1" si="0"/>
        <v>122</v>
      </c>
      <c r="F47">
        <f t="shared" ca="1" si="6"/>
        <v>52</v>
      </c>
      <c r="G47">
        <f t="shared" ca="1" si="4"/>
        <v>8243.2011677810151</v>
      </c>
      <c r="H47">
        <f t="shared" ca="1" si="5"/>
        <v>3919.2858075648569</v>
      </c>
    </row>
    <row r="48" spans="3:8" ht="12.75" customHeight="1">
      <c r="C48">
        <f t="shared" ca="1" si="1"/>
        <v>30780</v>
      </c>
      <c r="D48">
        <f t="shared" ca="1" si="2"/>
        <v>108</v>
      </c>
      <c r="E48">
        <f t="shared" ca="1" si="0"/>
        <v>285</v>
      </c>
      <c r="F48">
        <f t="shared" ca="1" si="6"/>
        <v>90</v>
      </c>
      <c r="G48">
        <f t="shared" ca="1" si="4"/>
        <v>6047.5319270568225</v>
      </c>
      <c r="H48">
        <f t="shared" ca="1" si="5"/>
        <v>3760.3754972870747</v>
      </c>
    </row>
    <row r="49" spans="3:8" ht="12.75" customHeight="1">
      <c r="C49">
        <f t="shared" ca="1" si="1"/>
        <v>34790</v>
      </c>
      <c r="D49">
        <f t="shared" ca="1" si="2"/>
        <v>98</v>
      </c>
      <c r="E49">
        <f t="shared" ca="1" si="0"/>
        <v>355</v>
      </c>
      <c r="F49">
        <f t="shared" ca="1" si="6"/>
        <v>1</v>
      </c>
      <c r="G49">
        <f t="shared" ca="1" si="4"/>
        <v>34790</v>
      </c>
      <c r="H49">
        <f t="shared" ca="1" si="5"/>
        <v>34790</v>
      </c>
    </row>
    <row r="50" spans="3:8" ht="12.75" customHeight="1">
      <c r="C50">
        <f t="shared" ca="1" si="1"/>
        <v>35448</v>
      </c>
      <c r="D50">
        <f t="shared" ca="1" si="2"/>
        <v>211</v>
      </c>
      <c r="E50">
        <f t="shared" ca="1" si="0"/>
        <v>168</v>
      </c>
      <c r="F50">
        <f t="shared" ca="1" si="6"/>
        <v>55</v>
      </c>
      <c r="G50">
        <f t="shared" ca="1" si="4"/>
        <v>13113.703303511362</v>
      </c>
      <c r="H50">
        <f t="shared" ca="1" si="5"/>
        <v>6266.3802948751836</v>
      </c>
    </row>
    <row r="51" spans="3:8" ht="12.75" customHeight="1">
      <c r="C51">
        <f t="shared" ca="1" si="1"/>
        <v>35453</v>
      </c>
      <c r="D51">
        <f t="shared" ca="1" si="2"/>
        <v>121</v>
      </c>
      <c r="E51">
        <f t="shared" ca="1" si="0"/>
        <v>293</v>
      </c>
      <c r="F51">
        <f t="shared" ca="1" si="6"/>
        <v>92</v>
      </c>
      <c r="G51">
        <f t="shared" ca="1" si="4"/>
        <v>6718.2832913370103</v>
      </c>
      <c r="H51">
        <f t="shared" ca="1" si="5"/>
        <v>4268.0396494497754</v>
      </c>
    </row>
    <row r="52" spans="3:8" ht="12.75" customHeight="1">
      <c r="C52">
        <f t="shared" ca="1" si="1"/>
        <v>3888</v>
      </c>
      <c r="D52">
        <f t="shared" ca="1" si="2"/>
        <v>27</v>
      </c>
      <c r="E52">
        <f t="shared" ca="1" si="0"/>
        <v>144</v>
      </c>
      <c r="F52">
        <f t="shared" ca="1" si="6"/>
        <v>98</v>
      </c>
      <c r="G52">
        <f t="shared" ca="1" si="4"/>
        <v>661.02651788728463</v>
      </c>
      <c r="H52">
        <f t="shared" ca="1" si="5"/>
        <v>448.94756932185294</v>
      </c>
    </row>
    <row r="53" spans="3:8" ht="12.75" customHeight="1">
      <c r="C53">
        <f t="shared" ca="1" si="1"/>
        <v>22715</v>
      </c>
      <c r="D53">
        <f t="shared" ca="1" si="2"/>
        <v>59</v>
      </c>
      <c r="E53">
        <f t="shared" ca="1" si="0"/>
        <v>385</v>
      </c>
      <c r="F53">
        <f t="shared" ca="1" si="6"/>
        <v>11</v>
      </c>
      <c r="G53">
        <f t="shared" ca="1" si="4"/>
        <v>22715</v>
      </c>
      <c r="H53">
        <f t="shared" ca="1" si="5"/>
        <v>22715</v>
      </c>
    </row>
    <row r="54" spans="3:8" ht="12.75" customHeight="1">
      <c r="C54">
        <f t="shared" ca="1" si="1"/>
        <v>24024</v>
      </c>
      <c r="D54">
        <f t="shared" ca="1" si="2"/>
        <v>56</v>
      </c>
      <c r="E54">
        <f t="shared" ca="1" si="0"/>
        <v>429</v>
      </c>
      <c r="F54">
        <f t="shared" ca="1" si="6"/>
        <v>126</v>
      </c>
      <c r="G54">
        <f t="shared" ca="1" si="4"/>
        <v>2461.9469768722415</v>
      </c>
      <c r="H54">
        <f t="shared" ca="1" si="5"/>
        <v>2367.1550578618981</v>
      </c>
    </row>
    <row r="55" spans="3:8" ht="12.75" customHeight="1">
      <c r="C55">
        <f t="shared" ca="1" si="1"/>
        <v>28576</v>
      </c>
      <c r="D55">
        <f t="shared" ca="1" si="2"/>
        <v>188</v>
      </c>
      <c r="E55">
        <f t="shared" ca="1" si="0"/>
        <v>152</v>
      </c>
      <c r="F55">
        <f t="shared" ca="1" si="6"/>
        <v>80</v>
      </c>
      <c r="G55">
        <f t="shared" ca="1" si="4"/>
        <v>6727.1661189798924</v>
      </c>
      <c r="H55">
        <f t="shared" ca="1" si="5"/>
        <v>3784.9836635490692</v>
      </c>
    </row>
    <row r="56" spans="3:8" ht="12.75" customHeight="1">
      <c r="C56">
        <f t="shared" ca="1" si="1"/>
        <v>63000</v>
      </c>
      <c r="D56">
        <f t="shared" ca="1" si="2"/>
        <v>175</v>
      </c>
      <c r="E56">
        <f t="shared" ca="1" si="0"/>
        <v>360</v>
      </c>
      <c r="F56">
        <f t="shared" ca="1" si="6"/>
        <v>136</v>
      </c>
      <c r="G56">
        <f t="shared" ca="1" si="4"/>
        <v>5388.3123737001679</v>
      </c>
      <c r="H56">
        <f t="shared" ca="1" si="5"/>
        <v>5926.5414708166627</v>
      </c>
    </row>
    <row r="57" spans="3:8" ht="12.75" customHeight="1">
      <c r="C57">
        <f t="shared" ca="1" si="1"/>
        <v>85250</v>
      </c>
      <c r="D57">
        <f t="shared" ca="1" si="2"/>
        <v>275</v>
      </c>
      <c r="E57">
        <f t="shared" ca="1" si="0"/>
        <v>310</v>
      </c>
      <c r="F57">
        <f t="shared" ca="1" si="6"/>
        <v>109</v>
      </c>
      <c r="G57">
        <f t="shared" ca="1" si="4"/>
        <v>11879.926037539923</v>
      </c>
      <c r="H57">
        <f t="shared" ca="1" si="5"/>
        <v>9192.7439155931243</v>
      </c>
    </row>
    <row r="58" spans="3:8" ht="12.75" customHeight="1">
      <c r="C58">
        <f t="shared" ca="1" si="1"/>
        <v>29925</v>
      </c>
      <c r="D58">
        <f t="shared" ca="1" si="2"/>
        <v>105</v>
      </c>
      <c r="E58">
        <f t="shared" ca="1" si="0"/>
        <v>285</v>
      </c>
      <c r="F58">
        <f t="shared" ca="1" si="6"/>
        <v>72</v>
      </c>
      <c r="G58">
        <f t="shared" ca="1" si="4"/>
        <v>8141.0758778840882</v>
      </c>
      <c r="H58">
        <f t="shared" ca="1" si="5"/>
        <v>4275</v>
      </c>
    </row>
    <row r="59" spans="3:8" ht="12.75" customHeight="1">
      <c r="C59">
        <f t="shared" ca="1" si="1"/>
        <v>32799</v>
      </c>
      <c r="D59">
        <f t="shared" ca="1" si="2"/>
        <v>87</v>
      </c>
      <c r="E59">
        <f t="shared" ca="1" si="0"/>
        <v>377</v>
      </c>
      <c r="F59">
        <f t="shared" ca="1" si="6"/>
        <v>94</v>
      </c>
      <c r="G59">
        <f t="shared" ca="1" si="4"/>
        <v>5994.6204776746208</v>
      </c>
      <c r="H59">
        <f t="shared" ca="1" si="5"/>
        <v>3892.5251607100195</v>
      </c>
    </row>
    <row r="60" spans="3:8" ht="12.75" customHeight="1">
      <c r="C60">
        <f t="shared" ca="1" si="1"/>
        <v>123255</v>
      </c>
      <c r="D60">
        <f t="shared" ca="1" si="2"/>
        <v>297</v>
      </c>
      <c r="E60">
        <f t="shared" ca="1" si="0"/>
        <v>415</v>
      </c>
      <c r="F60">
        <f t="shared" ca="1" si="6"/>
        <v>115</v>
      </c>
      <c r="G60">
        <f t="shared" ca="1" si="4"/>
        <v>15410.303738793229</v>
      </c>
      <c r="H60">
        <f t="shared" ca="1" si="5"/>
        <v>12850.222052302375</v>
      </c>
    </row>
    <row r="61" spans="3:8" ht="12.75" customHeight="1">
      <c r="C61">
        <f t="shared" ca="1" si="1"/>
        <v>22230</v>
      </c>
      <c r="D61">
        <f t="shared" ca="1" si="2"/>
        <v>65</v>
      </c>
      <c r="E61">
        <f t="shared" ca="1" si="0"/>
        <v>342</v>
      </c>
      <c r="F61">
        <f t="shared" ca="1" si="6"/>
        <v>23</v>
      </c>
      <c r="G61">
        <f t="shared" ca="1" si="4"/>
        <v>22230</v>
      </c>
      <c r="H61">
        <f t="shared" ca="1" si="5"/>
        <v>22230</v>
      </c>
    </row>
    <row r="62" spans="3:8" ht="12.75" customHeight="1">
      <c r="C62">
        <f t="shared" ca="1" si="1"/>
        <v>44100</v>
      </c>
      <c r="D62">
        <f t="shared" ca="1" si="2"/>
        <v>300</v>
      </c>
      <c r="E62">
        <f t="shared" ca="1" si="0"/>
        <v>147</v>
      </c>
      <c r="F62">
        <f t="shared" ca="1" si="6"/>
        <v>77</v>
      </c>
      <c r="G62">
        <f t="shared" ca="1" si="4"/>
        <v>10960.381036778846</v>
      </c>
      <c r="H62">
        <f t="shared" ca="1" si="5"/>
        <v>6001.2498698187865</v>
      </c>
    </row>
    <row r="63" spans="3:8" ht="12.75" customHeight="1">
      <c r="C63">
        <f t="shared" ca="1" si="1"/>
        <v>60750</v>
      </c>
      <c r="D63">
        <f t="shared" ca="1" si="2"/>
        <v>162</v>
      </c>
      <c r="E63">
        <f t="shared" ca="1" si="0"/>
        <v>375</v>
      </c>
      <c r="F63">
        <f t="shared" ca="1" si="6"/>
        <v>71</v>
      </c>
      <c r="G63">
        <f t="shared" ca="1" si="4"/>
        <v>16828.524595060935</v>
      </c>
      <c r="H63">
        <f t="shared" ca="1" si="5"/>
        <v>8768.5072133174417</v>
      </c>
    </row>
    <row r="64" spans="3:8" ht="12.75" customHeight="1">
      <c r="C64">
        <f t="shared" ca="1" si="1"/>
        <v>33259</v>
      </c>
      <c r="D64">
        <f t="shared" ca="1" si="2"/>
        <v>79</v>
      </c>
      <c r="E64">
        <f t="shared" ca="1" si="0"/>
        <v>421</v>
      </c>
      <c r="F64">
        <f t="shared" ca="1" si="6"/>
        <v>132</v>
      </c>
      <c r="G64">
        <f t="shared" ca="1" si="4"/>
        <v>3057.9463861850936</v>
      </c>
      <c r="H64">
        <f t="shared" ca="1" si="5"/>
        <v>3185.6344420170271</v>
      </c>
    </row>
    <row r="65" spans="3:8" ht="12.75" customHeight="1">
      <c r="C65">
        <f t="shared" ca="1" si="1"/>
        <v>17766</v>
      </c>
      <c r="D65">
        <f t="shared" ca="1" si="2"/>
        <v>94</v>
      </c>
      <c r="E65">
        <f t="shared" ca="1" si="0"/>
        <v>189</v>
      </c>
      <c r="F65">
        <f t="shared" ca="1" si="6"/>
        <v>97</v>
      </c>
      <c r="G65">
        <f t="shared" ca="1" si="4"/>
        <v>3075.6322043631139</v>
      </c>
      <c r="H65">
        <f t="shared" ca="1" si="5"/>
        <v>2065.2555499226933</v>
      </c>
    </row>
    <row r="66" spans="3:8" ht="12.75" customHeight="1">
      <c r="C66">
        <f t="shared" ca="1" si="1"/>
        <v>83376</v>
      </c>
      <c r="D66">
        <f t="shared" ca="1" si="2"/>
        <v>216</v>
      </c>
      <c r="E66">
        <f t="shared" ref="E66:E100" ca="1" si="8">RANDBETWEEN(100,430)</f>
        <v>386</v>
      </c>
      <c r="F66">
        <f t="shared" ca="1" si="6"/>
        <v>22</v>
      </c>
      <c r="G66">
        <f t="shared" ca="1" si="4"/>
        <v>83376</v>
      </c>
      <c r="H66">
        <f t="shared" ca="1" si="5"/>
        <v>83376</v>
      </c>
    </row>
    <row r="67" spans="3:8" ht="12.75" customHeight="1">
      <c r="C67">
        <f t="shared" ref="C67:C100" ca="1" si="9">D67*E67</f>
        <v>1404</v>
      </c>
      <c r="D67">
        <f t="shared" ref="D67:D100" ca="1" si="10">RANDBETWEEN(0,300)</f>
        <v>12</v>
      </c>
      <c r="E67">
        <f t="shared" ca="1" si="8"/>
        <v>117</v>
      </c>
      <c r="F67">
        <f t="shared" ca="1" si="6"/>
        <v>137</v>
      </c>
      <c r="G67">
        <f t="shared" ref="G67:G100" ca="1" si="11">IF(F67&gt;24, C67*POWER($A$6,(-$A$3*F67)), C67)</f>
        <v>117.93078982486695</v>
      </c>
      <c r="H67">
        <f t="shared" ref="H67:H100" ca="1" si="12">IF(F67&gt;24, C67/POWER(F67-23,$A$12), C67)</f>
        <v>131.49664794606983</v>
      </c>
    </row>
    <row r="68" spans="3:8" ht="12.75" customHeight="1">
      <c r="C68">
        <f t="shared" ca="1" si="9"/>
        <v>54087</v>
      </c>
      <c r="D68">
        <f t="shared" ca="1" si="10"/>
        <v>149</v>
      </c>
      <c r="E68">
        <f t="shared" ca="1" si="8"/>
        <v>363</v>
      </c>
      <c r="F68">
        <f t="shared" ca="1" si="6"/>
        <v>4</v>
      </c>
      <c r="G68">
        <f t="shared" ca="1" si="11"/>
        <v>54087</v>
      </c>
      <c r="H68">
        <f t="shared" ca="1" si="12"/>
        <v>54087</v>
      </c>
    </row>
    <row r="69" spans="3:8" ht="12.75" customHeight="1">
      <c r="C69">
        <f t="shared" ca="1" si="9"/>
        <v>25437</v>
      </c>
      <c r="D69">
        <f t="shared" ca="1" si="10"/>
        <v>61</v>
      </c>
      <c r="E69">
        <f t="shared" ca="1" si="8"/>
        <v>417</v>
      </c>
      <c r="F69">
        <f t="shared" ca="1" si="6"/>
        <v>130</v>
      </c>
      <c r="G69">
        <f t="shared" ca="1" si="11"/>
        <v>2424.8830723810765</v>
      </c>
      <c r="H69">
        <f t="shared" ca="1" si="12"/>
        <v>2459.0876071854541</v>
      </c>
    </row>
    <row r="70" spans="3:8" ht="12.75" customHeight="1">
      <c r="C70">
        <f t="shared" ca="1" si="9"/>
        <v>49312</v>
      </c>
      <c r="D70">
        <f t="shared" ca="1" si="10"/>
        <v>184</v>
      </c>
      <c r="E70">
        <f t="shared" ca="1" si="8"/>
        <v>268</v>
      </c>
      <c r="F70">
        <f t="shared" ref="F70:F100" ca="1" si="13">RANDBETWEEN(1,144)</f>
        <v>123</v>
      </c>
      <c r="G70">
        <f t="shared" ca="1" si="11"/>
        <v>5335.0972622605295</v>
      </c>
      <c r="H70">
        <f t="shared" ca="1" si="12"/>
        <v>4931.2</v>
      </c>
    </row>
    <row r="71" spans="3:8" ht="12.75" customHeight="1">
      <c r="C71">
        <f t="shared" ca="1" si="9"/>
        <v>52864</v>
      </c>
      <c r="D71">
        <f t="shared" ca="1" si="10"/>
        <v>128</v>
      </c>
      <c r="E71">
        <f t="shared" ca="1" si="8"/>
        <v>413</v>
      </c>
      <c r="F71">
        <f t="shared" ca="1" si="13"/>
        <v>49</v>
      </c>
      <c r="G71">
        <f t="shared" ca="1" si="11"/>
        <v>21797.482327210171</v>
      </c>
      <c r="H71">
        <f t="shared" ca="1" si="12"/>
        <v>10367.483367944962</v>
      </c>
    </row>
    <row r="72" spans="3:8" ht="12.75" customHeight="1">
      <c r="C72">
        <f t="shared" ca="1" si="9"/>
        <v>25654</v>
      </c>
      <c r="D72">
        <f t="shared" ca="1" si="10"/>
        <v>202</v>
      </c>
      <c r="E72">
        <f t="shared" ca="1" si="8"/>
        <v>127</v>
      </c>
      <c r="F72">
        <f t="shared" ca="1" si="13"/>
        <v>137</v>
      </c>
      <c r="G72">
        <f t="shared" ca="1" si="11"/>
        <v>2154.8407992643424</v>
      </c>
      <c r="H72">
        <f t="shared" ca="1" si="12"/>
        <v>2402.7172410316775</v>
      </c>
    </row>
    <row r="73" spans="3:8" ht="12.75" customHeight="1">
      <c r="C73">
        <f t="shared" ca="1" si="9"/>
        <v>46893</v>
      </c>
      <c r="D73">
        <f t="shared" ca="1" si="10"/>
        <v>231</v>
      </c>
      <c r="E73">
        <f t="shared" ca="1" si="8"/>
        <v>203</v>
      </c>
      <c r="F73">
        <f t="shared" ca="1" si="13"/>
        <v>139</v>
      </c>
      <c r="G73">
        <f t="shared" ca="1" si="11"/>
        <v>3798.9526893871143</v>
      </c>
      <c r="H73">
        <f t="shared" ca="1" si="12"/>
        <v>4353.9057465682472</v>
      </c>
    </row>
    <row r="74" spans="3:8" ht="12.75" customHeight="1">
      <c r="C74">
        <f t="shared" ca="1" si="9"/>
        <v>8520</v>
      </c>
      <c r="D74">
        <f t="shared" ca="1" si="10"/>
        <v>60</v>
      </c>
      <c r="E74">
        <f t="shared" ca="1" si="8"/>
        <v>142</v>
      </c>
      <c r="F74">
        <f t="shared" ca="1" si="13"/>
        <v>36</v>
      </c>
      <c r="G74">
        <f t="shared" ca="1" si="11"/>
        <v>4443.8911893131117</v>
      </c>
      <c r="H74">
        <f t="shared" ca="1" si="12"/>
        <v>2363.0228359194762</v>
      </c>
    </row>
    <row r="75" spans="3:8" ht="12.75" customHeight="1">
      <c r="C75">
        <f t="shared" ca="1" si="9"/>
        <v>17762</v>
      </c>
      <c r="D75">
        <f t="shared" ca="1" si="10"/>
        <v>166</v>
      </c>
      <c r="E75">
        <f t="shared" ca="1" si="8"/>
        <v>107</v>
      </c>
      <c r="F75">
        <f t="shared" ca="1" si="13"/>
        <v>98</v>
      </c>
      <c r="G75">
        <f t="shared" ca="1" si="11"/>
        <v>3019.8438813564685</v>
      </c>
      <c r="H75">
        <f t="shared" ca="1" si="12"/>
        <v>2050.9790962692264</v>
      </c>
    </row>
    <row r="76" spans="3:8" ht="12.75" customHeight="1">
      <c r="C76">
        <f t="shared" ca="1" si="9"/>
        <v>74520</v>
      </c>
      <c r="D76">
        <f t="shared" ca="1" si="10"/>
        <v>184</v>
      </c>
      <c r="E76">
        <f t="shared" ca="1" si="8"/>
        <v>405</v>
      </c>
      <c r="F76">
        <f t="shared" ca="1" si="13"/>
        <v>28</v>
      </c>
      <c r="G76">
        <f t="shared" ca="1" si="11"/>
        <v>44917.295214910257</v>
      </c>
      <c r="H76">
        <f t="shared" ca="1" si="12"/>
        <v>33326.357136656865</v>
      </c>
    </row>
    <row r="77" spans="3:8" ht="12.75" customHeight="1">
      <c r="C77">
        <f t="shared" ca="1" si="9"/>
        <v>18221</v>
      </c>
      <c r="D77">
        <f t="shared" ca="1" si="10"/>
        <v>137</v>
      </c>
      <c r="E77">
        <f t="shared" ca="1" si="8"/>
        <v>133</v>
      </c>
      <c r="F77">
        <f t="shared" ca="1" si="13"/>
        <v>22</v>
      </c>
      <c r="G77">
        <f t="shared" ca="1" si="11"/>
        <v>18221</v>
      </c>
      <c r="H77">
        <f t="shared" ca="1" si="12"/>
        <v>18221</v>
      </c>
    </row>
    <row r="78" spans="3:8" ht="12.75" customHeight="1">
      <c r="C78">
        <f t="shared" ca="1" si="9"/>
        <v>17670</v>
      </c>
      <c r="D78">
        <f t="shared" ca="1" si="10"/>
        <v>62</v>
      </c>
      <c r="E78">
        <f t="shared" ca="1" si="8"/>
        <v>285</v>
      </c>
      <c r="F78">
        <f t="shared" ca="1" si="13"/>
        <v>58</v>
      </c>
      <c r="G78">
        <f t="shared" ca="1" si="11"/>
        <v>6191.7557746249149</v>
      </c>
      <c r="H78">
        <f t="shared" ca="1" si="12"/>
        <v>2986.7751362105773</v>
      </c>
    </row>
    <row r="79" spans="3:8" ht="12.75" customHeight="1">
      <c r="C79">
        <f t="shared" ca="1" si="9"/>
        <v>39627</v>
      </c>
      <c r="D79">
        <f t="shared" ca="1" si="10"/>
        <v>119</v>
      </c>
      <c r="E79">
        <f t="shared" ca="1" si="8"/>
        <v>333</v>
      </c>
      <c r="F79">
        <f t="shared" ca="1" si="13"/>
        <v>112</v>
      </c>
      <c r="G79">
        <f t="shared" ca="1" si="11"/>
        <v>5230.6323546578087</v>
      </c>
      <c r="H79">
        <f t="shared" ca="1" si="12"/>
        <v>4200.4535991012026</v>
      </c>
    </row>
    <row r="80" spans="3:8" ht="12.75" customHeight="1">
      <c r="C80">
        <f t="shared" ca="1" si="9"/>
        <v>19397</v>
      </c>
      <c r="D80">
        <f t="shared" ca="1" si="10"/>
        <v>119</v>
      </c>
      <c r="E80">
        <f t="shared" ca="1" si="8"/>
        <v>163</v>
      </c>
      <c r="F80">
        <f t="shared" ca="1" si="13"/>
        <v>73</v>
      </c>
      <c r="G80">
        <f t="shared" ca="1" si="11"/>
        <v>5182.3900066480546</v>
      </c>
      <c r="H80">
        <f t="shared" ca="1" si="12"/>
        <v>2743.1500469350922</v>
      </c>
    </row>
    <row r="81" spans="3:8" ht="12.75" customHeight="1">
      <c r="C81">
        <f t="shared" ca="1" si="9"/>
        <v>12480</v>
      </c>
      <c r="D81">
        <f t="shared" ca="1" si="10"/>
        <v>65</v>
      </c>
      <c r="E81">
        <f t="shared" ca="1" si="8"/>
        <v>192</v>
      </c>
      <c r="F81">
        <f t="shared" ca="1" si="13"/>
        <v>11</v>
      </c>
      <c r="G81">
        <f t="shared" ca="1" si="11"/>
        <v>12480</v>
      </c>
      <c r="H81">
        <f t="shared" ca="1" si="12"/>
        <v>12480</v>
      </c>
    </row>
    <row r="82" spans="3:8" ht="12.75" customHeight="1">
      <c r="C82">
        <f t="shared" ca="1" si="9"/>
        <v>50968</v>
      </c>
      <c r="D82">
        <f t="shared" ca="1" si="10"/>
        <v>184</v>
      </c>
      <c r="E82">
        <f t="shared" ca="1" si="8"/>
        <v>277</v>
      </c>
      <c r="F82">
        <f t="shared" ca="1" si="13"/>
        <v>5</v>
      </c>
      <c r="G82">
        <f t="shared" ca="1" si="11"/>
        <v>50968</v>
      </c>
      <c r="H82">
        <f t="shared" ca="1" si="12"/>
        <v>50968</v>
      </c>
    </row>
    <row r="83" spans="3:8" ht="12.75" customHeight="1">
      <c r="C83">
        <f t="shared" ca="1" si="9"/>
        <v>51054</v>
      </c>
      <c r="D83">
        <f t="shared" ca="1" si="10"/>
        <v>201</v>
      </c>
      <c r="E83">
        <f t="shared" ca="1" si="8"/>
        <v>254</v>
      </c>
      <c r="F83">
        <f t="shared" ca="1" si="13"/>
        <v>16</v>
      </c>
      <c r="G83">
        <f t="shared" ca="1" si="11"/>
        <v>51054</v>
      </c>
      <c r="H83">
        <f t="shared" ca="1" si="12"/>
        <v>51054</v>
      </c>
    </row>
    <row r="84" spans="3:8" ht="12.75" customHeight="1">
      <c r="C84">
        <f t="shared" ca="1" si="9"/>
        <v>24420</v>
      </c>
      <c r="D84">
        <f t="shared" ca="1" si="10"/>
        <v>165</v>
      </c>
      <c r="E84">
        <f t="shared" ca="1" si="8"/>
        <v>148</v>
      </c>
      <c r="F84">
        <f t="shared" ca="1" si="13"/>
        <v>4</v>
      </c>
      <c r="G84">
        <f t="shared" ca="1" si="11"/>
        <v>24420</v>
      </c>
      <c r="H84">
        <f t="shared" ca="1" si="12"/>
        <v>24420</v>
      </c>
    </row>
    <row r="85" spans="3:8" ht="12.75" customHeight="1">
      <c r="C85">
        <f t="shared" ca="1" si="9"/>
        <v>24510</v>
      </c>
      <c r="D85">
        <f t="shared" ca="1" si="10"/>
        <v>129</v>
      </c>
      <c r="E85">
        <f t="shared" ca="1" si="8"/>
        <v>190</v>
      </c>
      <c r="F85">
        <f t="shared" ca="1" si="13"/>
        <v>133</v>
      </c>
      <c r="G85">
        <f t="shared" ca="1" si="11"/>
        <v>2213.1552229366457</v>
      </c>
      <c r="H85">
        <f t="shared" ca="1" si="12"/>
        <v>2336.9368062409467</v>
      </c>
    </row>
    <row r="86" spans="3:8" ht="12.75" customHeight="1">
      <c r="C86">
        <f t="shared" ca="1" si="9"/>
        <v>44010</v>
      </c>
      <c r="D86">
        <f t="shared" ca="1" si="10"/>
        <v>135</v>
      </c>
      <c r="E86">
        <f t="shared" ca="1" si="8"/>
        <v>326</v>
      </c>
      <c r="F86">
        <f t="shared" ca="1" si="13"/>
        <v>136</v>
      </c>
      <c r="G86">
        <f t="shared" ca="1" si="11"/>
        <v>3764.1210724848315</v>
      </c>
      <c r="H86">
        <f t="shared" ca="1" si="12"/>
        <v>4140.1125417562116</v>
      </c>
    </row>
    <row r="87" spans="3:8" ht="12.75" customHeight="1">
      <c r="C87">
        <f t="shared" ca="1" si="9"/>
        <v>18447</v>
      </c>
      <c r="D87">
        <f t="shared" ca="1" si="10"/>
        <v>143</v>
      </c>
      <c r="E87">
        <f t="shared" ca="1" si="8"/>
        <v>129</v>
      </c>
      <c r="F87">
        <f t="shared" ca="1" si="13"/>
        <v>12</v>
      </c>
      <c r="G87">
        <f t="shared" ca="1" si="11"/>
        <v>18447</v>
      </c>
      <c r="H87">
        <f t="shared" ca="1" si="12"/>
        <v>18447</v>
      </c>
    </row>
    <row r="88" spans="3:8" ht="12.75" customHeight="1">
      <c r="C88">
        <f t="shared" ca="1" si="9"/>
        <v>91664</v>
      </c>
      <c r="D88">
        <f t="shared" ca="1" si="10"/>
        <v>272</v>
      </c>
      <c r="E88">
        <f t="shared" ca="1" si="8"/>
        <v>337</v>
      </c>
      <c r="F88">
        <f t="shared" ca="1" si="13"/>
        <v>98</v>
      </c>
      <c r="G88">
        <f t="shared" ca="1" si="11"/>
        <v>15584.448234470179</v>
      </c>
      <c r="H88">
        <f t="shared" ca="1" si="12"/>
        <v>10584.44701499957</v>
      </c>
    </row>
    <row r="89" spans="3:8" ht="12.75" customHeight="1">
      <c r="C89">
        <f t="shared" ca="1" si="9"/>
        <v>16745</v>
      </c>
      <c r="D89">
        <f t="shared" ca="1" si="10"/>
        <v>85</v>
      </c>
      <c r="E89">
        <f t="shared" ca="1" si="8"/>
        <v>197</v>
      </c>
      <c r="F89">
        <f t="shared" ca="1" si="13"/>
        <v>24</v>
      </c>
      <c r="G89">
        <f t="shared" ca="1" si="11"/>
        <v>16745</v>
      </c>
      <c r="H89">
        <f t="shared" ca="1" si="12"/>
        <v>16745</v>
      </c>
    </row>
    <row r="90" spans="3:8" ht="12.75" customHeight="1">
      <c r="C90">
        <f t="shared" ca="1" si="9"/>
        <v>42064</v>
      </c>
      <c r="D90">
        <f t="shared" ca="1" si="10"/>
        <v>176</v>
      </c>
      <c r="E90">
        <f t="shared" ca="1" si="8"/>
        <v>239</v>
      </c>
      <c r="F90">
        <f t="shared" ca="1" si="13"/>
        <v>35</v>
      </c>
      <c r="G90">
        <f t="shared" ca="1" si="11"/>
        <v>22340.171695282534</v>
      </c>
      <c r="H90">
        <f t="shared" ca="1" si="12"/>
        <v>12142.830861596211</v>
      </c>
    </row>
    <row r="91" spans="3:8" ht="12.75" customHeight="1">
      <c r="C91">
        <f t="shared" ca="1" si="9"/>
        <v>75818</v>
      </c>
      <c r="D91">
        <f t="shared" ca="1" si="10"/>
        <v>227</v>
      </c>
      <c r="E91">
        <f t="shared" ca="1" si="8"/>
        <v>334</v>
      </c>
      <c r="F91">
        <f t="shared" ca="1" si="13"/>
        <v>61</v>
      </c>
      <c r="G91">
        <f t="shared" ca="1" si="11"/>
        <v>25164.786152723373</v>
      </c>
      <c r="H91">
        <f t="shared" ca="1" si="12"/>
        <v>12299.303707292154</v>
      </c>
    </row>
    <row r="92" spans="3:8" ht="12.75" customHeight="1">
      <c r="C92">
        <f t="shared" ca="1" si="9"/>
        <v>9612</v>
      </c>
      <c r="D92">
        <f t="shared" ca="1" si="10"/>
        <v>54</v>
      </c>
      <c r="E92">
        <f t="shared" ca="1" si="8"/>
        <v>178</v>
      </c>
      <c r="F92">
        <f t="shared" ca="1" si="13"/>
        <v>34</v>
      </c>
      <c r="G92">
        <f t="shared" ca="1" si="11"/>
        <v>5198.0663176927228</v>
      </c>
      <c r="H92">
        <f t="shared" ca="1" si="12"/>
        <v>2898.1270440814642</v>
      </c>
    </row>
    <row r="93" spans="3:8" ht="12.75" customHeight="1">
      <c r="C93">
        <f t="shared" ca="1" si="9"/>
        <v>15730</v>
      </c>
      <c r="D93">
        <f t="shared" ca="1" si="10"/>
        <v>121</v>
      </c>
      <c r="E93">
        <f t="shared" ca="1" si="8"/>
        <v>130</v>
      </c>
      <c r="F93">
        <f t="shared" ca="1" si="13"/>
        <v>84</v>
      </c>
      <c r="G93">
        <f t="shared" ca="1" si="11"/>
        <v>3444.6965758077586</v>
      </c>
      <c r="H93">
        <f t="shared" ca="1" si="12"/>
        <v>2014.0201213444539</v>
      </c>
    </row>
    <row r="94" spans="3:8" ht="12.75" customHeight="1">
      <c r="C94">
        <f t="shared" ca="1" si="9"/>
        <v>42008</v>
      </c>
      <c r="D94">
        <f t="shared" ca="1" si="10"/>
        <v>118</v>
      </c>
      <c r="E94">
        <f t="shared" ca="1" si="8"/>
        <v>356</v>
      </c>
      <c r="F94">
        <f t="shared" ca="1" si="13"/>
        <v>62</v>
      </c>
      <c r="G94">
        <f t="shared" ca="1" si="11"/>
        <v>13693.069403163601</v>
      </c>
      <c r="H94">
        <f t="shared" ca="1" si="12"/>
        <v>6726.6634850441005</v>
      </c>
    </row>
    <row r="95" spans="3:8" ht="12.75" customHeight="1">
      <c r="C95">
        <f t="shared" ca="1" si="9"/>
        <v>60723</v>
      </c>
      <c r="D95">
        <f t="shared" ca="1" si="10"/>
        <v>173</v>
      </c>
      <c r="E95">
        <f t="shared" ca="1" si="8"/>
        <v>351</v>
      </c>
      <c r="F95">
        <f t="shared" ca="1" si="13"/>
        <v>56</v>
      </c>
      <c r="G95">
        <f t="shared" ca="1" si="11"/>
        <v>22061.483872597306</v>
      </c>
      <c r="H95">
        <f t="shared" ca="1" si="12"/>
        <v>10570.517502597841</v>
      </c>
    </row>
    <row r="96" spans="3:8" ht="12.75" customHeight="1">
      <c r="C96">
        <f t="shared" ca="1" si="9"/>
        <v>28016</v>
      </c>
      <c r="D96">
        <f t="shared" ca="1" si="10"/>
        <v>68</v>
      </c>
      <c r="E96">
        <f t="shared" ca="1" si="8"/>
        <v>412</v>
      </c>
      <c r="F96">
        <f t="shared" ca="1" si="13"/>
        <v>76</v>
      </c>
      <c r="G96">
        <f t="shared" ca="1" si="11"/>
        <v>7089.984862770898</v>
      </c>
      <c r="H96">
        <f t="shared" ca="1" si="12"/>
        <v>3848.2935595864719</v>
      </c>
    </row>
    <row r="97" spans="3:8" ht="12.75" customHeight="1">
      <c r="C97">
        <f t="shared" ca="1" si="9"/>
        <v>34840</v>
      </c>
      <c r="D97">
        <f t="shared" ca="1" si="10"/>
        <v>104</v>
      </c>
      <c r="E97">
        <f t="shared" ca="1" si="8"/>
        <v>335</v>
      </c>
      <c r="F97">
        <f t="shared" ca="1" si="13"/>
        <v>22</v>
      </c>
      <c r="G97">
        <f t="shared" ca="1" si="11"/>
        <v>34840</v>
      </c>
      <c r="H97">
        <f t="shared" ca="1" si="12"/>
        <v>34840</v>
      </c>
    </row>
    <row r="98" spans="3:8" ht="12.75" customHeight="1">
      <c r="C98">
        <f t="shared" ca="1" si="9"/>
        <v>84584</v>
      </c>
      <c r="D98">
        <f t="shared" ca="1" si="10"/>
        <v>218</v>
      </c>
      <c r="E98">
        <f t="shared" ca="1" si="8"/>
        <v>388</v>
      </c>
      <c r="F98">
        <f t="shared" ca="1" si="13"/>
        <v>90</v>
      </c>
      <c r="G98">
        <f t="shared" ca="1" si="11"/>
        <v>16618.727762123919</v>
      </c>
      <c r="H98">
        <f t="shared" ca="1" si="12"/>
        <v>10333.58028143372</v>
      </c>
    </row>
    <row r="99" spans="3:8" ht="12.75" customHeight="1">
      <c r="C99">
        <f t="shared" ca="1" si="9"/>
        <v>106396</v>
      </c>
      <c r="D99">
        <f t="shared" ca="1" si="10"/>
        <v>268</v>
      </c>
      <c r="E99">
        <f t="shared" ca="1" si="8"/>
        <v>397</v>
      </c>
      <c r="F99">
        <f t="shared" ca="1" si="13"/>
        <v>68</v>
      </c>
      <c r="G99">
        <f t="shared" ca="1" si="11"/>
        <v>31115.831321173166</v>
      </c>
      <c r="H99">
        <f t="shared" ca="1" si="12"/>
        <v>15860.579235604508</v>
      </c>
    </row>
    <row r="100" spans="3:8" ht="12.75" customHeight="1">
      <c r="C100">
        <f t="shared" ca="1" si="9"/>
        <v>91613</v>
      </c>
      <c r="D100">
        <f t="shared" ca="1" si="10"/>
        <v>289</v>
      </c>
      <c r="E100">
        <f t="shared" ca="1" si="8"/>
        <v>317</v>
      </c>
      <c r="F100">
        <f t="shared" ca="1" si="13"/>
        <v>44</v>
      </c>
      <c r="G100">
        <f t="shared" ca="1" si="11"/>
        <v>41348.90358463447</v>
      </c>
      <c r="H100">
        <f t="shared" ca="1" si="12"/>
        <v>19991.595578189972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150" zoomScaleNormal="150" zoomScalePageLayoutView="150" workbookViewId="0">
      <selection activeCell="D12" sqref="D12"/>
    </sheetView>
  </sheetViews>
  <sheetFormatPr baseColWidth="10" defaultColWidth="17.1640625" defaultRowHeight="12.75" customHeight="1" x14ac:dyDescent="0"/>
  <cols>
    <col min="2" max="2" width="80.6640625" customWidth="1"/>
    <col min="3" max="3" width="8.5" customWidth="1"/>
    <col min="4" max="4" width="11.5" customWidth="1"/>
    <col min="5" max="6" width="8.5" customWidth="1"/>
  </cols>
  <sheetData>
    <row r="1" spans="1:9" ht="12.75" customHeight="1">
      <c r="A1" s="1" t="s">
        <v>20</v>
      </c>
      <c r="B1" s="1" t="s">
        <v>2</v>
      </c>
      <c r="C1" s="1" t="s">
        <v>22</v>
      </c>
      <c r="D1" s="1" t="s">
        <v>21</v>
      </c>
      <c r="E1" s="1" t="s">
        <v>0</v>
      </c>
      <c r="F1" s="1" t="s">
        <v>1</v>
      </c>
      <c r="G1" s="1" t="s">
        <v>19</v>
      </c>
      <c r="H1" s="1" t="s">
        <v>14</v>
      </c>
      <c r="I1" s="1" t="s">
        <v>13</v>
      </c>
    </row>
    <row r="2" spans="1:9" ht="12">
      <c r="A2" t="s">
        <v>15</v>
      </c>
      <c r="B2" t="s">
        <v>23</v>
      </c>
      <c r="C2" s="2">
        <v>41683.540960648148</v>
      </c>
      <c r="D2" s="3">
        <f t="shared" ref="D2" ca="1" si="0">ABS(TODAY()-C2)*24</f>
        <v>12.98305555555271</v>
      </c>
      <c r="G2">
        <f t="shared" ref="G2:G33" si="1">E2*F2</f>
        <v>0</v>
      </c>
      <c r="H2">
        <f t="shared" ref="H2:H33" ca="1" si="2">IF(D2&gt;24, G2*POWER($A$6,(-$A$3*D2)), G2)</f>
        <v>0</v>
      </c>
      <c r="I2">
        <f t="shared" ref="I2:I33" ca="1" si="3">IF(D2&gt;24, G2/POWER(D2-23,$A$12), G2)</f>
        <v>0</v>
      </c>
    </row>
    <row r="3" spans="1:9" ht="12">
      <c r="A3">
        <v>0.25</v>
      </c>
      <c r="B3" t="s">
        <v>24</v>
      </c>
      <c r="C3" s="2">
        <v>41682.653090277781</v>
      </c>
      <c r="D3" s="3">
        <f ca="1">ABS(TODAY()-C3)*24</f>
        <v>8.3258333332487382</v>
      </c>
      <c r="G3">
        <f t="shared" si="1"/>
        <v>0</v>
      </c>
      <c r="H3">
        <f t="shared" ca="1" si="2"/>
        <v>0</v>
      </c>
      <c r="I3">
        <f t="shared" ca="1" si="3"/>
        <v>0</v>
      </c>
    </row>
    <row r="4" spans="1:9" ht="12">
      <c r="B4" t="s">
        <v>25</v>
      </c>
      <c r="C4" s="2">
        <v>41682.642106481479</v>
      </c>
      <c r="D4" s="3">
        <f t="shared" ref="D4:D51" ca="1" si="4">ABS(TODAY()-C4)*24</f>
        <v>8.589444444514811</v>
      </c>
      <c r="G4">
        <f t="shared" si="1"/>
        <v>0</v>
      </c>
      <c r="H4">
        <f t="shared" ca="1" si="2"/>
        <v>0</v>
      </c>
      <c r="I4">
        <f t="shared" ca="1" si="3"/>
        <v>0</v>
      </c>
    </row>
    <row r="5" spans="1:9" ht="12">
      <c r="A5" t="s">
        <v>16</v>
      </c>
      <c r="B5" t="s">
        <v>26</v>
      </c>
      <c r="C5" s="2">
        <v>41681.036423611113</v>
      </c>
      <c r="D5" s="3">
        <f t="shared" ca="1" si="4"/>
        <v>47.125833333295304</v>
      </c>
      <c r="G5">
        <f t="shared" si="1"/>
        <v>0</v>
      </c>
      <c r="H5">
        <f t="shared" ca="1" si="2"/>
        <v>0</v>
      </c>
      <c r="I5">
        <f t="shared" ca="1" si="3"/>
        <v>0</v>
      </c>
    </row>
    <row r="6" spans="1:9" ht="24">
      <c r="A6">
        <v>1.075</v>
      </c>
      <c r="B6" t="s">
        <v>27</v>
      </c>
      <c r="C6" s="2">
        <v>41680.769050925926</v>
      </c>
      <c r="D6" s="3">
        <f t="shared" ca="1" si="4"/>
        <v>53.542777777765878</v>
      </c>
      <c r="G6">
        <f t="shared" si="1"/>
        <v>0</v>
      </c>
      <c r="H6">
        <f t="shared" ca="1" si="2"/>
        <v>0</v>
      </c>
      <c r="I6">
        <f t="shared" ca="1" si="3"/>
        <v>0</v>
      </c>
    </row>
    <row r="7" spans="1:9" ht="24">
      <c r="B7" t="s">
        <v>28</v>
      </c>
      <c r="C7" s="2">
        <v>41680.623865740738</v>
      </c>
      <c r="D7" s="3">
        <f t="shared" ca="1" si="4"/>
        <v>57.027222222299315</v>
      </c>
      <c r="G7">
        <f t="shared" si="1"/>
        <v>0</v>
      </c>
      <c r="H7">
        <f t="shared" ca="1" si="2"/>
        <v>0</v>
      </c>
      <c r="I7">
        <f t="shared" ca="1" si="3"/>
        <v>0</v>
      </c>
    </row>
    <row r="8" spans="1:9" ht="24">
      <c r="A8" t="s">
        <v>18</v>
      </c>
      <c r="B8" t="s">
        <v>29</v>
      </c>
      <c r="C8" s="2">
        <v>41680.560162037036</v>
      </c>
      <c r="D8" s="3">
        <f t="shared" ca="1" si="4"/>
        <v>58.556111111131031</v>
      </c>
      <c r="G8">
        <f t="shared" si="1"/>
        <v>0</v>
      </c>
      <c r="H8">
        <f t="shared" ca="1" si="2"/>
        <v>0</v>
      </c>
      <c r="I8">
        <f t="shared" ca="1" si="3"/>
        <v>0</v>
      </c>
    </row>
    <row r="9" spans="1:9" ht="12">
      <c r="B9" t="s">
        <v>30</v>
      </c>
      <c r="C9" s="2">
        <v>41680.533715277779</v>
      </c>
      <c r="D9" s="3">
        <f t="shared" ca="1" si="4"/>
        <v>59.190833333297633</v>
      </c>
      <c r="G9">
        <f t="shared" si="1"/>
        <v>0</v>
      </c>
      <c r="H9">
        <f t="shared" ca="1" si="2"/>
        <v>0</v>
      </c>
      <c r="I9">
        <f t="shared" ca="1" si="3"/>
        <v>0</v>
      </c>
    </row>
    <row r="10" spans="1:9" ht="12">
      <c r="B10" t="s">
        <v>31</v>
      </c>
      <c r="C10" s="2">
        <v>41679.679745370369</v>
      </c>
      <c r="D10" s="3">
        <f t="shared" ca="1" si="4"/>
        <v>79.686111111135688</v>
      </c>
      <c r="G10">
        <f t="shared" si="1"/>
        <v>0</v>
      </c>
      <c r="H10">
        <f t="shared" ca="1" si="2"/>
        <v>0</v>
      </c>
      <c r="I10">
        <f t="shared" ca="1" si="3"/>
        <v>0</v>
      </c>
    </row>
    <row r="11" spans="1:9" ht="12">
      <c r="A11" t="s">
        <v>17</v>
      </c>
      <c r="B11" t="s">
        <v>32</v>
      </c>
      <c r="C11" s="2">
        <v>41679.171585648146</v>
      </c>
      <c r="D11" s="3">
        <f t="shared" ca="1" si="4"/>
        <v>91.881944444496185</v>
      </c>
      <c r="G11">
        <f t="shared" si="1"/>
        <v>0</v>
      </c>
      <c r="H11">
        <f t="shared" ca="1" si="2"/>
        <v>0</v>
      </c>
      <c r="I11">
        <f t="shared" ca="1" si="3"/>
        <v>0</v>
      </c>
    </row>
    <row r="12" spans="1:9" ht="12">
      <c r="A12">
        <v>0.5</v>
      </c>
      <c r="B12" t="s">
        <v>33</v>
      </c>
      <c r="C12" s="2">
        <v>41676.767569444448</v>
      </c>
      <c r="D12" s="3">
        <f t="shared" ca="1" si="4"/>
        <v>149.57833333325107</v>
      </c>
      <c r="G12">
        <f t="shared" si="1"/>
        <v>0</v>
      </c>
      <c r="H12">
        <f t="shared" ca="1" si="2"/>
        <v>0</v>
      </c>
      <c r="I12">
        <f t="shared" ca="1" si="3"/>
        <v>0</v>
      </c>
    </row>
    <row r="13" spans="1:9" ht="24">
      <c r="B13" t="s">
        <v>34</v>
      </c>
      <c r="C13" s="2">
        <v>41676.633206018516</v>
      </c>
      <c r="D13" s="3">
        <f t="shared" ca="1" si="4"/>
        <v>152.8030555556179</v>
      </c>
      <c r="G13">
        <f t="shared" si="1"/>
        <v>0</v>
      </c>
      <c r="H13">
        <f t="shared" ca="1" si="2"/>
        <v>0</v>
      </c>
      <c r="I13">
        <f t="shared" ca="1" si="3"/>
        <v>0</v>
      </c>
    </row>
    <row r="14" spans="1:9" ht="12">
      <c r="B14" t="s">
        <v>35</v>
      </c>
      <c r="C14" s="2">
        <v>41675.726793981485</v>
      </c>
      <c r="D14" s="3">
        <f t="shared" ca="1" si="4"/>
        <v>174.55694444436813</v>
      </c>
      <c r="G14">
        <f t="shared" si="1"/>
        <v>0</v>
      </c>
      <c r="H14">
        <f t="shared" ca="1" si="2"/>
        <v>0</v>
      </c>
      <c r="I14">
        <f t="shared" ca="1" si="3"/>
        <v>0</v>
      </c>
    </row>
    <row r="15" spans="1:9" ht="12">
      <c r="B15" t="s">
        <v>36</v>
      </c>
      <c r="C15" s="2">
        <v>41675.666006944448</v>
      </c>
      <c r="D15" s="3">
        <f t="shared" ca="1" si="4"/>
        <v>176.01583333325107</v>
      </c>
      <c r="G15">
        <f t="shared" si="1"/>
        <v>0</v>
      </c>
      <c r="H15">
        <f t="shared" ca="1" si="2"/>
        <v>0</v>
      </c>
      <c r="I15">
        <f t="shared" ca="1" si="3"/>
        <v>0</v>
      </c>
    </row>
    <row r="16" spans="1:9" ht="24">
      <c r="B16" t="s">
        <v>37</v>
      </c>
      <c r="C16" s="2">
        <v>41674.783726851849</v>
      </c>
      <c r="D16" s="3">
        <f t="shared" ca="1" si="4"/>
        <v>197.19055555562954</v>
      </c>
      <c r="G16">
        <f t="shared" si="1"/>
        <v>0</v>
      </c>
      <c r="H16">
        <f t="shared" ca="1" si="2"/>
        <v>0</v>
      </c>
      <c r="I16">
        <f t="shared" ca="1" si="3"/>
        <v>0</v>
      </c>
    </row>
    <row r="17" spans="2:9" ht="12">
      <c r="B17" t="s">
        <v>38</v>
      </c>
      <c r="C17" s="2">
        <v>41674.764444444445</v>
      </c>
      <c r="D17" s="3">
        <f t="shared" ca="1" si="4"/>
        <v>197.65333333332092</v>
      </c>
      <c r="G17">
        <f t="shared" si="1"/>
        <v>0</v>
      </c>
      <c r="H17">
        <f t="shared" ca="1" si="2"/>
        <v>0</v>
      </c>
      <c r="I17">
        <f t="shared" ca="1" si="3"/>
        <v>0</v>
      </c>
    </row>
    <row r="18" spans="2:9" ht="12">
      <c r="B18" t="s">
        <v>39</v>
      </c>
      <c r="C18" s="2">
        <v>41674.756469907406</v>
      </c>
      <c r="D18" s="3">
        <f t="shared" ca="1" si="4"/>
        <v>197.84472222224576</v>
      </c>
      <c r="G18">
        <f t="shared" si="1"/>
        <v>0</v>
      </c>
      <c r="H18">
        <f t="shared" ca="1" si="2"/>
        <v>0</v>
      </c>
      <c r="I18">
        <f t="shared" ca="1" si="3"/>
        <v>0</v>
      </c>
    </row>
    <row r="19" spans="2:9" ht="12">
      <c r="B19" t="s">
        <v>40</v>
      </c>
      <c r="C19" s="2">
        <v>41674.671678240738</v>
      </c>
      <c r="D19" s="3">
        <f t="shared" ca="1" si="4"/>
        <v>199.87972222227836</v>
      </c>
      <c r="G19">
        <f t="shared" si="1"/>
        <v>0</v>
      </c>
      <c r="H19">
        <f t="shared" ca="1" si="2"/>
        <v>0</v>
      </c>
      <c r="I19">
        <f t="shared" ca="1" si="3"/>
        <v>0</v>
      </c>
    </row>
    <row r="20" spans="2:9" ht="12">
      <c r="B20" t="s">
        <v>41</v>
      </c>
      <c r="C20" s="2">
        <v>41674.582627314812</v>
      </c>
      <c r="D20" s="3">
        <f t="shared" ca="1" si="4"/>
        <v>202.0169444445055</v>
      </c>
      <c r="G20">
        <f t="shared" si="1"/>
        <v>0</v>
      </c>
      <c r="H20">
        <f t="shared" ca="1" si="2"/>
        <v>0</v>
      </c>
      <c r="I20">
        <f t="shared" ca="1" si="3"/>
        <v>0</v>
      </c>
    </row>
    <row r="21" spans="2:9" ht="12">
      <c r="B21" t="s">
        <v>42</v>
      </c>
      <c r="C21" s="2">
        <v>41670.772581018522</v>
      </c>
      <c r="D21" s="3">
        <f t="shared" ca="1" si="4"/>
        <v>293.45805555547122</v>
      </c>
      <c r="G21">
        <f t="shared" si="1"/>
        <v>0</v>
      </c>
      <c r="H21">
        <f t="shared" ca="1" si="2"/>
        <v>0</v>
      </c>
      <c r="I21">
        <f t="shared" ca="1" si="3"/>
        <v>0</v>
      </c>
    </row>
    <row r="22" spans="2:9" ht="12">
      <c r="B22" t="s">
        <v>43</v>
      </c>
      <c r="C22" s="2">
        <v>41670.653483796297</v>
      </c>
      <c r="D22" s="3">
        <f t="shared" ca="1" si="4"/>
        <v>296.31638888886664</v>
      </c>
      <c r="G22">
        <f t="shared" si="1"/>
        <v>0</v>
      </c>
      <c r="H22">
        <f t="shared" ca="1" si="2"/>
        <v>0</v>
      </c>
      <c r="I22">
        <f t="shared" ca="1" si="3"/>
        <v>0</v>
      </c>
    </row>
    <row r="23" spans="2:9" ht="24">
      <c r="B23" t="s">
        <v>44</v>
      </c>
      <c r="C23" s="2">
        <v>41669.768252314818</v>
      </c>
      <c r="D23" s="3">
        <f t="shared" ca="1" si="4"/>
        <v>317.56194444437278</v>
      </c>
      <c r="G23">
        <f t="shared" si="1"/>
        <v>0</v>
      </c>
      <c r="H23">
        <f t="shared" ca="1" si="2"/>
        <v>0</v>
      </c>
      <c r="I23">
        <f t="shared" ca="1" si="3"/>
        <v>0</v>
      </c>
    </row>
    <row r="24" spans="2:9" ht="12">
      <c r="B24" t="s">
        <v>45</v>
      </c>
      <c r="C24" s="2">
        <v>41668.903101851851</v>
      </c>
      <c r="D24" s="3">
        <f t="shared" ca="1" si="4"/>
        <v>338.32555555558065</v>
      </c>
      <c r="G24">
        <f t="shared" si="1"/>
        <v>0</v>
      </c>
      <c r="H24">
        <f t="shared" ca="1" si="2"/>
        <v>0</v>
      </c>
      <c r="I24">
        <f t="shared" ca="1" si="3"/>
        <v>0</v>
      </c>
    </row>
    <row r="25" spans="2:9" ht="24">
      <c r="B25" t="s">
        <v>46</v>
      </c>
      <c r="C25" s="2">
        <v>41667.807615740741</v>
      </c>
      <c r="D25" s="3">
        <f t="shared" ca="1" si="4"/>
        <v>364.61722222220851</v>
      </c>
      <c r="G25">
        <f t="shared" si="1"/>
        <v>0</v>
      </c>
      <c r="H25">
        <f t="shared" ca="1" si="2"/>
        <v>0</v>
      </c>
      <c r="I25">
        <f t="shared" ca="1" si="3"/>
        <v>0</v>
      </c>
    </row>
    <row r="26" spans="2:9" ht="24">
      <c r="B26" t="s">
        <v>47</v>
      </c>
      <c r="C26" s="2">
        <v>41667.623541666668</v>
      </c>
      <c r="D26" s="3">
        <f t="shared" ca="1" si="4"/>
        <v>369.03499999997439</v>
      </c>
      <c r="G26">
        <f t="shared" si="1"/>
        <v>0</v>
      </c>
      <c r="H26">
        <f t="shared" ca="1" si="2"/>
        <v>0</v>
      </c>
      <c r="I26">
        <f t="shared" ca="1" si="3"/>
        <v>0</v>
      </c>
    </row>
    <row r="27" spans="2:9" ht="12">
      <c r="B27" t="s">
        <v>48</v>
      </c>
      <c r="C27" s="2">
        <v>41663.690081018518</v>
      </c>
      <c r="D27" s="3">
        <f t="shared" ca="1" si="4"/>
        <v>463.43805555556901</v>
      </c>
      <c r="G27">
        <f t="shared" si="1"/>
        <v>0</v>
      </c>
      <c r="H27">
        <f t="shared" ca="1" si="2"/>
        <v>0</v>
      </c>
      <c r="I27">
        <f t="shared" ca="1" si="3"/>
        <v>0</v>
      </c>
    </row>
    <row r="28" spans="2:9" ht="24">
      <c r="B28" t="s">
        <v>49</v>
      </c>
      <c r="C28" s="2">
        <v>41663.543240740742</v>
      </c>
      <c r="D28" s="3">
        <f t="shared" ca="1" si="4"/>
        <v>466.96222222218057</v>
      </c>
      <c r="G28">
        <f t="shared" si="1"/>
        <v>0</v>
      </c>
      <c r="H28">
        <f t="shared" ca="1" si="2"/>
        <v>0</v>
      </c>
      <c r="I28">
        <f t="shared" ca="1" si="3"/>
        <v>0</v>
      </c>
    </row>
    <row r="29" spans="2:9" ht="12">
      <c r="B29" t="s">
        <v>50</v>
      </c>
      <c r="C29" s="2">
        <v>41662.622337962966</v>
      </c>
      <c r="D29" s="3">
        <f t="shared" ca="1" si="4"/>
        <v>489.0638888888061</v>
      </c>
      <c r="G29">
        <f t="shared" si="1"/>
        <v>0</v>
      </c>
      <c r="H29">
        <f t="shared" ca="1" si="2"/>
        <v>0</v>
      </c>
      <c r="I29">
        <f t="shared" ca="1" si="3"/>
        <v>0</v>
      </c>
    </row>
    <row r="30" spans="2:9" ht="12">
      <c r="B30" t="s">
        <v>51</v>
      </c>
      <c r="C30" s="2">
        <v>41662.484398148146</v>
      </c>
      <c r="D30" s="3">
        <f t="shared" ca="1" si="4"/>
        <v>492.3744444444892</v>
      </c>
      <c r="G30">
        <f t="shared" si="1"/>
        <v>0</v>
      </c>
      <c r="H30">
        <f t="shared" ca="1" si="2"/>
        <v>0</v>
      </c>
      <c r="I30">
        <f t="shared" ca="1" si="3"/>
        <v>0</v>
      </c>
    </row>
    <row r="31" spans="2:9" ht="12">
      <c r="B31" t="s">
        <v>52</v>
      </c>
      <c r="C31" s="2">
        <v>41661.859849537039</v>
      </c>
      <c r="D31" s="3">
        <f t="shared" ca="1" si="4"/>
        <v>507.36361111106817</v>
      </c>
      <c r="G31">
        <f t="shared" si="1"/>
        <v>0</v>
      </c>
      <c r="H31">
        <f t="shared" ca="1" si="2"/>
        <v>0</v>
      </c>
      <c r="I31">
        <f t="shared" ca="1" si="3"/>
        <v>0</v>
      </c>
    </row>
    <row r="32" spans="2:9" ht="12">
      <c r="B32" t="s">
        <v>53</v>
      </c>
      <c r="C32" s="2">
        <v>41661.651944444442</v>
      </c>
      <c r="D32" s="3">
        <f t="shared" ca="1" si="4"/>
        <v>512.35333333339076</v>
      </c>
      <c r="G32">
        <f t="shared" si="1"/>
        <v>0</v>
      </c>
      <c r="H32">
        <f t="shared" ca="1" si="2"/>
        <v>0</v>
      </c>
      <c r="I32">
        <f t="shared" ca="1" si="3"/>
        <v>0</v>
      </c>
    </row>
    <row r="33" spans="2:9" ht="12">
      <c r="B33" t="s">
        <v>54</v>
      </c>
      <c r="C33" s="2">
        <v>41660.780659722222</v>
      </c>
      <c r="D33" s="3">
        <f t="shared" ca="1" si="4"/>
        <v>533.26416666666046</v>
      </c>
      <c r="G33">
        <f t="shared" si="1"/>
        <v>0</v>
      </c>
      <c r="H33">
        <f t="shared" ca="1" si="2"/>
        <v>0</v>
      </c>
      <c r="I33">
        <f t="shared" ca="1" si="3"/>
        <v>0</v>
      </c>
    </row>
    <row r="34" spans="2:9" ht="12">
      <c r="B34" t="s">
        <v>55</v>
      </c>
      <c r="C34" s="2">
        <v>41660.756736111114</v>
      </c>
      <c r="D34" s="3">
        <f t="shared" ca="1" si="4"/>
        <v>533.83833333326038</v>
      </c>
      <c r="G34">
        <f t="shared" ref="G34:I65" si="5">E34*F34</f>
        <v>0</v>
      </c>
      <c r="H34">
        <f t="shared" ref="H34:J65" ca="1" si="6">IF(D34&gt;24, G34*POWER($A$6,(-$A$3*D34)), G34)</f>
        <v>0</v>
      </c>
      <c r="I34">
        <f t="shared" ref="I34:K65" ca="1" si="7">IF(D34&gt;24, G34/POWER(D34-23,$A$12), G34)</f>
        <v>0</v>
      </c>
    </row>
    <row r="35" spans="2:9" ht="12">
      <c r="B35" t="s">
        <v>56</v>
      </c>
      <c r="C35" s="2">
        <v>41660.656539351854</v>
      </c>
      <c r="D35" s="3">
        <f t="shared" ca="1" si="4"/>
        <v>536.24305555550382</v>
      </c>
      <c r="G35">
        <f t="shared" si="5"/>
        <v>0</v>
      </c>
      <c r="H35">
        <f t="shared" ca="1" si="6"/>
        <v>0</v>
      </c>
      <c r="I35">
        <f t="shared" ca="1" si="7"/>
        <v>0</v>
      </c>
    </row>
    <row r="36" spans="2:9" ht="12">
      <c r="B36" t="s">
        <v>57</v>
      </c>
      <c r="C36" s="2">
        <v>41660.564143518517</v>
      </c>
      <c r="D36" s="3">
        <f t="shared" ca="1" si="4"/>
        <v>538.46055555558996</v>
      </c>
      <c r="G36">
        <f t="shared" si="5"/>
        <v>0</v>
      </c>
      <c r="H36">
        <f t="shared" ca="1" si="6"/>
        <v>0</v>
      </c>
      <c r="I36">
        <f t="shared" ca="1" si="7"/>
        <v>0</v>
      </c>
    </row>
    <row r="37" spans="2:9" ht="12">
      <c r="B37" t="s">
        <v>58</v>
      </c>
      <c r="C37" s="2">
        <v>41660.553263888891</v>
      </c>
      <c r="D37" s="3">
        <f t="shared" ca="1" si="4"/>
        <v>538.72166666662088</v>
      </c>
      <c r="G37">
        <f t="shared" si="5"/>
        <v>0</v>
      </c>
      <c r="H37">
        <f t="shared" ca="1" si="6"/>
        <v>0</v>
      </c>
      <c r="I37">
        <f t="shared" ca="1" si="7"/>
        <v>0</v>
      </c>
    </row>
    <row r="38" spans="2:9" ht="24">
      <c r="B38" t="s">
        <v>59</v>
      </c>
      <c r="C38" s="2">
        <v>41659.868159722224</v>
      </c>
      <c r="D38" s="3">
        <f t="shared" ca="1" si="4"/>
        <v>555.16416666662553</v>
      </c>
      <c r="G38">
        <f t="shared" si="5"/>
        <v>0</v>
      </c>
      <c r="H38">
        <f t="shared" ca="1" si="6"/>
        <v>0</v>
      </c>
      <c r="I38">
        <f t="shared" ca="1" si="7"/>
        <v>0</v>
      </c>
    </row>
    <row r="39" spans="2:9" ht="24">
      <c r="B39" t="s">
        <v>60</v>
      </c>
      <c r="C39" s="2">
        <v>41658.770219907405</v>
      </c>
      <c r="D39" s="3">
        <f t="shared" ca="1" si="4"/>
        <v>581.51472222228767</v>
      </c>
      <c r="G39">
        <f t="shared" si="5"/>
        <v>0</v>
      </c>
      <c r="H39">
        <f t="shared" ca="1" si="6"/>
        <v>0</v>
      </c>
      <c r="I39">
        <f t="shared" ca="1" si="7"/>
        <v>0</v>
      </c>
    </row>
    <row r="40" spans="2:9" ht="12">
      <c r="B40" t="s">
        <v>61</v>
      </c>
      <c r="C40" s="2">
        <v>41658.55263888889</v>
      </c>
      <c r="D40" s="3">
        <f t="shared" ca="1" si="4"/>
        <v>586.73666666663485</v>
      </c>
      <c r="G40">
        <f t="shared" si="5"/>
        <v>0</v>
      </c>
      <c r="H40">
        <f t="shared" ca="1" si="6"/>
        <v>0</v>
      </c>
      <c r="I40">
        <f t="shared" ca="1" si="7"/>
        <v>0</v>
      </c>
    </row>
    <row r="41" spans="2:9" ht="12">
      <c r="B41" t="s">
        <v>62</v>
      </c>
      <c r="C41" s="2">
        <v>41656.614016203705</v>
      </c>
      <c r="D41" s="3">
        <f t="shared" ca="1" si="4"/>
        <v>633.26361111109145</v>
      </c>
      <c r="G41">
        <f t="shared" si="5"/>
        <v>0</v>
      </c>
      <c r="H41">
        <f t="shared" ca="1" si="6"/>
        <v>0</v>
      </c>
      <c r="I41">
        <f t="shared" ca="1" si="7"/>
        <v>0</v>
      </c>
    </row>
    <row r="42" spans="2:9" ht="12">
      <c r="B42" t="s">
        <v>63</v>
      </c>
      <c r="C42" s="2">
        <v>41656.594074074077</v>
      </c>
      <c r="D42" s="3">
        <f t="shared" ca="1" si="4"/>
        <v>633.7422222221503</v>
      </c>
      <c r="G42">
        <f t="shared" si="5"/>
        <v>0</v>
      </c>
      <c r="H42">
        <f t="shared" ca="1" si="6"/>
        <v>0</v>
      </c>
      <c r="I42">
        <f t="shared" ca="1" si="7"/>
        <v>0</v>
      </c>
    </row>
    <row r="43" spans="2:9" ht="12">
      <c r="B43" t="s">
        <v>64</v>
      </c>
      <c r="C43" s="2">
        <v>41654.729120370372</v>
      </c>
      <c r="D43" s="3">
        <f t="shared" ca="1" si="4"/>
        <v>678.50111111107981</v>
      </c>
      <c r="G43">
        <f t="shared" si="5"/>
        <v>0</v>
      </c>
      <c r="H43">
        <f t="shared" ca="1" si="6"/>
        <v>0</v>
      </c>
      <c r="I43">
        <f t="shared" ca="1" si="7"/>
        <v>0</v>
      </c>
    </row>
    <row r="44" spans="2:9" ht="12">
      <c r="B44" t="s">
        <v>65</v>
      </c>
      <c r="C44" s="2">
        <v>41653.543981481482</v>
      </c>
      <c r="D44" s="3">
        <f t="shared" ca="1" si="4"/>
        <v>706.94444444443798</v>
      </c>
      <c r="G44">
        <f t="shared" si="5"/>
        <v>0</v>
      </c>
      <c r="H44">
        <f t="shared" ca="1" si="6"/>
        <v>0</v>
      </c>
      <c r="I44">
        <f t="shared" ca="1" si="7"/>
        <v>0</v>
      </c>
    </row>
    <row r="45" spans="2:9" ht="12">
      <c r="B45" t="s">
        <v>66</v>
      </c>
      <c r="C45" s="2">
        <v>41652.73847222222</v>
      </c>
      <c r="D45" s="3">
        <f t="shared" ca="1" si="4"/>
        <v>726.27666666673031</v>
      </c>
      <c r="G45">
        <f t="shared" si="5"/>
        <v>0</v>
      </c>
      <c r="H45">
        <f t="shared" ca="1" si="6"/>
        <v>0</v>
      </c>
      <c r="I45">
        <f t="shared" ca="1" si="7"/>
        <v>0</v>
      </c>
    </row>
    <row r="46" spans="2:9" ht="12">
      <c r="B46" t="s">
        <v>67</v>
      </c>
      <c r="C46" s="2">
        <v>41652.538576388892</v>
      </c>
      <c r="D46" s="3">
        <f t="shared" ca="1" si="4"/>
        <v>731.07416666659992</v>
      </c>
      <c r="G46">
        <f t="shared" si="5"/>
        <v>0</v>
      </c>
      <c r="H46">
        <f t="shared" ca="1" si="6"/>
        <v>0</v>
      </c>
      <c r="I46">
        <f t="shared" ca="1" si="7"/>
        <v>0</v>
      </c>
    </row>
    <row r="47" spans="2:9" ht="12">
      <c r="B47" t="s">
        <v>68</v>
      </c>
      <c r="C47" s="2">
        <v>41652.499525462961</v>
      </c>
      <c r="D47" s="3">
        <f t="shared" ca="1" si="4"/>
        <v>732.01138888893183</v>
      </c>
      <c r="G47">
        <f t="shared" si="5"/>
        <v>0</v>
      </c>
      <c r="H47">
        <f t="shared" ca="1" si="6"/>
        <v>0</v>
      </c>
      <c r="I47">
        <f t="shared" ca="1" si="7"/>
        <v>0</v>
      </c>
    </row>
    <row r="48" spans="2:9" ht="24">
      <c r="B48" t="s">
        <v>69</v>
      </c>
      <c r="C48" s="2">
        <v>41650.717442129629</v>
      </c>
      <c r="D48" s="3">
        <f t="shared" ca="1" si="4"/>
        <v>774.78138888889225</v>
      </c>
      <c r="G48">
        <f t="shared" si="5"/>
        <v>0</v>
      </c>
      <c r="H48">
        <f t="shared" ca="1" si="6"/>
        <v>0</v>
      </c>
      <c r="I48">
        <f t="shared" ca="1" si="7"/>
        <v>0</v>
      </c>
    </row>
    <row r="49" spans="2:11" ht="12">
      <c r="B49" t="s">
        <v>70</v>
      </c>
      <c r="C49" s="2">
        <v>41650.643472222226</v>
      </c>
      <c r="D49" s="3">
        <f t="shared" ca="1" si="4"/>
        <v>776.55666666658362</v>
      </c>
      <c r="G49">
        <f t="shared" si="5"/>
        <v>0</v>
      </c>
      <c r="H49">
        <f t="shared" ca="1" si="6"/>
        <v>0</v>
      </c>
      <c r="I49">
        <f t="shared" ca="1" si="7"/>
        <v>0</v>
      </c>
    </row>
    <row r="50" spans="2:11" ht="12">
      <c r="B50" t="s">
        <v>71</v>
      </c>
      <c r="C50" s="2">
        <v>41648.868136574078</v>
      </c>
      <c r="D50" s="3">
        <f t="shared" ca="1" si="4"/>
        <v>819.16472222213633</v>
      </c>
      <c r="G50">
        <f t="shared" si="5"/>
        <v>0</v>
      </c>
      <c r="H50">
        <f t="shared" ca="1" si="6"/>
        <v>0</v>
      </c>
      <c r="I50">
        <f t="shared" ca="1" si="7"/>
        <v>0</v>
      </c>
    </row>
    <row r="51" spans="2:11" ht="24">
      <c r="B51" t="s">
        <v>72</v>
      </c>
      <c r="C51" s="2">
        <v>41648.771782407406</v>
      </c>
      <c r="D51" s="3">
        <f t="shared" ca="1" si="4"/>
        <v>821.47722222225275</v>
      </c>
      <c r="G51">
        <f t="shared" si="5"/>
        <v>0</v>
      </c>
      <c r="H51">
        <f t="shared" ca="1" si="6"/>
        <v>0</v>
      </c>
      <c r="I51">
        <f t="shared" ca="1" si="7"/>
        <v>0</v>
      </c>
    </row>
    <row r="52" spans="2:11" ht="12.75" customHeight="1">
      <c r="G52">
        <f t="shared" si="5"/>
        <v>0</v>
      </c>
      <c r="H52">
        <f t="shared" si="6"/>
        <v>0</v>
      </c>
      <c r="I52">
        <f t="shared" si="7"/>
        <v>0</v>
      </c>
    </row>
    <row r="53" spans="2:11" ht="12.75" customHeight="1">
      <c r="H53">
        <f t="shared" si="5"/>
        <v>0</v>
      </c>
      <c r="I53">
        <f t="shared" si="6"/>
        <v>0</v>
      </c>
      <c r="J53">
        <f t="shared" si="7"/>
        <v>0</v>
      </c>
    </row>
    <row r="54" spans="2:11" ht="12.75" customHeight="1">
      <c r="H54">
        <f t="shared" si="5"/>
        <v>0</v>
      </c>
      <c r="I54">
        <f t="shared" si="6"/>
        <v>0</v>
      </c>
      <c r="J54">
        <f t="shared" si="7"/>
        <v>0</v>
      </c>
    </row>
    <row r="55" spans="2:11" ht="12.75" customHeight="1">
      <c r="H55">
        <f t="shared" si="5"/>
        <v>0</v>
      </c>
      <c r="I55">
        <f t="shared" si="6"/>
        <v>0</v>
      </c>
      <c r="J55">
        <f t="shared" si="7"/>
        <v>0</v>
      </c>
    </row>
    <row r="56" spans="2:11" ht="12.75" customHeight="1">
      <c r="I56">
        <f t="shared" si="5"/>
        <v>0</v>
      </c>
      <c r="J56">
        <f t="shared" si="6"/>
        <v>0</v>
      </c>
      <c r="K56">
        <f t="shared" si="7"/>
        <v>0</v>
      </c>
    </row>
    <row r="57" spans="2:11" ht="12.75" customHeight="1">
      <c r="I57">
        <f t="shared" si="5"/>
        <v>0</v>
      </c>
      <c r="J57">
        <f t="shared" si="6"/>
        <v>0</v>
      </c>
      <c r="K57">
        <f t="shared" si="7"/>
        <v>0</v>
      </c>
    </row>
    <row r="58" spans="2:11" ht="12.75" customHeight="1">
      <c r="I58">
        <f t="shared" si="5"/>
        <v>0</v>
      </c>
      <c r="J58">
        <f t="shared" si="6"/>
        <v>0</v>
      </c>
      <c r="K58">
        <f t="shared" si="7"/>
        <v>0</v>
      </c>
    </row>
    <row r="59" spans="2:11" ht="12.75" customHeight="1">
      <c r="I59">
        <f t="shared" si="5"/>
        <v>0</v>
      </c>
      <c r="J59">
        <f t="shared" si="6"/>
        <v>0</v>
      </c>
      <c r="K59">
        <f t="shared" si="7"/>
        <v>0</v>
      </c>
    </row>
    <row r="60" spans="2:11" ht="12.75" customHeight="1">
      <c r="I60">
        <f t="shared" si="5"/>
        <v>0</v>
      </c>
      <c r="J60">
        <f t="shared" si="6"/>
        <v>0</v>
      </c>
      <c r="K60">
        <f t="shared" si="7"/>
        <v>0</v>
      </c>
    </row>
    <row r="61" spans="2:11" ht="12.75" customHeight="1">
      <c r="I61">
        <f t="shared" si="5"/>
        <v>0</v>
      </c>
      <c r="J61">
        <f t="shared" si="6"/>
        <v>0</v>
      </c>
      <c r="K61">
        <f t="shared" si="7"/>
        <v>0</v>
      </c>
    </row>
    <row r="62" spans="2:11" ht="12.75" customHeight="1">
      <c r="I62">
        <f t="shared" si="5"/>
        <v>0</v>
      </c>
      <c r="J62">
        <f t="shared" si="6"/>
        <v>0</v>
      </c>
      <c r="K62">
        <f t="shared" si="7"/>
        <v>0</v>
      </c>
    </row>
    <row r="63" spans="2:11" ht="12.75" customHeight="1">
      <c r="I63">
        <f t="shared" si="5"/>
        <v>0</v>
      </c>
      <c r="J63">
        <f t="shared" si="6"/>
        <v>0</v>
      </c>
      <c r="K63">
        <f t="shared" si="7"/>
        <v>0</v>
      </c>
    </row>
    <row r="64" spans="2:11" ht="12.75" customHeight="1">
      <c r="I64">
        <f t="shared" si="5"/>
        <v>0</v>
      </c>
      <c r="J64">
        <f t="shared" si="6"/>
        <v>0</v>
      </c>
      <c r="K64">
        <f t="shared" si="7"/>
        <v>0</v>
      </c>
    </row>
    <row r="65" spans="9:11" ht="12.75" customHeight="1">
      <c r="I65">
        <f t="shared" si="5"/>
        <v>0</v>
      </c>
      <c r="J65">
        <f t="shared" si="6"/>
        <v>0</v>
      </c>
      <c r="K65">
        <f t="shared" si="7"/>
        <v>0</v>
      </c>
    </row>
    <row r="66" spans="9:11" ht="12.75" customHeight="1">
      <c r="I66">
        <f t="shared" ref="I66:I97" si="8">G66*H66</f>
        <v>0</v>
      </c>
      <c r="J66">
        <f t="shared" ref="J66:J97" si="9">IF(F66&gt;24, I66*POWER($A$6,(-$A$3*F66)), I66)</f>
        <v>0</v>
      </c>
      <c r="K66">
        <f t="shared" ref="K66:K100" si="10">IF(F66&gt;24, I66/POWER(F66-23,$A$12), I66)</f>
        <v>0</v>
      </c>
    </row>
    <row r="67" spans="9:11" ht="12.75" customHeight="1">
      <c r="I67">
        <f t="shared" si="8"/>
        <v>0</v>
      </c>
      <c r="J67">
        <f t="shared" si="9"/>
        <v>0</v>
      </c>
      <c r="K67">
        <f t="shared" si="10"/>
        <v>0</v>
      </c>
    </row>
    <row r="68" spans="9:11" ht="12.75" customHeight="1">
      <c r="I68">
        <f t="shared" si="8"/>
        <v>0</v>
      </c>
      <c r="J68">
        <f t="shared" si="9"/>
        <v>0</v>
      </c>
      <c r="K68">
        <f t="shared" si="10"/>
        <v>0</v>
      </c>
    </row>
    <row r="69" spans="9:11" ht="12.75" customHeight="1">
      <c r="I69">
        <f t="shared" si="8"/>
        <v>0</v>
      </c>
      <c r="J69">
        <f t="shared" si="9"/>
        <v>0</v>
      </c>
      <c r="K69">
        <f t="shared" si="10"/>
        <v>0</v>
      </c>
    </row>
    <row r="70" spans="9:11" ht="12.75" customHeight="1">
      <c r="I70">
        <f t="shared" si="8"/>
        <v>0</v>
      </c>
      <c r="J70">
        <f t="shared" si="9"/>
        <v>0</v>
      </c>
      <c r="K70">
        <f t="shared" si="10"/>
        <v>0</v>
      </c>
    </row>
    <row r="71" spans="9:11" ht="12.75" customHeight="1">
      <c r="I71">
        <f t="shared" si="8"/>
        <v>0</v>
      </c>
      <c r="J71">
        <f t="shared" si="9"/>
        <v>0</v>
      </c>
      <c r="K71">
        <f t="shared" si="10"/>
        <v>0</v>
      </c>
    </row>
    <row r="72" spans="9:11" ht="12.75" customHeight="1">
      <c r="I72">
        <f t="shared" si="8"/>
        <v>0</v>
      </c>
      <c r="J72">
        <f t="shared" si="9"/>
        <v>0</v>
      </c>
      <c r="K72">
        <f t="shared" si="10"/>
        <v>0</v>
      </c>
    </row>
    <row r="73" spans="9:11" ht="12.75" customHeight="1">
      <c r="I73">
        <f t="shared" si="8"/>
        <v>0</v>
      </c>
      <c r="J73">
        <f t="shared" si="9"/>
        <v>0</v>
      </c>
      <c r="K73">
        <f t="shared" si="10"/>
        <v>0</v>
      </c>
    </row>
    <row r="74" spans="9:11" ht="12.75" customHeight="1">
      <c r="I74">
        <f t="shared" si="8"/>
        <v>0</v>
      </c>
      <c r="J74">
        <f t="shared" si="9"/>
        <v>0</v>
      </c>
      <c r="K74">
        <f t="shared" si="10"/>
        <v>0</v>
      </c>
    </row>
    <row r="75" spans="9:11" ht="12.75" customHeight="1">
      <c r="I75">
        <f t="shared" si="8"/>
        <v>0</v>
      </c>
      <c r="J75">
        <f t="shared" si="9"/>
        <v>0</v>
      </c>
      <c r="K75">
        <f t="shared" si="10"/>
        <v>0</v>
      </c>
    </row>
    <row r="76" spans="9:11" ht="12.75" customHeight="1">
      <c r="I76">
        <f t="shared" si="8"/>
        <v>0</v>
      </c>
      <c r="J76">
        <f t="shared" si="9"/>
        <v>0</v>
      </c>
      <c r="K76">
        <f t="shared" si="10"/>
        <v>0</v>
      </c>
    </row>
    <row r="77" spans="9:11" ht="12.75" customHeight="1">
      <c r="I77">
        <f t="shared" si="8"/>
        <v>0</v>
      </c>
      <c r="J77">
        <f t="shared" si="9"/>
        <v>0</v>
      </c>
      <c r="K77">
        <f t="shared" si="10"/>
        <v>0</v>
      </c>
    </row>
    <row r="78" spans="9:11" ht="12.75" customHeight="1">
      <c r="I78">
        <f t="shared" si="8"/>
        <v>0</v>
      </c>
      <c r="J78">
        <f t="shared" si="9"/>
        <v>0</v>
      </c>
      <c r="K78">
        <f t="shared" si="10"/>
        <v>0</v>
      </c>
    </row>
    <row r="79" spans="9:11" ht="12.75" customHeight="1">
      <c r="I79">
        <f t="shared" si="8"/>
        <v>0</v>
      </c>
      <c r="J79">
        <f t="shared" si="9"/>
        <v>0</v>
      </c>
      <c r="K79">
        <f t="shared" si="10"/>
        <v>0</v>
      </c>
    </row>
    <row r="80" spans="9:11" ht="12.75" customHeight="1">
      <c r="I80">
        <f t="shared" si="8"/>
        <v>0</v>
      </c>
      <c r="J80">
        <f t="shared" si="9"/>
        <v>0</v>
      </c>
      <c r="K80">
        <f t="shared" si="10"/>
        <v>0</v>
      </c>
    </row>
    <row r="81" spans="9:11" ht="12.75" customHeight="1">
      <c r="I81">
        <f t="shared" si="8"/>
        <v>0</v>
      </c>
      <c r="J81">
        <f t="shared" si="9"/>
        <v>0</v>
      </c>
      <c r="K81">
        <f t="shared" si="10"/>
        <v>0</v>
      </c>
    </row>
    <row r="82" spans="9:11" ht="12.75" customHeight="1">
      <c r="I82">
        <f t="shared" si="8"/>
        <v>0</v>
      </c>
      <c r="J82">
        <f t="shared" si="9"/>
        <v>0</v>
      </c>
      <c r="K82">
        <f t="shared" si="10"/>
        <v>0</v>
      </c>
    </row>
    <row r="83" spans="9:11" ht="12.75" customHeight="1">
      <c r="I83">
        <f t="shared" si="8"/>
        <v>0</v>
      </c>
      <c r="J83">
        <f t="shared" si="9"/>
        <v>0</v>
      </c>
      <c r="K83">
        <f t="shared" si="10"/>
        <v>0</v>
      </c>
    </row>
    <row r="84" spans="9:11" ht="12.75" customHeight="1">
      <c r="I84">
        <f t="shared" si="8"/>
        <v>0</v>
      </c>
      <c r="J84">
        <f t="shared" si="9"/>
        <v>0</v>
      </c>
      <c r="K84">
        <f t="shared" si="10"/>
        <v>0</v>
      </c>
    </row>
    <row r="85" spans="9:11" ht="12.75" customHeight="1">
      <c r="I85">
        <f t="shared" si="8"/>
        <v>0</v>
      </c>
      <c r="J85">
        <f t="shared" si="9"/>
        <v>0</v>
      </c>
      <c r="K85">
        <f t="shared" si="10"/>
        <v>0</v>
      </c>
    </row>
    <row r="86" spans="9:11" ht="12.75" customHeight="1">
      <c r="I86">
        <f t="shared" si="8"/>
        <v>0</v>
      </c>
      <c r="J86">
        <f t="shared" si="9"/>
        <v>0</v>
      </c>
      <c r="K86">
        <f t="shared" si="10"/>
        <v>0</v>
      </c>
    </row>
    <row r="87" spans="9:11" ht="12.75" customHeight="1">
      <c r="I87">
        <f t="shared" si="8"/>
        <v>0</v>
      </c>
      <c r="J87">
        <f t="shared" si="9"/>
        <v>0</v>
      </c>
      <c r="K87">
        <f t="shared" si="10"/>
        <v>0</v>
      </c>
    </row>
    <row r="88" spans="9:11" ht="12.75" customHeight="1">
      <c r="I88">
        <f t="shared" si="8"/>
        <v>0</v>
      </c>
      <c r="J88">
        <f t="shared" si="9"/>
        <v>0</v>
      </c>
      <c r="K88">
        <f t="shared" si="10"/>
        <v>0</v>
      </c>
    </row>
    <row r="89" spans="9:11" ht="12.75" customHeight="1">
      <c r="I89">
        <f t="shared" si="8"/>
        <v>0</v>
      </c>
      <c r="J89">
        <f t="shared" si="9"/>
        <v>0</v>
      </c>
      <c r="K89">
        <f t="shared" si="10"/>
        <v>0</v>
      </c>
    </row>
    <row r="90" spans="9:11" ht="12.75" customHeight="1">
      <c r="I90">
        <f t="shared" si="8"/>
        <v>0</v>
      </c>
      <c r="J90">
        <f t="shared" si="9"/>
        <v>0</v>
      </c>
      <c r="K90">
        <f t="shared" si="10"/>
        <v>0</v>
      </c>
    </row>
    <row r="91" spans="9:11" ht="12.75" customHeight="1">
      <c r="I91">
        <f t="shared" si="8"/>
        <v>0</v>
      </c>
      <c r="J91">
        <f t="shared" si="9"/>
        <v>0</v>
      </c>
      <c r="K91">
        <f t="shared" si="10"/>
        <v>0</v>
      </c>
    </row>
    <row r="92" spans="9:11" ht="12.75" customHeight="1">
      <c r="I92">
        <f t="shared" si="8"/>
        <v>0</v>
      </c>
      <c r="J92">
        <f t="shared" si="9"/>
        <v>0</v>
      </c>
      <c r="K92">
        <f t="shared" si="10"/>
        <v>0</v>
      </c>
    </row>
    <row r="93" spans="9:11" ht="12.75" customHeight="1">
      <c r="I93">
        <f t="shared" si="8"/>
        <v>0</v>
      </c>
      <c r="J93">
        <f t="shared" si="9"/>
        <v>0</v>
      </c>
      <c r="K93">
        <f t="shared" si="10"/>
        <v>0</v>
      </c>
    </row>
    <row r="94" spans="9:11" ht="12.75" customHeight="1">
      <c r="I94">
        <f t="shared" si="8"/>
        <v>0</v>
      </c>
      <c r="J94">
        <f t="shared" si="9"/>
        <v>0</v>
      </c>
      <c r="K94">
        <f t="shared" si="10"/>
        <v>0</v>
      </c>
    </row>
    <row r="95" spans="9:11" ht="12.75" customHeight="1">
      <c r="I95">
        <f t="shared" si="8"/>
        <v>0</v>
      </c>
      <c r="J95">
        <f t="shared" si="9"/>
        <v>0</v>
      </c>
      <c r="K95">
        <f t="shared" si="10"/>
        <v>0</v>
      </c>
    </row>
    <row r="96" spans="9:11" ht="12.75" customHeight="1">
      <c r="I96">
        <f t="shared" si="8"/>
        <v>0</v>
      </c>
      <c r="J96">
        <f t="shared" si="9"/>
        <v>0</v>
      </c>
      <c r="K96">
        <f t="shared" si="10"/>
        <v>0</v>
      </c>
    </row>
    <row r="97" spans="9:11" ht="12.75" customHeight="1">
      <c r="I97">
        <f t="shared" si="8"/>
        <v>0</v>
      </c>
      <c r="J97">
        <f t="shared" si="9"/>
        <v>0</v>
      </c>
      <c r="K97">
        <f t="shared" si="10"/>
        <v>0</v>
      </c>
    </row>
    <row r="98" spans="9:11" ht="12.75" customHeight="1">
      <c r="I98">
        <f t="shared" ref="I98:I129" si="11">G98*H98</f>
        <v>0</v>
      </c>
      <c r="J98">
        <f t="shared" ref="J98:J129" si="12">IF(F98&gt;24, I98*POWER($A$6,(-$A$3*F98)), I98)</f>
        <v>0</v>
      </c>
      <c r="K98">
        <f t="shared" si="10"/>
        <v>0</v>
      </c>
    </row>
    <row r="99" spans="9:11" ht="12.75" customHeight="1">
      <c r="I99">
        <f t="shared" si="11"/>
        <v>0</v>
      </c>
      <c r="J99">
        <f t="shared" si="12"/>
        <v>0</v>
      </c>
      <c r="K99">
        <f t="shared" si="10"/>
        <v>0</v>
      </c>
    </row>
    <row r="100" spans="9:11" ht="12.75" customHeight="1">
      <c r="I100">
        <f t="shared" si="11"/>
        <v>0</v>
      </c>
      <c r="J100">
        <f t="shared" si="12"/>
        <v>0</v>
      </c>
      <c r="K100">
        <f t="shared" si="1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numbers</vt:lpstr>
      <vt:lpstr>zumic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2014-02-13T21:17:41Z</dcterms:modified>
</cp:coreProperties>
</file>