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440" windowWidth="25600" windowHeight="15620" tabRatio="500" activeTab="1"/>
  </bookViews>
  <sheets>
    <sheet name="random numbers" sheetId="1" r:id="rId1"/>
    <sheet name="zumic data" sheetId="3" r:id="rId2"/>
    <sheet name="Sheet2" sheetId="2" r:id="rId3"/>
  </sheets>
  <definedNames>
    <definedName name="foo" localSheetId="1">'zumic data'!$C$12:$D$14</definedName>
    <definedName name="foo_1" localSheetId="1">'zumic data'!$C$9:$D$11</definedName>
    <definedName name="NamedRange1" localSheetId="1">'zumic data'!$A$1:$F$1</definedName>
    <definedName name="NamedRange1">'random numbers'!$A$1:$E$1</definedName>
    <definedName name="post_dates" localSheetId="1">'zumic data'!$C$2:$C$101</definedName>
    <definedName name="post_titles" localSheetId="1">'zumic data'!$B$2:$B$101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1" i="3" l="1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D101" i="3"/>
  <c r="I101" i="3"/>
  <c r="D100" i="3"/>
  <c r="I100" i="3"/>
  <c r="D99" i="3"/>
  <c r="I99" i="3"/>
  <c r="D98" i="3"/>
  <c r="I98" i="3"/>
  <c r="D97" i="3"/>
  <c r="I97" i="3"/>
  <c r="D96" i="3"/>
  <c r="I96" i="3"/>
  <c r="D95" i="3"/>
  <c r="I95" i="3"/>
  <c r="D94" i="3"/>
  <c r="I94" i="3"/>
  <c r="D93" i="3"/>
  <c r="I93" i="3"/>
  <c r="D92" i="3"/>
  <c r="I92" i="3"/>
  <c r="D91" i="3"/>
  <c r="I91" i="3"/>
  <c r="D90" i="3"/>
  <c r="I90" i="3"/>
  <c r="D89" i="3"/>
  <c r="I89" i="3"/>
  <c r="D88" i="3"/>
  <c r="I88" i="3"/>
  <c r="D87" i="3"/>
  <c r="I87" i="3"/>
  <c r="D86" i="3"/>
  <c r="I86" i="3"/>
  <c r="D85" i="3"/>
  <c r="I85" i="3"/>
  <c r="D84" i="3"/>
  <c r="I84" i="3"/>
  <c r="D83" i="3"/>
  <c r="I83" i="3"/>
  <c r="D82" i="3"/>
  <c r="I82" i="3"/>
  <c r="D81" i="3"/>
  <c r="I81" i="3"/>
  <c r="D80" i="3"/>
  <c r="I80" i="3"/>
  <c r="D79" i="3"/>
  <c r="I79" i="3"/>
  <c r="D78" i="3"/>
  <c r="I78" i="3"/>
  <c r="D77" i="3"/>
  <c r="I77" i="3"/>
  <c r="D76" i="3"/>
  <c r="I76" i="3"/>
  <c r="D75" i="3"/>
  <c r="I75" i="3"/>
  <c r="D74" i="3"/>
  <c r="I74" i="3"/>
  <c r="D73" i="3"/>
  <c r="I73" i="3"/>
  <c r="D72" i="3"/>
  <c r="I72" i="3"/>
  <c r="D71" i="3"/>
  <c r="I71" i="3"/>
  <c r="D70" i="3"/>
  <c r="I70" i="3"/>
  <c r="D69" i="3"/>
  <c r="I69" i="3"/>
  <c r="D68" i="3"/>
  <c r="I68" i="3"/>
  <c r="D67" i="3"/>
  <c r="I67" i="3"/>
  <c r="D66" i="3"/>
  <c r="I66" i="3"/>
  <c r="D65" i="3"/>
  <c r="I65" i="3"/>
  <c r="D64" i="3"/>
  <c r="I64" i="3"/>
  <c r="D63" i="3"/>
  <c r="I63" i="3"/>
  <c r="D62" i="3"/>
  <c r="I62" i="3"/>
  <c r="D61" i="3"/>
  <c r="I61" i="3"/>
  <c r="D60" i="3"/>
  <c r="I60" i="3"/>
  <c r="D59" i="3"/>
  <c r="I59" i="3"/>
  <c r="D58" i="3"/>
  <c r="I58" i="3"/>
  <c r="D57" i="3"/>
  <c r="I57" i="3"/>
  <c r="D56" i="3"/>
  <c r="I56" i="3"/>
  <c r="D55" i="3"/>
  <c r="I55" i="3"/>
  <c r="D54" i="3"/>
  <c r="I54" i="3"/>
  <c r="D53" i="3"/>
  <c r="I53" i="3"/>
  <c r="D52" i="3"/>
  <c r="I52" i="3"/>
  <c r="D51" i="3"/>
  <c r="I51" i="3"/>
  <c r="D50" i="3"/>
  <c r="I50" i="3"/>
  <c r="D49" i="3"/>
  <c r="I49" i="3"/>
  <c r="D48" i="3"/>
  <c r="I48" i="3"/>
  <c r="D47" i="3"/>
  <c r="I47" i="3"/>
  <c r="D46" i="3"/>
  <c r="I46" i="3"/>
  <c r="D45" i="3"/>
  <c r="I45" i="3"/>
  <c r="D44" i="3"/>
  <c r="I44" i="3"/>
  <c r="D43" i="3"/>
  <c r="I43" i="3"/>
  <c r="D42" i="3"/>
  <c r="I42" i="3"/>
  <c r="D41" i="3"/>
  <c r="I41" i="3"/>
  <c r="D40" i="3"/>
  <c r="I40" i="3"/>
  <c r="D39" i="3"/>
  <c r="I39" i="3"/>
  <c r="D38" i="3"/>
  <c r="I38" i="3"/>
  <c r="D37" i="3"/>
  <c r="I37" i="3"/>
  <c r="D36" i="3"/>
  <c r="I36" i="3"/>
  <c r="D35" i="3"/>
  <c r="I35" i="3"/>
  <c r="D34" i="3"/>
  <c r="I34" i="3"/>
  <c r="D33" i="3"/>
  <c r="I33" i="3"/>
  <c r="D32" i="3"/>
  <c r="I32" i="3"/>
  <c r="D31" i="3"/>
  <c r="I31" i="3"/>
  <c r="D30" i="3"/>
  <c r="I30" i="3"/>
  <c r="D29" i="3"/>
  <c r="I29" i="3"/>
  <c r="D28" i="3"/>
  <c r="I28" i="3"/>
  <c r="D27" i="3"/>
  <c r="I27" i="3"/>
  <c r="D26" i="3"/>
  <c r="I26" i="3"/>
  <c r="D25" i="3"/>
  <c r="I25" i="3"/>
  <c r="D24" i="3"/>
  <c r="I24" i="3"/>
  <c r="D23" i="3"/>
  <c r="I23" i="3"/>
  <c r="D22" i="3"/>
  <c r="I22" i="3"/>
  <c r="D21" i="3"/>
  <c r="I21" i="3"/>
  <c r="D20" i="3"/>
  <c r="I20" i="3"/>
  <c r="D19" i="3"/>
  <c r="I19" i="3"/>
  <c r="D18" i="3"/>
  <c r="I18" i="3"/>
  <c r="D17" i="3"/>
  <c r="I17" i="3"/>
  <c r="D16" i="3"/>
  <c r="I16" i="3"/>
  <c r="D15" i="3"/>
  <c r="I15" i="3"/>
  <c r="D14" i="3"/>
  <c r="I14" i="3"/>
  <c r="D13" i="3"/>
  <c r="I13" i="3"/>
  <c r="D12" i="3"/>
  <c r="I12" i="3"/>
  <c r="D11" i="3"/>
  <c r="I11" i="3"/>
  <c r="D10" i="3"/>
  <c r="I10" i="3"/>
  <c r="D9" i="3"/>
  <c r="I9" i="3"/>
  <c r="D8" i="3"/>
  <c r="I8" i="3"/>
  <c r="D7" i="3"/>
  <c r="I7" i="3"/>
  <c r="D6" i="3"/>
  <c r="I6" i="3"/>
  <c r="D5" i="3"/>
  <c r="I5" i="3"/>
  <c r="D4" i="3"/>
  <c r="I4" i="3"/>
  <c r="D3" i="3"/>
  <c r="I3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D2" i="3"/>
  <c r="I2" i="3"/>
  <c r="H2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D2" i="1"/>
  <c r="E2" i="1"/>
  <c r="C2" i="1"/>
  <c r="D3" i="1"/>
  <c r="E3" i="1"/>
  <c r="C3" i="1"/>
  <c r="D4" i="1"/>
  <c r="E4" i="1"/>
  <c r="C4" i="1"/>
  <c r="D5" i="1"/>
  <c r="E5" i="1"/>
  <c r="C5" i="1"/>
  <c r="D6" i="1"/>
  <c r="E6" i="1"/>
  <c r="C6" i="1"/>
  <c r="D7" i="1"/>
  <c r="E7" i="1"/>
  <c r="C7" i="1"/>
  <c r="D8" i="1"/>
  <c r="E8" i="1"/>
  <c r="C8" i="1"/>
  <c r="D9" i="1"/>
  <c r="E9" i="1"/>
  <c r="C9" i="1"/>
  <c r="D10" i="1"/>
  <c r="E10" i="1"/>
  <c r="C10" i="1"/>
  <c r="D11" i="1"/>
  <c r="E11" i="1"/>
  <c r="C11" i="1"/>
  <c r="D12" i="1"/>
  <c r="E12" i="1"/>
  <c r="C12" i="1"/>
  <c r="D13" i="1"/>
  <c r="E13" i="1"/>
  <c r="C13" i="1"/>
  <c r="D14" i="1"/>
  <c r="E14" i="1"/>
  <c r="C14" i="1"/>
  <c r="D15" i="1"/>
  <c r="E15" i="1"/>
  <c r="C15" i="1"/>
  <c r="D16" i="1"/>
  <c r="E16" i="1"/>
  <c r="C16" i="1"/>
  <c r="D17" i="1"/>
  <c r="E17" i="1"/>
  <c r="C17" i="1"/>
  <c r="D18" i="1"/>
  <c r="E18" i="1"/>
  <c r="C18" i="1"/>
  <c r="D19" i="1"/>
  <c r="E19" i="1"/>
  <c r="C19" i="1"/>
  <c r="D20" i="1"/>
  <c r="E20" i="1"/>
  <c r="C20" i="1"/>
  <c r="D21" i="1"/>
  <c r="E21" i="1"/>
  <c r="C21" i="1"/>
  <c r="D22" i="1"/>
  <c r="E22" i="1"/>
  <c r="C22" i="1"/>
  <c r="D23" i="1"/>
  <c r="E23" i="1"/>
  <c r="C23" i="1"/>
  <c r="D24" i="1"/>
  <c r="E24" i="1"/>
  <c r="C24" i="1"/>
  <c r="D25" i="1"/>
  <c r="E25" i="1"/>
  <c r="C25" i="1"/>
  <c r="D26" i="1"/>
  <c r="E26" i="1"/>
  <c r="C26" i="1"/>
  <c r="D27" i="1"/>
  <c r="E27" i="1"/>
  <c r="C27" i="1"/>
  <c r="D28" i="1"/>
  <c r="E28" i="1"/>
  <c r="C28" i="1"/>
  <c r="D29" i="1"/>
  <c r="E29" i="1"/>
  <c r="C29" i="1"/>
  <c r="D30" i="1"/>
  <c r="E30" i="1"/>
  <c r="C30" i="1"/>
  <c r="D31" i="1"/>
  <c r="E31" i="1"/>
  <c r="C31" i="1"/>
  <c r="D32" i="1"/>
  <c r="E32" i="1"/>
  <c r="C32" i="1"/>
  <c r="D33" i="1"/>
  <c r="E33" i="1"/>
  <c r="C33" i="1"/>
  <c r="D34" i="1"/>
  <c r="E34" i="1"/>
  <c r="C34" i="1"/>
  <c r="D35" i="1"/>
  <c r="E35" i="1"/>
  <c r="C35" i="1"/>
  <c r="D36" i="1"/>
  <c r="E36" i="1"/>
  <c r="C36" i="1"/>
  <c r="D37" i="1"/>
  <c r="E37" i="1"/>
  <c r="C37" i="1"/>
  <c r="D38" i="1"/>
  <c r="E38" i="1"/>
  <c r="C38" i="1"/>
  <c r="D39" i="1"/>
  <c r="E39" i="1"/>
  <c r="C39" i="1"/>
  <c r="D40" i="1"/>
  <c r="E40" i="1"/>
  <c r="C40" i="1"/>
  <c r="D41" i="1"/>
  <c r="E41" i="1"/>
  <c r="C41" i="1"/>
  <c r="D42" i="1"/>
  <c r="E42" i="1"/>
  <c r="C42" i="1"/>
  <c r="D43" i="1"/>
  <c r="E43" i="1"/>
  <c r="C43" i="1"/>
  <c r="D44" i="1"/>
  <c r="E44" i="1"/>
  <c r="C44" i="1"/>
  <c r="D45" i="1"/>
  <c r="E45" i="1"/>
  <c r="C45" i="1"/>
  <c r="D46" i="1"/>
  <c r="E46" i="1"/>
  <c r="C46" i="1"/>
  <c r="D47" i="1"/>
  <c r="E47" i="1"/>
  <c r="C47" i="1"/>
  <c r="D48" i="1"/>
  <c r="E48" i="1"/>
  <c r="C48" i="1"/>
  <c r="D49" i="1"/>
  <c r="E49" i="1"/>
  <c r="C49" i="1"/>
  <c r="D50" i="1"/>
  <c r="E50" i="1"/>
  <c r="C50" i="1"/>
  <c r="D51" i="1"/>
  <c r="E51" i="1"/>
  <c r="C51" i="1"/>
  <c r="D52" i="1"/>
  <c r="E52" i="1"/>
  <c r="C52" i="1"/>
  <c r="D53" i="1"/>
  <c r="E53" i="1"/>
  <c r="C53" i="1"/>
  <c r="D54" i="1"/>
  <c r="E54" i="1"/>
  <c r="C54" i="1"/>
  <c r="D55" i="1"/>
  <c r="E55" i="1"/>
  <c r="C55" i="1"/>
  <c r="D56" i="1"/>
  <c r="E56" i="1"/>
  <c r="C56" i="1"/>
  <c r="D57" i="1"/>
  <c r="E57" i="1"/>
  <c r="C57" i="1"/>
  <c r="D58" i="1"/>
  <c r="E58" i="1"/>
  <c r="C58" i="1"/>
  <c r="D59" i="1"/>
  <c r="E59" i="1"/>
  <c r="C59" i="1"/>
  <c r="D60" i="1"/>
  <c r="E60" i="1"/>
  <c r="C60" i="1"/>
  <c r="D61" i="1"/>
  <c r="E61" i="1"/>
  <c r="C61" i="1"/>
  <c r="D62" i="1"/>
  <c r="E62" i="1"/>
  <c r="C62" i="1"/>
  <c r="D63" i="1"/>
  <c r="E63" i="1"/>
  <c r="C63" i="1"/>
  <c r="D64" i="1"/>
  <c r="E64" i="1"/>
  <c r="C64" i="1"/>
  <c r="D65" i="1"/>
  <c r="E65" i="1"/>
  <c r="C65" i="1"/>
  <c r="D66" i="1"/>
  <c r="E66" i="1"/>
  <c r="C66" i="1"/>
  <c r="D67" i="1"/>
  <c r="E67" i="1"/>
  <c r="C67" i="1"/>
  <c r="D68" i="1"/>
  <c r="E68" i="1"/>
  <c r="C68" i="1"/>
  <c r="D69" i="1"/>
  <c r="E69" i="1"/>
  <c r="C69" i="1"/>
  <c r="D70" i="1"/>
  <c r="E70" i="1"/>
  <c r="C70" i="1"/>
  <c r="D71" i="1"/>
  <c r="E71" i="1"/>
  <c r="C71" i="1"/>
  <c r="D72" i="1"/>
  <c r="E72" i="1"/>
  <c r="C72" i="1"/>
  <c r="D73" i="1"/>
  <c r="E73" i="1"/>
  <c r="C73" i="1"/>
  <c r="D74" i="1"/>
  <c r="E74" i="1"/>
  <c r="C74" i="1"/>
  <c r="D75" i="1"/>
  <c r="E75" i="1"/>
  <c r="C75" i="1"/>
  <c r="D76" i="1"/>
  <c r="E76" i="1"/>
  <c r="C76" i="1"/>
  <c r="D77" i="1"/>
  <c r="E77" i="1"/>
  <c r="C77" i="1"/>
  <c r="D78" i="1"/>
  <c r="E78" i="1"/>
  <c r="C78" i="1"/>
  <c r="D79" i="1"/>
  <c r="E79" i="1"/>
  <c r="C79" i="1"/>
  <c r="D80" i="1"/>
  <c r="E80" i="1"/>
  <c r="C80" i="1"/>
  <c r="D81" i="1"/>
  <c r="E81" i="1"/>
  <c r="C81" i="1"/>
  <c r="D82" i="1"/>
  <c r="E82" i="1"/>
  <c r="C82" i="1"/>
  <c r="D83" i="1"/>
  <c r="E83" i="1"/>
  <c r="C83" i="1"/>
  <c r="D84" i="1"/>
  <c r="E84" i="1"/>
  <c r="C84" i="1"/>
  <c r="D85" i="1"/>
  <c r="E85" i="1"/>
  <c r="C85" i="1"/>
  <c r="D86" i="1"/>
  <c r="E86" i="1"/>
  <c r="C86" i="1"/>
  <c r="D87" i="1"/>
  <c r="E87" i="1"/>
  <c r="C87" i="1"/>
  <c r="D88" i="1"/>
  <c r="E88" i="1"/>
  <c r="C88" i="1"/>
  <c r="D89" i="1"/>
  <c r="E89" i="1"/>
  <c r="C89" i="1"/>
  <c r="D90" i="1"/>
  <c r="E90" i="1"/>
  <c r="C90" i="1"/>
  <c r="D91" i="1"/>
  <c r="E91" i="1"/>
  <c r="C91" i="1"/>
  <c r="D92" i="1"/>
  <c r="E92" i="1"/>
  <c r="C92" i="1"/>
  <c r="D93" i="1"/>
  <c r="E93" i="1"/>
  <c r="C93" i="1"/>
  <c r="D94" i="1"/>
  <c r="E94" i="1"/>
  <c r="C94" i="1"/>
  <c r="D95" i="1"/>
  <c r="E95" i="1"/>
  <c r="C95" i="1"/>
  <c r="D96" i="1"/>
  <c r="E96" i="1"/>
  <c r="C96" i="1"/>
  <c r="D97" i="1"/>
  <c r="E97" i="1"/>
  <c r="C97" i="1"/>
  <c r="D98" i="1"/>
  <c r="E98" i="1"/>
  <c r="C98" i="1"/>
  <c r="D99" i="1"/>
  <c r="E99" i="1"/>
  <c r="C99" i="1"/>
  <c r="D100" i="1"/>
  <c r="E100" i="1"/>
  <c r="C1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nnections.xml><?xml version="1.0" encoding="utf-8"?>
<connections xmlns="http://schemas.openxmlformats.org/spreadsheetml/2006/main">
  <connection id="1" name="foo.csv" type="6" refreshedVersion="0" background="1" saveData="1">
    <textPr fileType="mac" sourceFile="Macintosh HD:Users:usdivad:Documents:tech:zumic:power_rankings:foo.csv" tab="0" comma="1">
      <textFields count="3">
        <textField/>
        <textField/>
        <textField/>
      </textFields>
    </textPr>
  </connection>
  <connection id="2" name="foo.csv1" type="6" refreshedVersion="0" background="1" saveData="1">
    <textPr fileType="mac" sourceFile="Macintosh HD:Users:usdivad:Documents:tech:zumic:power_rankings:foo.csv" comma="1">
      <textFields count="3">
        <textField/>
        <textField/>
        <textField/>
      </textFields>
    </textPr>
  </connection>
  <connection id="3" name="post_dates.csv" type="6" refreshedVersion="0" background="1" saveData="1">
    <textPr fileType="mac" sourceFile="Macintosh HD:Users:usdivad:Documents:tech:zumic:power_rankings:post_dates.csv" comma="1">
      <textFields>
        <textField/>
      </textFields>
    </textPr>
  </connection>
  <connection id="4" name="post_titles.csv" type="6" refreshedVersion="0" background="1" saveData="1">
    <textPr fileType="mac" sourceFile="Macintosh HD:Users:usdivad:Documents:tech:zumic:power_rankings:post_titles.csv" delimited="0" comma="1">
      <textFields>
        <textField/>
      </textFields>
    </textPr>
  </connection>
</connections>
</file>

<file path=xl/sharedStrings.xml><?xml version="1.0" encoding="utf-8"?>
<sst xmlns="http://schemas.openxmlformats.org/spreadsheetml/2006/main" count="135" uniqueCount="124">
  <si>
    <t>Popularity</t>
  </si>
  <si>
    <t>Grade</t>
  </si>
  <si>
    <t>Story</t>
  </si>
  <si>
    <t>Krill</t>
  </si>
  <si>
    <t>Conor Oberst</t>
  </si>
  <si>
    <t>Void You Out</t>
  </si>
  <si>
    <t>Hey Bulldog</t>
  </si>
  <si>
    <t>Fool on the Hill</t>
  </si>
  <si>
    <t>The Moon Song</t>
  </si>
  <si>
    <t>Arctic Monkeys @ MSG</t>
  </si>
  <si>
    <t>Break Stuff</t>
  </si>
  <si>
    <t>Fallon and Muppets</t>
  </si>
  <si>
    <t>Something</t>
  </si>
  <si>
    <t>hn_score</t>
  </si>
  <si>
    <t>newton_score</t>
  </si>
  <si>
    <t>COOLING_RATE:</t>
  </si>
  <si>
    <t>BASE:</t>
  </si>
  <si>
    <t>GRAVITY:</t>
  </si>
  <si>
    <t>OFFSET = 24</t>
  </si>
  <si>
    <t>pre_decay = p*g</t>
  </si>
  <si>
    <t>Some constants</t>
  </si>
  <si>
    <t>Age (hours)</t>
  </si>
  <si>
    <t>Date</t>
  </si>
  <si>
    <t>Jonathan Wilson Shines at Bowery Ballroom in NYC 2.12.2014 [Zumic Photos]</t>
  </si>
  <si>
    <t>Dean Ween Recalls His &amp;#8220;Worst Gig Nightmare&amp;#8221; Opening Up For Busta Rhymes in 1997</t>
  </si>
  <si>
    <t>Behind The Boards Producer Profile: Lex Luger</t>
  </si>
  <si>
    <t>Speedy Ortiz Play Free In-Store Show at Other Music NYC 2.10.2014 [Zumic Review &amp;#038; Pics]</t>
  </si>
  <si>
    <t>Danny Malone Speaks on Phillip Seymour Hoffman&amp;#8217;s Legacy and The Culture of Drug Abuse [Zumic Exclusive]</t>
  </si>
  <si>
    <t>&amp;#8220;Earth Song / Common People&amp;#8221; &amp;#8211; Bastille (Michael Jackson &amp;#038; Pulp Mash-Up) [YouTube Video]</t>
  </si>
  <si>
    <t>Paul McCartney and Ringo Starr Return to the Ed Sullivan Theater for Interview with David Letterman [Videos]</t>
  </si>
  <si>
    <t>Bruce Springsteen 2014 US Tour Dates and Ticket Info Announced</t>
  </si>
  <si>
    <t>DMX Never Confirmed George Zimmerman Boxing Match; Promotor Says Fight Is Off</t>
  </si>
  <si>
    <t>Arctic Monkeys at Madison Square Garden, NYC 2.8.2014 [Zumic Review + Photos]</t>
  </si>
  <si>
    <t>Rob Ford Declares February 6th Bob Marley Day, Stays Home to Celebrate [Video]</t>
  </si>
  <si>
    <t>Amnesty International Human Rights Concert Brings Flaming Lips, Pussy Riot, Blondie To Brooklyn&amp;#8217;s Barclays Center 2.5.2014 [Zumic Review &amp;#038; Pics]</t>
  </si>
  <si>
    <t>Behind The Boards Producer Profile: A-Trak</t>
  </si>
  <si>
    <t>&amp;#8220;Which Rapper Are You?&amp;#8221; Personality Quiz</t>
  </si>
  <si>
    <t>Marvin Gaye&amp;#8217;s Passport Discovered In Old Vinyl Record Sleeve; Appraised for $20,000 on PBS Antiques Roadshow [YouTube Video]</t>
  </si>
  <si>
    <t>Action Bronson Knocks Down Security Guard During Altercation at Portland Concert [YouTube Video]</t>
  </si>
  <si>
    <t>Melvins&amp;#8217; Buzz Osborne 2014 Solo Tour Dates and Ticket Info Announced</t>
  </si>
  <si>
    <t>Jimi Hendrix&amp;#8217;s Last Interview Animated by PBS Blank On Blank [YouTube Video]</t>
  </si>
  <si>
    <t>Baby DJ School Teaches Kids to be Real DJs [Vice YouTube Video]</t>
  </si>
  <si>
    <t>Pharrell Williams Interviewed by Hard Knock TV / Grammy.com [YouTube Video]</t>
  </si>
  <si>
    <t>Petition To Deport Justin Bieber From USA Reaches 200,000; State Department Responds</t>
  </si>
  <si>
    <t>Pete Seeger Looks Back on His Life With &amp;#8220;The Power Of Song &amp;#8211; PBS American Masters&amp;#8221; [Full Documentary Video]</t>
  </si>
  <si>
    <t>Zumic Podcast Number Two 1.29.2014 [SoundCloud Audio &amp;#038; Free Download]</t>
  </si>
  <si>
    <t>Black Keys Roseland Ballroom Tickets Sell Out Hours Before They Are Scheduled To Go On Sale &amp;#8211; Citibank &amp;#038; Ticketmaster Blame Each Other</t>
  </si>
  <si>
    <t>FIDLAR, Big Ups, Amanda X at Baby&amp;#8217;s All Right in Brooklyn, NYC 1.27.2014 [ Zumic Review, Pics, &amp;#038; Videos]</t>
  </si>
  <si>
    <t>Kendrick Lamar Interview Before 2014 Grammys [Hollywood Reporter Video]</t>
  </si>
  <si>
    <t>Neil Young Releasing New Album &amp;#8220;A Letter Home&amp;#8221; On Jack White&amp;#8217;s Third Man Records Label</t>
  </si>
  <si>
    <t>Avicii 2014 #TRUETOUR Dates and Ticket Pre-Sale Info Announced</t>
  </si>
  <si>
    <t>Private: Rapper Personality</t>
  </si>
  <si>
    <t>Zumic Podcast Number One 1.22.2014 [SoundCloud Audio &amp;#038; Free Download]</t>
  </si>
  <si>
    <t>Foals 2014 Tour Dates and Ticket Pre-Sale Info Announced</t>
  </si>
  <si>
    <t>Nielsen Music Industry Year End Review 2013: Vinyl and Streaming up More Than 30%</t>
  </si>
  <si>
    <t>Cage The Elephant 2014 Tour Dates &amp;#038; Ticket Sales Announced</t>
  </si>
  <si>
    <t>Tool 2014 West Coast Tour Dates &amp;#038; Ticket Sales Announced</t>
  </si>
  <si>
    <t>Disclosure at Terminal 5 1.19.2014 [Zumic Review, Photos + Setlist]</t>
  </si>
  <si>
    <t>The National 2014 Tour Dates and Ticket Pre-Sale Information Announced</t>
  </si>
  <si>
    <t>&amp;#8220;That Metal Show&amp;#8221; featuring Zakk Wylde &amp;#038; M. Shadows 1.18.2014 [Season 13 Episode 1 Full Video]</t>
  </si>
  <si>
    <t>Charles Bradley Shows the Music Hall of Williamsburg What Soul is All About 1.18.2014 [Zumic Review &amp;#038; Photos + YouTube Video]</t>
  </si>
  <si>
    <t>Sharon Jones &amp;#038; The Dap-Kings on CBS Saturday Sessions 1.18.2014 [YouTube Videos]</t>
  </si>
  <si>
    <t>Beck Shares Video of Vinyl Lacquer Cutting For 2014 Album &amp;#8220;Morning Phase&amp;#8221; on YouTube</t>
  </si>
  <si>
    <t>Metallica&amp;#8217;s Kirk Hammett Says 2014 Grammy Performance Will Be &amp;#8220;Insane&amp;#8221;</t>
  </si>
  <si>
    <t>Katy Perry &amp;#8220;Prismatic&amp;#8221; 2014 Tour Dates and Ticket Pre-Sale Info Announced</t>
  </si>
  <si>
    <t>Sharon Jones Opens Up About Cancer in Interview With NPR [Audio]</t>
  </si>
  <si>
    <t>Bob Dylan&amp;#8217;s 1965 Newport Folk Festival Electric Guitar Sells For Close To $1 Million At Auction</t>
  </si>
  <si>
    <t>Wetlands Alumni Rusted Root at Gramercy Theater, NYC 1.11.2014 [Zumic Review &amp;#038; Pics]</t>
  </si>
  <si>
    <t>OutKast to Play Over 40 Concerts in Spring / Summer 2014</t>
  </si>
  <si>
    <t>Herbie Hancock Joins Harvard As 2014 Guest Lecturer [BBC Radio Interview &amp;#038; Full Schedule / Ticket Info]</t>
  </si>
  <si>
    <t>Alt-J Guitar &amp;#038; Bass Player Gwil Sainsbury Calls It Quits Via Twitter</t>
  </si>
  <si>
    <t>Miley Cyrus Poses Topless in NSFW Pics From Fan Site Miley HQ</t>
  </si>
  <si>
    <t>Fall Out Boy &amp;#038; Paramore 2014 &amp;#8220;Monumentour&amp;#8221; Dates and Ticket Pre-Sale Info Announced</t>
  </si>
  <si>
    <t>Jack White Reveals He&amp;#8217;s Finishing a New Record in Chat With Fans</t>
  </si>
  <si>
    <t>Earl Sweatshirt 2014 &amp;#8220;Wearld Tour&amp;#8221; Dates Announced</t>
  </si>
  <si>
    <t>Coachella 2014 Lineup Announced, OutKast, Arcade Fire, and Muse to Headline</t>
  </si>
  <si>
    <t>Insane Clown Posse Teams With ACLU to Sue FBI Over Gang Classification</t>
  </si>
  <si>
    <t>Diplo Pranks Nardwuar, Receives GG Allin Bobblehead in New Interview [YouTube Video]</t>
  </si>
  <si>
    <t>&amp;#8220;Dad Metal&amp;#8221; [Funny Or Die Video]</t>
  </si>
  <si>
    <t>Barry White Is Brought Back To Life In Animation on PBS &amp;#8220;Blank on Blank&amp;#8221; [YouTube Video]</t>
  </si>
  <si>
    <t>Queens Of The Stone Age To Record New Album In 2014</t>
  </si>
  <si>
    <t>Private: The Best Rock Albums of 2013 &amp;#8211; Part 1: Artists In Their Prime</t>
  </si>
  <si>
    <t>Childish Gambino 2014 &amp;#8220;The Deep Web Tour&amp;#8221; Dates &amp;#038; Ticket Info Announced</t>
  </si>
  <si>
    <t>The Black Keys Announce Roseland Ballroom NYC Show To Take Place On 1.31.2014 Pre-Super Bowl [Exclusive Citi Ticket Sale Info]</t>
  </si>
  <si>
    <t>Steve Albini Talks How To Make a Record &amp;#038; Gives Guided Tour of Electrical Audio [YouTube Video]</t>
  </si>
  <si>
    <t>Black Lips 2014 &amp;#8220;Underneath The Rainbow&amp;#8221; Tour Dates, Ticket Info Announced</t>
  </si>
  <si>
    <t>Phil Everly of The Everly Brothers Dead at 74</t>
  </si>
  <si>
    <t>More Than 200 Phish Fans Arrested at NYC&amp;#8217;s New Year&amp;#8217;s Shows</t>
  </si>
  <si>
    <t>Pixies 2014 Tour Dates &amp;#038; New EP Announced</t>
  </si>
  <si>
    <t>NFL Films Presents &amp;#8220;Phish, Russell Wilson, and The Wilson Chant&amp;#8221; [YouTube Videos]</t>
  </si>
  <si>
    <t>M.I.A. Announces Departure From Roc Nation via Twitter</t>
  </si>
  <si>
    <t>The 11 Most Evil Music Industry Villains of 2013</t>
  </si>
  <si>
    <t>Arcade Fire&amp;#8217;s Win Butler Interviewed By The Office&amp;#8217;s Rainn Wilson In A Magic Van [Soul Pancake YouTube Video]</t>
  </si>
  <si>
    <t>Action Bronson 2014 Tour Dates For &amp;#8220;Blue Chips 2&amp;#8243; Announced</t>
  </si>
  <si>
    <t>Flaming Lips Rehearse John Lennon Beatles Material for NYE Shows [SoundCloud &amp;#038; YouTube]</t>
  </si>
  <si>
    <t>Iron Maiden *Did Not* Use BitTorrent Data Of Pirated Music To Plan Their Tour</t>
  </si>
  <si>
    <t>David Bowie Wishes British Folk &amp;#8220;Merry Little Christmas And A Happy New Year&amp;#8221; As Elvis on BBC&amp;#8217;s &amp;#8220;This Is Radio Clash&amp;#8221; [Official Audio]</t>
  </si>
  <si>
    <t>Justin Bieber &amp;#8220;Officially Retiring&amp;#8221; According to Twitter</t>
  </si>
  <si>
    <t>Arcade Fire Are Headlining Glastonbury 2014 [Twitter Picture]</t>
  </si>
  <si>
    <t>Trent Reznor Praises &amp;#8220;The Next Day,&amp;#8221; Calls David Bowie &amp;#8220;The Most Important Figure to Have Inspired Me&amp;#8221;</t>
  </si>
  <si>
    <t>Billy Gibbons &amp;#038; Friends at B.B. King Blues Club in Times Square, NYC 12.17.2013 [Zumic Review]</t>
  </si>
  <si>
    <t>Lostprophets Singer Ian Watkins Sentenced to 35 Years for Child Rape</t>
  </si>
  <si>
    <t>Pusha T Plans to Record With The Neptunes For 20 Days In January [YouTube Video]</t>
  </si>
  <si>
    <t>Justin Bieber Retiring? NOPE. [Power 106 Full Interview 12.17.2013]</t>
  </si>
  <si>
    <t>Queens of the Stone Age Rock the Roof Off Barclays Center in Brooklyn, NYC 12.14.2013 [Zumic Review]</t>
  </si>
  <si>
    <t>Nirvana, Peter Gabriel, KISS, Hall and Oates, Cat Stevens, and Linda Ronstadt to be Inducted into Rock and Roll Hall of Fame</t>
  </si>
  <si>
    <t>Dev Hynes &amp;#8220;Lost Everything&amp;#8221; In Apartment Fire, GoFundMe Launched To Help</t>
  </si>
  <si>
    <t>King Krule Talks About His Obscure Influences with Nardwuar [YouTube Video]</t>
  </si>
  <si>
    <t>Justin Bieber and His Bodyguards Sued For Allegedly Roughing Up Paparazzi Photographer</t>
  </si>
  <si>
    <t>Lorde 2014 North American Tour Dates, Ticket Pre-Sale Information Announced</t>
  </si>
  <si>
    <t>Drake Is Being Sued For $202,800 After Bailing Out On Chicago Concert Promoter</t>
  </si>
  <si>
    <t>Chicago Sun-Times Reporter Jim DeRogatis Talks &amp;#8220;Stomach Churning&amp;#8221; R. Kelly Rape Allegations with The Village Voice</t>
  </si>
  <si>
    <t>Beyonce Releases Surprise Visual Album Exclusively on iTunes</t>
  </si>
  <si>
    <t>Billboard Declares Top 25 Earning Music Tours of 2013 [Full List]</t>
  </si>
  <si>
    <t>Nine Inch Nails&amp;#8217; Trent Reznor and Alessandro Cortini Talk Synthesizers In &amp;#8220;I Dream Of Wires&amp;#8221; Extended Interview [YouTube Video]</t>
  </si>
  <si>
    <t>The xx Announce NYC Park Avenue Armory Residency Concerts: March 19th to 29th, 2014</t>
  </si>
  <si>
    <t>The 10 Best Hip-Hop Albums of 2013 [Zumic Staff Picks]</t>
  </si>
  <si>
    <t>Albert Hammond Jr. and Jake Bugg Announce 2014 North American Tour</t>
  </si>
  <si>
    <t>Led Zeppelin and Spotify Make a &amp;#8220;Whole Lotta Love&amp;#8221; with Deal to Stream Albums</t>
  </si>
  <si>
    <t>Johnny Cash&amp;#8217;s Lost &amp;#8220;Out Among The Stars&amp;#8221; To Be Released in 2014, 30 Years After Initial Recordings</t>
  </si>
  <si>
    <t>&amp;#8220;Skyfall&amp;#8221; Actor Ben Whishaw to Play Freddie Mercury in Upcoming Biopic</t>
  </si>
  <si>
    <t>Local Natives &amp;#038; Kings of Leon 2014 Spring Tour Dates Announced</t>
  </si>
  <si>
    <t>Pixies Announce Paz Lenchantin as New Bassist</t>
  </si>
  <si>
    <t>OFFSET (hours):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</si>
</sst>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decay</a:t>
            </a:r>
            <a:r>
              <a:rPr lang="en-US" baseline="0"/>
              <a:t> tests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numbers'!$G$1</c:f>
              <c:strCache>
                <c:ptCount val="1"/>
                <c:pt idx="0">
                  <c:v>newton_score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'random numbers'!$F$2:$F$100</c:f>
              <c:numCache>
                <c:formatCode>General</c:formatCode>
                <c:ptCount val="99"/>
                <c:pt idx="0">
                  <c:v>25.0</c:v>
                </c:pt>
                <c:pt idx="1">
                  <c:v>59.0</c:v>
                </c:pt>
                <c:pt idx="2">
                  <c:v>118.0</c:v>
                </c:pt>
                <c:pt idx="3">
                  <c:v>40.0</c:v>
                </c:pt>
                <c:pt idx="4">
                  <c:v>37.0</c:v>
                </c:pt>
                <c:pt idx="5">
                  <c:v>80.0</c:v>
                </c:pt>
                <c:pt idx="6">
                  <c:v>141.0</c:v>
                </c:pt>
                <c:pt idx="7">
                  <c:v>8.0</c:v>
                </c:pt>
                <c:pt idx="8">
                  <c:v>98.0</c:v>
                </c:pt>
                <c:pt idx="9">
                  <c:v>137.0</c:v>
                </c:pt>
                <c:pt idx="10">
                  <c:v>78.0</c:v>
                </c:pt>
                <c:pt idx="11">
                  <c:v>100.0</c:v>
                </c:pt>
                <c:pt idx="12">
                  <c:v>118.0</c:v>
                </c:pt>
                <c:pt idx="13">
                  <c:v>125.0</c:v>
                </c:pt>
                <c:pt idx="14">
                  <c:v>41.0</c:v>
                </c:pt>
                <c:pt idx="15">
                  <c:v>125.0</c:v>
                </c:pt>
                <c:pt idx="16">
                  <c:v>138.0</c:v>
                </c:pt>
                <c:pt idx="17">
                  <c:v>83.0</c:v>
                </c:pt>
                <c:pt idx="18">
                  <c:v>88.0</c:v>
                </c:pt>
                <c:pt idx="19">
                  <c:v>143.0</c:v>
                </c:pt>
                <c:pt idx="20">
                  <c:v>98.0</c:v>
                </c:pt>
                <c:pt idx="21">
                  <c:v>49.0</c:v>
                </c:pt>
                <c:pt idx="22">
                  <c:v>49.0</c:v>
                </c:pt>
                <c:pt idx="23">
                  <c:v>47.0</c:v>
                </c:pt>
                <c:pt idx="24">
                  <c:v>6.0</c:v>
                </c:pt>
                <c:pt idx="25">
                  <c:v>37.0</c:v>
                </c:pt>
                <c:pt idx="26">
                  <c:v>37.0</c:v>
                </c:pt>
                <c:pt idx="27">
                  <c:v>18.0</c:v>
                </c:pt>
                <c:pt idx="28">
                  <c:v>29.0</c:v>
                </c:pt>
                <c:pt idx="29">
                  <c:v>133.0</c:v>
                </c:pt>
                <c:pt idx="30">
                  <c:v>54.0</c:v>
                </c:pt>
                <c:pt idx="31">
                  <c:v>74.0</c:v>
                </c:pt>
                <c:pt idx="32">
                  <c:v>82.0</c:v>
                </c:pt>
                <c:pt idx="33">
                  <c:v>141.0</c:v>
                </c:pt>
                <c:pt idx="34">
                  <c:v>63.0</c:v>
                </c:pt>
                <c:pt idx="35">
                  <c:v>38.0</c:v>
                </c:pt>
                <c:pt idx="36">
                  <c:v>61.0</c:v>
                </c:pt>
                <c:pt idx="37">
                  <c:v>71.0</c:v>
                </c:pt>
                <c:pt idx="38">
                  <c:v>60.0</c:v>
                </c:pt>
                <c:pt idx="39">
                  <c:v>53.0</c:v>
                </c:pt>
                <c:pt idx="40">
                  <c:v>122.0</c:v>
                </c:pt>
                <c:pt idx="41">
                  <c:v>62.0</c:v>
                </c:pt>
                <c:pt idx="42">
                  <c:v>55.0</c:v>
                </c:pt>
                <c:pt idx="43">
                  <c:v>20.0</c:v>
                </c:pt>
                <c:pt idx="44">
                  <c:v>61.0</c:v>
                </c:pt>
                <c:pt idx="45">
                  <c:v>141.0</c:v>
                </c:pt>
                <c:pt idx="46">
                  <c:v>107.0</c:v>
                </c:pt>
                <c:pt idx="47">
                  <c:v>54.0</c:v>
                </c:pt>
                <c:pt idx="48">
                  <c:v>69.0</c:v>
                </c:pt>
                <c:pt idx="49">
                  <c:v>73.0</c:v>
                </c:pt>
                <c:pt idx="50">
                  <c:v>140.0</c:v>
                </c:pt>
                <c:pt idx="51">
                  <c:v>33.0</c:v>
                </c:pt>
                <c:pt idx="52">
                  <c:v>127.0</c:v>
                </c:pt>
                <c:pt idx="53">
                  <c:v>23.0</c:v>
                </c:pt>
                <c:pt idx="54">
                  <c:v>59.0</c:v>
                </c:pt>
                <c:pt idx="55">
                  <c:v>134.0</c:v>
                </c:pt>
                <c:pt idx="56">
                  <c:v>98.0</c:v>
                </c:pt>
                <c:pt idx="57">
                  <c:v>95.0</c:v>
                </c:pt>
                <c:pt idx="58">
                  <c:v>4.0</c:v>
                </c:pt>
                <c:pt idx="59">
                  <c:v>79.0</c:v>
                </c:pt>
                <c:pt idx="60">
                  <c:v>126.0</c:v>
                </c:pt>
                <c:pt idx="61">
                  <c:v>129.0</c:v>
                </c:pt>
                <c:pt idx="62">
                  <c:v>42.0</c:v>
                </c:pt>
                <c:pt idx="63">
                  <c:v>106.0</c:v>
                </c:pt>
                <c:pt idx="64">
                  <c:v>32.0</c:v>
                </c:pt>
                <c:pt idx="65">
                  <c:v>56.0</c:v>
                </c:pt>
                <c:pt idx="66">
                  <c:v>64.0</c:v>
                </c:pt>
                <c:pt idx="67">
                  <c:v>13.0</c:v>
                </c:pt>
                <c:pt idx="68">
                  <c:v>126.0</c:v>
                </c:pt>
                <c:pt idx="69">
                  <c:v>46.0</c:v>
                </c:pt>
                <c:pt idx="70">
                  <c:v>77.0</c:v>
                </c:pt>
                <c:pt idx="71">
                  <c:v>136.0</c:v>
                </c:pt>
                <c:pt idx="72">
                  <c:v>40.0</c:v>
                </c:pt>
                <c:pt idx="73">
                  <c:v>18.0</c:v>
                </c:pt>
                <c:pt idx="74">
                  <c:v>116.0</c:v>
                </c:pt>
                <c:pt idx="75">
                  <c:v>48.0</c:v>
                </c:pt>
                <c:pt idx="76">
                  <c:v>124.0</c:v>
                </c:pt>
                <c:pt idx="77">
                  <c:v>47.0</c:v>
                </c:pt>
                <c:pt idx="78">
                  <c:v>1.0</c:v>
                </c:pt>
                <c:pt idx="79">
                  <c:v>117.0</c:v>
                </c:pt>
                <c:pt idx="80">
                  <c:v>75.0</c:v>
                </c:pt>
                <c:pt idx="81">
                  <c:v>14.0</c:v>
                </c:pt>
                <c:pt idx="82">
                  <c:v>13.0</c:v>
                </c:pt>
                <c:pt idx="83">
                  <c:v>71.0</c:v>
                </c:pt>
                <c:pt idx="84">
                  <c:v>85.0</c:v>
                </c:pt>
                <c:pt idx="85">
                  <c:v>64.0</c:v>
                </c:pt>
                <c:pt idx="86">
                  <c:v>104.0</c:v>
                </c:pt>
                <c:pt idx="87">
                  <c:v>86.0</c:v>
                </c:pt>
                <c:pt idx="88">
                  <c:v>67.0</c:v>
                </c:pt>
                <c:pt idx="89">
                  <c:v>71.0</c:v>
                </c:pt>
                <c:pt idx="90">
                  <c:v>25.0</c:v>
                </c:pt>
                <c:pt idx="91">
                  <c:v>132.0</c:v>
                </c:pt>
                <c:pt idx="92">
                  <c:v>43.0</c:v>
                </c:pt>
                <c:pt idx="93">
                  <c:v>105.0</c:v>
                </c:pt>
                <c:pt idx="94">
                  <c:v>60.0</c:v>
                </c:pt>
                <c:pt idx="95">
                  <c:v>15.0</c:v>
                </c:pt>
                <c:pt idx="96">
                  <c:v>2.0</c:v>
                </c:pt>
                <c:pt idx="97">
                  <c:v>15.0</c:v>
                </c:pt>
                <c:pt idx="98">
                  <c:v>84.0</c:v>
                </c:pt>
              </c:numCache>
            </c:numRef>
          </c:xVal>
          <c:yVal>
            <c:numRef>
              <c:f>'random numbers'!$G$2:$G$100</c:f>
              <c:numCache>
                <c:formatCode>General</c:formatCode>
                <c:ptCount val="99"/>
                <c:pt idx="0">
                  <c:v>64747.49633798205</c:v>
                </c:pt>
                <c:pt idx="1">
                  <c:v>22921.94920670658</c:v>
                </c:pt>
                <c:pt idx="2">
                  <c:v>10340.56185398024</c:v>
                </c:pt>
                <c:pt idx="3">
                  <c:v>16981.78749055125</c:v>
                </c:pt>
                <c:pt idx="4">
                  <c:v>12162.57662230448</c:v>
                </c:pt>
                <c:pt idx="5">
                  <c:v>26123.79704028551</c:v>
                </c:pt>
                <c:pt idx="6">
                  <c:v>3498.30870074799</c:v>
                </c:pt>
                <c:pt idx="7">
                  <c:v>21754.0</c:v>
                </c:pt>
                <c:pt idx="8">
                  <c:v>2642.575917572547</c:v>
                </c:pt>
                <c:pt idx="9">
                  <c:v>5623.635548122982</c:v>
                </c:pt>
                <c:pt idx="10">
                  <c:v>3157.194809514342</c:v>
                </c:pt>
                <c:pt idx="11">
                  <c:v>2114.673963567475</c:v>
                </c:pt>
                <c:pt idx="12">
                  <c:v>334.9112295920121</c:v>
                </c:pt>
                <c:pt idx="13">
                  <c:v>5959.646022638122</c:v>
                </c:pt>
                <c:pt idx="14">
                  <c:v>40286.20020957479</c:v>
                </c:pt>
                <c:pt idx="15">
                  <c:v>3994.453972766048</c:v>
                </c:pt>
                <c:pt idx="16">
                  <c:v>7228.049950979741</c:v>
                </c:pt>
                <c:pt idx="17">
                  <c:v>4490.90463645792</c:v>
                </c:pt>
                <c:pt idx="18">
                  <c:v>12124.85933807879</c:v>
                </c:pt>
                <c:pt idx="19">
                  <c:v>7694.522115747987</c:v>
                </c:pt>
                <c:pt idx="20">
                  <c:v>8107.435836412823</c:v>
                </c:pt>
                <c:pt idx="21">
                  <c:v>2942.80855344467</c:v>
                </c:pt>
                <c:pt idx="22">
                  <c:v>3993.016397864393</c:v>
                </c:pt>
                <c:pt idx="23">
                  <c:v>10516.84933285262</c:v>
                </c:pt>
                <c:pt idx="24">
                  <c:v>85446.0</c:v>
                </c:pt>
                <c:pt idx="25">
                  <c:v>53617.98961266422</c:v>
                </c:pt>
                <c:pt idx="26">
                  <c:v>34299.44957166055</c:v>
                </c:pt>
                <c:pt idx="27">
                  <c:v>25956.0</c:v>
                </c:pt>
                <c:pt idx="28">
                  <c:v>38518.50661335203</c:v>
                </c:pt>
                <c:pt idx="29">
                  <c:v>2597.274452572406</c:v>
                </c:pt>
                <c:pt idx="30">
                  <c:v>8512.849485402068</c:v>
                </c:pt>
                <c:pt idx="31">
                  <c:v>6300.452562699093</c:v>
                </c:pt>
                <c:pt idx="32">
                  <c:v>10201.01929337999</c:v>
                </c:pt>
                <c:pt idx="33">
                  <c:v>3568.865583549193</c:v>
                </c:pt>
                <c:pt idx="34">
                  <c:v>18527.43063599246</c:v>
                </c:pt>
                <c:pt idx="35">
                  <c:v>17035.61611767717</c:v>
                </c:pt>
                <c:pt idx="36">
                  <c:v>5947.835182368341</c:v>
                </c:pt>
                <c:pt idx="37">
                  <c:v>5749.953662875387</c:v>
                </c:pt>
                <c:pt idx="38">
                  <c:v>2933.545045981115</c:v>
                </c:pt>
                <c:pt idx="39">
                  <c:v>9382.742776342545</c:v>
                </c:pt>
                <c:pt idx="40">
                  <c:v>4295.205398033933</c:v>
                </c:pt>
                <c:pt idx="41">
                  <c:v>15899.51547986362</c:v>
                </c:pt>
                <c:pt idx="42">
                  <c:v>21918.69236712211</c:v>
                </c:pt>
                <c:pt idx="43">
                  <c:v>27232.0</c:v>
                </c:pt>
                <c:pt idx="44">
                  <c:v>8383.39403104127</c:v>
                </c:pt>
                <c:pt idx="45">
                  <c:v>319.420306634901</c:v>
                </c:pt>
                <c:pt idx="46">
                  <c:v>14203.9136805911</c:v>
                </c:pt>
                <c:pt idx="47">
                  <c:v>10270.11497721147</c:v>
                </c:pt>
                <c:pt idx="48">
                  <c:v>24593.756221076</c:v>
                </c:pt>
                <c:pt idx="49">
                  <c:v>6345.669178115066</c:v>
                </c:pt>
                <c:pt idx="50">
                  <c:v>5925.512597357953</c:v>
                </c:pt>
                <c:pt idx="51">
                  <c:v>11898.56921027888</c:v>
                </c:pt>
                <c:pt idx="52">
                  <c:v>11651.88124477862</c:v>
                </c:pt>
                <c:pt idx="53">
                  <c:v>54627.0</c:v>
                </c:pt>
                <c:pt idx="54">
                  <c:v>14342.04832961061</c:v>
                </c:pt>
                <c:pt idx="55">
                  <c:v>931.1201960886971</c:v>
                </c:pt>
                <c:pt idx="56">
                  <c:v>13835.99229055227</c:v>
                </c:pt>
                <c:pt idx="57">
                  <c:v>11283.86531937233</c:v>
                </c:pt>
                <c:pt idx="58">
                  <c:v>88032.0</c:v>
                </c:pt>
                <c:pt idx="59">
                  <c:v>4971.547384416464</c:v>
                </c:pt>
                <c:pt idx="60">
                  <c:v>4625.886052947593</c:v>
                </c:pt>
                <c:pt idx="61">
                  <c:v>62.90020107293624</c:v>
                </c:pt>
                <c:pt idx="62">
                  <c:v>20126.13457905657</c:v>
                </c:pt>
                <c:pt idx="63">
                  <c:v>7099.487799470921</c:v>
                </c:pt>
                <c:pt idx="64">
                  <c:v>12570.94407267957</c:v>
                </c:pt>
                <c:pt idx="65">
                  <c:v>32907.48090911802</c:v>
                </c:pt>
                <c:pt idx="66">
                  <c:v>17501.92398561448</c:v>
                </c:pt>
                <c:pt idx="67">
                  <c:v>234.0</c:v>
                </c:pt>
                <c:pt idx="68">
                  <c:v>2604.80220854723</c:v>
                </c:pt>
                <c:pt idx="69">
                  <c:v>4220.804801670917</c:v>
                </c:pt>
                <c:pt idx="70">
                  <c:v>2456.020077221056</c:v>
                </c:pt>
                <c:pt idx="71">
                  <c:v>5863.51020779982</c:v>
                </c:pt>
                <c:pt idx="72">
                  <c:v>1098.479053674515</c:v>
                </c:pt>
                <c:pt idx="73">
                  <c:v>34595.0</c:v>
                </c:pt>
                <c:pt idx="74">
                  <c:v>1643.634911818977</c:v>
                </c:pt>
                <c:pt idx="75">
                  <c:v>14827.56843430569</c:v>
                </c:pt>
                <c:pt idx="76">
                  <c:v>3313.791149931934</c:v>
                </c:pt>
                <c:pt idx="77">
                  <c:v>26077.08368926876</c:v>
                </c:pt>
                <c:pt idx="78">
                  <c:v>21358.0</c:v>
                </c:pt>
                <c:pt idx="79">
                  <c:v>12222.02910838142</c:v>
                </c:pt>
                <c:pt idx="80">
                  <c:v>1456.958224679484</c:v>
                </c:pt>
                <c:pt idx="81">
                  <c:v>29382.0</c:v>
                </c:pt>
                <c:pt idx="82">
                  <c:v>330.0</c:v>
                </c:pt>
                <c:pt idx="83">
                  <c:v>8733.380986147919</c:v>
                </c:pt>
                <c:pt idx="84">
                  <c:v>1354.910736216191</c:v>
                </c:pt>
                <c:pt idx="85">
                  <c:v>3324.642467179327</c:v>
                </c:pt>
                <c:pt idx="86">
                  <c:v>5428.545863540835</c:v>
                </c:pt>
                <c:pt idx="87">
                  <c:v>21331.96155901726</c:v>
                </c:pt>
                <c:pt idx="88">
                  <c:v>12673.88736252227</c:v>
                </c:pt>
                <c:pt idx="89">
                  <c:v>15342.35118843539</c:v>
                </c:pt>
                <c:pt idx="90">
                  <c:v>3579.47740398975</c:v>
                </c:pt>
                <c:pt idx="91">
                  <c:v>5271.116579572188</c:v>
                </c:pt>
                <c:pt idx="92">
                  <c:v>12421.0082698347</c:v>
                </c:pt>
                <c:pt idx="93">
                  <c:v>8691.266792832258</c:v>
                </c:pt>
                <c:pt idx="94">
                  <c:v>32605.27169481891</c:v>
                </c:pt>
                <c:pt idx="95">
                  <c:v>21690.0</c:v>
                </c:pt>
                <c:pt idx="96">
                  <c:v>12456.0</c:v>
                </c:pt>
                <c:pt idx="97">
                  <c:v>8382.0</c:v>
                </c:pt>
                <c:pt idx="98">
                  <c:v>13065.75820082607</c:v>
                </c:pt>
              </c:numCache>
            </c:numRef>
          </c:yVal>
          <c:smooth val="1"/>
        </c:ser>
        <c:ser>
          <c:idx val="1"/>
          <c:order val="1"/>
          <c:tx>
            <c:v>hn_score</c:v>
          </c:tx>
          <c:spPr>
            <a:ln w="47625">
              <a:noFill/>
            </a:ln>
          </c:spPr>
          <c:xVal>
            <c:numRef>
              <c:f>'random numbers'!$F$2:$F$100</c:f>
              <c:numCache>
                <c:formatCode>General</c:formatCode>
                <c:ptCount val="99"/>
                <c:pt idx="0">
                  <c:v>25.0</c:v>
                </c:pt>
                <c:pt idx="1">
                  <c:v>59.0</c:v>
                </c:pt>
                <c:pt idx="2">
                  <c:v>118.0</c:v>
                </c:pt>
                <c:pt idx="3">
                  <c:v>40.0</c:v>
                </c:pt>
                <c:pt idx="4">
                  <c:v>37.0</c:v>
                </c:pt>
                <c:pt idx="5">
                  <c:v>80.0</c:v>
                </c:pt>
                <c:pt idx="6">
                  <c:v>141.0</c:v>
                </c:pt>
                <c:pt idx="7">
                  <c:v>8.0</c:v>
                </c:pt>
                <c:pt idx="8">
                  <c:v>98.0</c:v>
                </c:pt>
                <c:pt idx="9">
                  <c:v>137.0</c:v>
                </c:pt>
                <c:pt idx="10">
                  <c:v>78.0</c:v>
                </c:pt>
                <c:pt idx="11">
                  <c:v>100.0</c:v>
                </c:pt>
                <c:pt idx="12">
                  <c:v>118.0</c:v>
                </c:pt>
                <c:pt idx="13">
                  <c:v>125.0</c:v>
                </c:pt>
                <c:pt idx="14">
                  <c:v>41.0</c:v>
                </c:pt>
                <c:pt idx="15">
                  <c:v>125.0</c:v>
                </c:pt>
                <c:pt idx="16">
                  <c:v>138.0</c:v>
                </c:pt>
                <c:pt idx="17">
                  <c:v>83.0</c:v>
                </c:pt>
                <c:pt idx="18">
                  <c:v>88.0</c:v>
                </c:pt>
                <c:pt idx="19">
                  <c:v>143.0</c:v>
                </c:pt>
                <c:pt idx="20">
                  <c:v>98.0</c:v>
                </c:pt>
                <c:pt idx="21">
                  <c:v>49.0</c:v>
                </c:pt>
                <c:pt idx="22">
                  <c:v>49.0</c:v>
                </c:pt>
                <c:pt idx="23">
                  <c:v>47.0</c:v>
                </c:pt>
                <c:pt idx="24">
                  <c:v>6.0</c:v>
                </c:pt>
                <c:pt idx="25">
                  <c:v>37.0</c:v>
                </c:pt>
                <c:pt idx="26">
                  <c:v>37.0</c:v>
                </c:pt>
                <c:pt idx="27">
                  <c:v>18.0</c:v>
                </c:pt>
                <c:pt idx="28">
                  <c:v>29.0</c:v>
                </c:pt>
                <c:pt idx="29">
                  <c:v>133.0</c:v>
                </c:pt>
                <c:pt idx="30">
                  <c:v>54.0</c:v>
                </c:pt>
                <c:pt idx="31">
                  <c:v>74.0</c:v>
                </c:pt>
                <c:pt idx="32">
                  <c:v>82.0</c:v>
                </c:pt>
                <c:pt idx="33">
                  <c:v>141.0</c:v>
                </c:pt>
                <c:pt idx="34">
                  <c:v>63.0</c:v>
                </c:pt>
                <c:pt idx="35">
                  <c:v>38.0</c:v>
                </c:pt>
                <c:pt idx="36">
                  <c:v>61.0</c:v>
                </c:pt>
                <c:pt idx="37">
                  <c:v>71.0</c:v>
                </c:pt>
                <c:pt idx="38">
                  <c:v>60.0</c:v>
                </c:pt>
                <c:pt idx="39">
                  <c:v>53.0</c:v>
                </c:pt>
                <c:pt idx="40">
                  <c:v>122.0</c:v>
                </c:pt>
                <c:pt idx="41">
                  <c:v>62.0</c:v>
                </c:pt>
                <c:pt idx="42">
                  <c:v>55.0</c:v>
                </c:pt>
                <c:pt idx="43">
                  <c:v>20.0</c:v>
                </c:pt>
                <c:pt idx="44">
                  <c:v>61.0</c:v>
                </c:pt>
                <c:pt idx="45">
                  <c:v>141.0</c:v>
                </c:pt>
                <c:pt idx="46">
                  <c:v>107.0</c:v>
                </c:pt>
                <c:pt idx="47">
                  <c:v>54.0</c:v>
                </c:pt>
                <c:pt idx="48">
                  <c:v>69.0</c:v>
                </c:pt>
                <c:pt idx="49">
                  <c:v>73.0</c:v>
                </c:pt>
                <c:pt idx="50">
                  <c:v>140.0</c:v>
                </c:pt>
                <c:pt idx="51">
                  <c:v>33.0</c:v>
                </c:pt>
                <c:pt idx="52">
                  <c:v>127.0</c:v>
                </c:pt>
                <c:pt idx="53">
                  <c:v>23.0</c:v>
                </c:pt>
                <c:pt idx="54">
                  <c:v>59.0</c:v>
                </c:pt>
                <c:pt idx="55">
                  <c:v>134.0</c:v>
                </c:pt>
                <c:pt idx="56">
                  <c:v>98.0</c:v>
                </c:pt>
                <c:pt idx="57">
                  <c:v>95.0</c:v>
                </c:pt>
                <c:pt idx="58">
                  <c:v>4.0</c:v>
                </c:pt>
                <c:pt idx="59">
                  <c:v>79.0</c:v>
                </c:pt>
                <c:pt idx="60">
                  <c:v>126.0</c:v>
                </c:pt>
                <c:pt idx="61">
                  <c:v>129.0</c:v>
                </c:pt>
                <c:pt idx="62">
                  <c:v>42.0</c:v>
                </c:pt>
                <c:pt idx="63">
                  <c:v>106.0</c:v>
                </c:pt>
                <c:pt idx="64">
                  <c:v>32.0</c:v>
                </c:pt>
                <c:pt idx="65">
                  <c:v>56.0</c:v>
                </c:pt>
                <c:pt idx="66">
                  <c:v>64.0</c:v>
                </c:pt>
                <c:pt idx="67">
                  <c:v>13.0</c:v>
                </c:pt>
                <c:pt idx="68">
                  <c:v>126.0</c:v>
                </c:pt>
                <c:pt idx="69">
                  <c:v>46.0</c:v>
                </c:pt>
                <c:pt idx="70">
                  <c:v>77.0</c:v>
                </c:pt>
                <c:pt idx="71">
                  <c:v>136.0</c:v>
                </c:pt>
                <c:pt idx="72">
                  <c:v>40.0</c:v>
                </c:pt>
                <c:pt idx="73">
                  <c:v>18.0</c:v>
                </c:pt>
                <c:pt idx="74">
                  <c:v>116.0</c:v>
                </c:pt>
                <c:pt idx="75">
                  <c:v>48.0</c:v>
                </c:pt>
                <c:pt idx="76">
                  <c:v>124.0</c:v>
                </c:pt>
                <c:pt idx="77">
                  <c:v>47.0</c:v>
                </c:pt>
                <c:pt idx="78">
                  <c:v>1.0</c:v>
                </c:pt>
                <c:pt idx="79">
                  <c:v>117.0</c:v>
                </c:pt>
                <c:pt idx="80">
                  <c:v>75.0</c:v>
                </c:pt>
                <c:pt idx="81">
                  <c:v>14.0</c:v>
                </c:pt>
                <c:pt idx="82">
                  <c:v>13.0</c:v>
                </c:pt>
                <c:pt idx="83">
                  <c:v>71.0</c:v>
                </c:pt>
                <c:pt idx="84">
                  <c:v>85.0</c:v>
                </c:pt>
                <c:pt idx="85">
                  <c:v>64.0</c:v>
                </c:pt>
                <c:pt idx="86">
                  <c:v>104.0</c:v>
                </c:pt>
                <c:pt idx="87">
                  <c:v>86.0</c:v>
                </c:pt>
                <c:pt idx="88">
                  <c:v>67.0</c:v>
                </c:pt>
                <c:pt idx="89">
                  <c:v>71.0</c:v>
                </c:pt>
                <c:pt idx="90">
                  <c:v>25.0</c:v>
                </c:pt>
                <c:pt idx="91">
                  <c:v>132.0</c:v>
                </c:pt>
                <c:pt idx="92">
                  <c:v>43.0</c:v>
                </c:pt>
                <c:pt idx="93">
                  <c:v>105.0</c:v>
                </c:pt>
                <c:pt idx="94">
                  <c:v>60.0</c:v>
                </c:pt>
                <c:pt idx="95">
                  <c:v>15.0</c:v>
                </c:pt>
                <c:pt idx="96">
                  <c:v>2.0</c:v>
                </c:pt>
                <c:pt idx="97">
                  <c:v>15.0</c:v>
                </c:pt>
                <c:pt idx="98">
                  <c:v>84.0</c:v>
                </c:pt>
              </c:numCache>
            </c:numRef>
          </c:xVal>
          <c:yVal>
            <c:numRef>
              <c:f>'random numbers'!$H$2:$H$100</c:f>
              <c:numCache>
                <c:formatCode>General</c:formatCode>
                <c:ptCount val="99"/>
                <c:pt idx="0">
                  <c:v>71946.70077216883</c:v>
                </c:pt>
                <c:pt idx="1">
                  <c:v>11101.33333333333</c:v>
                </c:pt>
                <c:pt idx="2">
                  <c:v>8958.432579066731</c:v>
                </c:pt>
                <c:pt idx="3">
                  <c:v>8488.746876271654</c:v>
                </c:pt>
                <c:pt idx="4">
                  <c:v>6345.850927968605</c:v>
                </c:pt>
                <c:pt idx="5">
                  <c:v>14698.3355663508</c:v>
                </c:pt>
                <c:pt idx="6">
                  <c:v>4121.596679254373</c:v>
                </c:pt>
                <c:pt idx="7">
                  <c:v>21754.0</c:v>
                </c:pt>
                <c:pt idx="8">
                  <c:v>1794.75104680287</c:v>
                </c:pt>
                <c:pt idx="9">
                  <c:v>6270.5356671206</c:v>
                </c:pt>
                <c:pt idx="10">
                  <c:v>1744.155044192407</c:v>
                </c:pt>
                <c:pt idx="11">
                  <c:v>1469.635594023491</c:v>
                </c:pt>
                <c:pt idx="12">
                  <c:v>290.1466779696816</c:v>
                </c:pt>
                <c:pt idx="13">
                  <c:v>5655.02966220268</c:v>
                </c:pt>
                <c:pt idx="14">
                  <c:v>19927.68330739929</c:v>
                </c:pt>
                <c:pt idx="15">
                  <c:v>3790.28479451471</c:v>
                </c:pt>
                <c:pt idx="16">
                  <c:v>8170.793630763278</c:v>
                </c:pt>
                <c:pt idx="17">
                  <c:v>2600.062819753913</c:v>
                </c:pt>
                <c:pt idx="18">
                  <c:v>7382.547402749688</c:v>
                </c:pt>
                <c:pt idx="19">
                  <c:v>9320.59476106541</c:v>
                </c:pt>
                <c:pt idx="20">
                  <c:v>5506.304987315299</c:v>
                </c:pt>
                <c:pt idx="21">
                  <c:v>1399.68085648122</c:v>
                </c:pt>
                <c:pt idx="22">
                  <c:v>1899.188652678174</c:v>
                </c:pt>
                <c:pt idx="23">
                  <c:v>5021.453972705515</c:v>
                </c:pt>
                <c:pt idx="24">
                  <c:v>85446.0</c:v>
                </c:pt>
                <c:pt idx="25">
                  <c:v>27975.30323594111</c:v>
                </c:pt>
                <c:pt idx="26">
                  <c:v>17895.81275845594</c:v>
                </c:pt>
                <c:pt idx="27">
                  <c:v>25956.0</c:v>
                </c:pt>
                <c:pt idx="28">
                  <c:v>26564.71626048357</c:v>
                </c:pt>
                <c:pt idx="29">
                  <c:v>2742.539791706022</c:v>
                </c:pt>
                <c:pt idx="30">
                  <c:v>4058.900220503086</c:v>
                </c:pt>
                <c:pt idx="31">
                  <c:v>3362.352537768057</c:v>
                </c:pt>
                <c:pt idx="32">
                  <c:v>5849.127392546455</c:v>
                </c:pt>
                <c:pt idx="33">
                  <c:v>4204.724567250592</c:v>
                </c:pt>
                <c:pt idx="34">
                  <c:v>9150.999092995256</c:v>
                </c:pt>
                <c:pt idx="35">
                  <c:v>8743.647202397864</c:v>
                </c:pt>
                <c:pt idx="36">
                  <c:v>2907.007866663265</c:v>
                </c:pt>
                <c:pt idx="37">
                  <c:v>2996.014884392266</c:v>
                </c:pt>
                <c:pt idx="38">
                  <c:v>1426.983209810501</c:v>
                </c:pt>
                <c:pt idx="39">
                  <c:v>4466.129733897124</c:v>
                </c:pt>
                <c:pt idx="40">
                  <c:v>3918.541937914142</c:v>
                </c:pt>
                <c:pt idx="41">
                  <c:v>7810.570958150735</c:v>
                </c:pt>
                <c:pt idx="42">
                  <c:v>10473.84241963044</c:v>
                </c:pt>
                <c:pt idx="43">
                  <c:v>27232.0</c:v>
                </c:pt>
                <c:pt idx="44">
                  <c:v>4097.3886549208</c:v>
                </c:pt>
                <c:pt idx="45">
                  <c:v>376.3309037968346</c:v>
                </c:pt>
                <c:pt idx="46">
                  <c:v>10726.17306771485</c:v>
                </c:pt>
                <c:pt idx="47">
                  <c:v>4896.75895445799</c:v>
                </c:pt>
                <c:pt idx="48">
                  <c:v>12625.30726358769</c:v>
                </c:pt>
                <c:pt idx="49">
                  <c:v>3358.898631992338</c:v>
                </c:pt>
                <c:pt idx="50">
                  <c:v>6885.401085711064</c:v>
                </c:pt>
                <c:pt idx="51">
                  <c:v>6833.049568091833</c:v>
                </c:pt>
                <c:pt idx="52">
                  <c:v>11352.67277281163</c:v>
                </c:pt>
                <c:pt idx="53">
                  <c:v>54627.0</c:v>
                </c:pt>
                <c:pt idx="54">
                  <c:v>6946.0</c:v>
                </c:pt>
                <c:pt idx="55">
                  <c:v>996.615895540124</c:v>
                </c:pt>
                <c:pt idx="56">
                  <c:v>9396.952981330349</c:v>
                </c:pt>
                <c:pt idx="57">
                  <c:v>7408.711299882052</c:v>
                </c:pt>
                <c:pt idx="58">
                  <c:v>88032.0</c:v>
                </c:pt>
                <c:pt idx="59">
                  <c:v>2771.499078631841</c:v>
                </c:pt>
                <c:pt idx="60">
                  <c:v>4447.77636163362</c:v>
                </c:pt>
                <c:pt idx="61">
                  <c:v>62.93932388075071</c:v>
                </c:pt>
                <c:pt idx="62">
                  <c:v>9866.711882305118</c:v>
                </c:pt>
                <c:pt idx="63">
                  <c:v>5296.784130062496</c:v>
                </c:pt>
                <c:pt idx="64">
                  <c:v>7473.333333333333</c:v>
                </c:pt>
                <c:pt idx="65">
                  <c:v>15767.25776584329</c:v>
                </c:pt>
                <c:pt idx="66">
                  <c:v>8694.1933243387</c:v>
                </c:pt>
                <c:pt idx="67">
                  <c:v>234.0</c:v>
                </c:pt>
                <c:pt idx="68">
                  <c:v>2504.509959238</c:v>
                </c:pt>
                <c:pt idx="69">
                  <c:v>2021.755758697397</c:v>
                </c:pt>
                <c:pt idx="70">
                  <c:v>1344.769868787965</c:v>
                </c:pt>
                <c:pt idx="71">
                  <c:v>6449.20598529059</c:v>
                </c:pt>
                <c:pt idx="72">
                  <c:v>549.1006550822578</c:v>
                </c:pt>
                <c:pt idx="73">
                  <c:v>34595.0</c:v>
                </c:pt>
                <c:pt idx="74">
                  <c:v>1388.063538566147</c:v>
                </c:pt>
                <c:pt idx="75">
                  <c:v>7063.2</c:v>
                </c:pt>
                <c:pt idx="76">
                  <c:v>3103.321988826914</c:v>
                </c:pt>
                <c:pt idx="77">
                  <c:v>12450.96048671213</c:v>
                </c:pt>
                <c:pt idx="78">
                  <c:v>21358.0</c:v>
                </c:pt>
                <c:pt idx="79">
                  <c:v>10453.86689933137</c:v>
                </c:pt>
                <c:pt idx="80">
                  <c:v>784.0687273643613</c:v>
                </c:pt>
                <c:pt idx="81">
                  <c:v>29382.0</c:v>
                </c:pt>
                <c:pt idx="82">
                  <c:v>330.0</c:v>
                </c:pt>
                <c:pt idx="83">
                  <c:v>4550.530484185333</c:v>
                </c:pt>
                <c:pt idx="84">
                  <c:v>800.1008001012001</c:v>
                </c:pt>
                <c:pt idx="85">
                  <c:v>1651.53753197201</c:v>
                </c:pt>
                <c:pt idx="86">
                  <c:v>3954.222222222222</c:v>
                </c:pt>
                <c:pt idx="87">
                  <c:v>12724.55194832864</c:v>
                </c:pt>
                <c:pt idx="88">
                  <c:v>6416.16141261481</c:v>
                </c:pt>
                <c:pt idx="89">
                  <c:v>7994.136164766856</c:v>
                </c:pt>
                <c:pt idx="90">
                  <c:v>3977.47564417433</c:v>
                </c:pt>
                <c:pt idx="91">
                  <c:v>5491.218093172861</c:v>
                </c:pt>
                <c:pt idx="92">
                  <c:v>6043.420922788681</c:v>
                </c:pt>
                <c:pt idx="93">
                  <c:v>6406.905848284371</c:v>
                </c:pt>
                <c:pt idx="94">
                  <c:v>15860.39230028435</c:v>
                </c:pt>
                <c:pt idx="95">
                  <c:v>21690.0</c:v>
                </c:pt>
                <c:pt idx="96">
                  <c:v>12456.0</c:v>
                </c:pt>
                <c:pt idx="97">
                  <c:v>8382.0</c:v>
                </c:pt>
                <c:pt idx="98">
                  <c:v>7639.192404316305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701448"/>
        <c:axId val="2134946584"/>
      </c:scatterChart>
      <c:valAx>
        <c:axId val="-214670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34946584"/>
        <c:crosses val="autoZero"/>
        <c:crossBetween val="midCat"/>
      </c:valAx>
      <c:valAx>
        <c:axId val="2134946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Hotness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214670144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decay</a:t>
            </a:r>
            <a:r>
              <a:rPr lang="en-US" baseline="0"/>
              <a:t> tests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'zumic data'!$H$1</c:f>
              <c:strCache>
                <c:ptCount val="1"/>
                <c:pt idx="0">
                  <c:v>newton_score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'zumic data'!$D$2:$D$100</c:f>
              <c:numCache>
                <c:formatCode>0.00</c:formatCode>
                <c:ptCount val="99"/>
                <c:pt idx="0">
                  <c:v>12.98305555555271</c:v>
                </c:pt>
                <c:pt idx="1">
                  <c:v>8.325833333248738</c:v>
                </c:pt>
                <c:pt idx="2">
                  <c:v>8.58944444451481</c:v>
                </c:pt>
                <c:pt idx="3">
                  <c:v>47.1258333332953</c:v>
                </c:pt>
                <c:pt idx="4">
                  <c:v>53.54277777776588</c:v>
                </c:pt>
                <c:pt idx="5">
                  <c:v>57.02722222229932</c:v>
                </c:pt>
                <c:pt idx="6">
                  <c:v>58.55611111113103</c:v>
                </c:pt>
                <c:pt idx="7">
                  <c:v>59.19083333329763</c:v>
                </c:pt>
                <c:pt idx="8">
                  <c:v>79.68611111113569</c:v>
                </c:pt>
                <c:pt idx="9">
                  <c:v>91.88194444449618</c:v>
                </c:pt>
                <c:pt idx="10">
                  <c:v>149.5783333332511</c:v>
                </c:pt>
                <c:pt idx="11">
                  <c:v>152.803055555618</c:v>
                </c:pt>
                <c:pt idx="12">
                  <c:v>174.5569444443681</c:v>
                </c:pt>
                <c:pt idx="13">
                  <c:v>176.0158333332511</c:v>
                </c:pt>
                <c:pt idx="14">
                  <c:v>197.1905555556295</c:v>
                </c:pt>
                <c:pt idx="15">
                  <c:v>197.653333333321</c:v>
                </c:pt>
                <c:pt idx="16">
                  <c:v>197.8447222222458</c:v>
                </c:pt>
                <c:pt idx="17">
                  <c:v>199.8797222222784</c:v>
                </c:pt>
                <c:pt idx="18">
                  <c:v>202.0169444445055</c:v>
                </c:pt>
                <c:pt idx="19">
                  <c:v>293.4580555554712</c:v>
                </c:pt>
                <c:pt idx="20">
                  <c:v>296.3163888888666</c:v>
                </c:pt>
                <c:pt idx="21">
                  <c:v>317.5619444443728</c:v>
                </c:pt>
                <c:pt idx="22">
                  <c:v>338.3255555555806</c:v>
                </c:pt>
                <c:pt idx="23">
                  <c:v>364.6172222222085</c:v>
                </c:pt>
                <c:pt idx="24">
                  <c:v>369.0349999999744</c:v>
                </c:pt>
                <c:pt idx="25">
                  <c:v>463.438055555569</c:v>
                </c:pt>
                <c:pt idx="26">
                  <c:v>466.9622222221806</c:v>
                </c:pt>
                <c:pt idx="27">
                  <c:v>489.0638888888061</c:v>
                </c:pt>
                <c:pt idx="28">
                  <c:v>492.3744444444892</c:v>
                </c:pt>
                <c:pt idx="29">
                  <c:v>507.3636111110681</c:v>
                </c:pt>
                <c:pt idx="30">
                  <c:v>512.3533333333907</c:v>
                </c:pt>
                <c:pt idx="31">
                  <c:v>533.2641666666604</c:v>
                </c:pt>
                <c:pt idx="32">
                  <c:v>533.8383333332603</c:v>
                </c:pt>
                <c:pt idx="33">
                  <c:v>536.2430555555038</c:v>
                </c:pt>
                <c:pt idx="34">
                  <c:v>538.46055555559</c:v>
                </c:pt>
                <c:pt idx="35">
                  <c:v>538.7216666666208</c:v>
                </c:pt>
                <c:pt idx="36">
                  <c:v>555.1641666666255</c:v>
                </c:pt>
                <c:pt idx="37">
                  <c:v>581.5147222222876</c:v>
                </c:pt>
                <c:pt idx="38">
                  <c:v>586.7366666666348</c:v>
                </c:pt>
                <c:pt idx="39">
                  <c:v>633.2636111110914</c:v>
                </c:pt>
                <c:pt idx="40">
                  <c:v>633.7422222221503</c:v>
                </c:pt>
                <c:pt idx="41">
                  <c:v>678.5011111110798</c:v>
                </c:pt>
                <c:pt idx="42">
                  <c:v>706.944444444438</c:v>
                </c:pt>
                <c:pt idx="43">
                  <c:v>726.2766666667303</c:v>
                </c:pt>
                <c:pt idx="44">
                  <c:v>731.0741666666</c:v>
                </c:pt>
                <c:pt idx="45">
                  <c:v>732.0113888889318</c:v>
                </c:pt>
                <c:pt idx="46">
                  <c:v>774.7813888888922</c:v>
                </c:pt>
                <c:pt idx="47">
                  <c:v>776.5566666665836</c:v>
                </c:pt>
                <c:pt idx="48">
                  <c:v>819.1647222221363</c:v>
                </c:pt>
                <c:pt idx="49">
                  <c:v>821.4772222222527</c:v>
                </c:pt>
                <c:pt idx="50">
                  <c:v>822.993611111131</c:v>
                </c:pt>
                <c:pt idx="51">
                  <c:v>824.9508333333651</c:v>
                </c:pt>
                <c:pt idx="52">
                  <c:v>827.0472222221433</c:v>
                </c:pt>
                <c:pt idx="53">
                  <c:v>844.6686111110612</c:v>
                </c:pt>
                <c:pt idx="54">
                  <c:v>847.1263888888643</c:v>
                </c:pt>
                <c:pt idx="55">
                  <c:v>847.3805555555737</c:v>
                </c:pt>
                <c:pt idx="56">
                  <c:v>867.674722222262</c:v>
                </c:pt>
                <c:pt idx="57">
                  <c:v>869.6133333334</c:v>
                </c:pt>
                <c:pt idx="58">
                  <c:v>869.9894444444217</c:v>
                </c:pt>
                <c:pt idx="59">
                  <c:v>870.7519444443751</c:v>
                </c:pt>
                <c:pt idx="60">
                  <c:v>871.884444444382</c:v>
                </c:pt>
                <c:pt idx="61">
                  <c:v>873.991944444424</c:v>
                </c:pt>
                <c:pt idx="62">
                  <c:v>897.0366666666814</c:v>
                </c:pt>
                <c:pt idx="63">
                  <c:v>945.4361111110775</c:v>
                </c:pt>
                <c:pt idx="64">
                  <c:v>969.1127777777728</c:v>
                </c:pt>
                <c:pt idx="65">
                  <c:v>971.5211111110984</c:v>
                </c:pt>
                <c:pt idx="66">
                  <c:v>990.3019444444799</c:v>
                </c:pt>
                <c:pt idx="67">
                  <c:v>991.9316666666418</c:v>
                </c:pt>
                <c:pt idx="68">
                  <c:v>1036.386111111031</c:v>
                </c:pt>
                <c:pt idx="69">
                  <c:v>1040.075277777796</c:v>
                </c:pt>
                <c:pt idx="70">
                  <c:v>1065.279722222302</c:v>
                </c:pt>
                <c:pt idx="71">
                  <c:v>1066.944999999949</c:v>
                </c:pt>
                <c:pt idx="72">
                  <c:v>1134.828611111152</c:v>
                </c:pt>
                <c:pt idx="73">
                  <c:v>1135.690833333414</c:v>
                </c:pt>
                <c:pt idx="74">
                  <c:v>1197.676666666637</c:v>
                </c:pt>
                <c:pt idx="75">
                  <c:v>1334.739999999991</c:v>
                </c:pt>
                <c:pt idx="76">
                  <c:v>1336.739166666695</c:v>
                </c:pt>
                <c:pt idx="77">
                  <c:v>1351.674444444361</c:v>
                </c:pt>
                <c:pt idx="78">
                  <c:v>1352.492222222267</c:v>
                </c:pt>
                <c:pt idx="79">
                  <c:v>1352.999444444489</c:v>
                </c:pt>
                <c:pt idx="80">
                  <c:v>1355.91916666663</c:v>
                </c:pt>
                <c:pt idx="81">
                  <c:v>1380.492222222209</c:v>
                </c:pt>
                <c:pt idx="82">
                  <c:v>1381.235000000044</c:v>
                </c:pt>
                <c:pt idx="83">
                  <c:v>1381.995833333291</c:v>
                </c:pt>
                <c:pt idx="84">
                  <c:v>1382.491388888913</c:v>
                </c:pt>
                <c:pt idx="85">
                  <c:v>1384.234722222202</c:v>
                </c:pt>
                <c:pt idx="86">
                  <c:v>1404.48749999993</c:v>
                </c:pt>
                <c:pt idx="87">
                  <c:v>1406.006666666712</c:v>
                </c:pt>
                <c:pt idx="88">
                  <c:v>1409.49888888892</c:v>
                </c:pt>
                <c:pt idx="89">
                  <c:v>1447.845277777815</c:v>
                </c:pt>
                <c:pt idx="90">
                  <c:v>1476.99694444437</c:v>
                </c:pt>
                <c:pt idx="91">
                  <c:v>1477.985000000044</c:v>
                </c:pt>
                <c:pt idx="92">
                  <c:v>1478.024166666612</c:v>
                </c:pt>
                <c:pt idx="93">
                  <c:v>1500.821111111145</c:v>
                </c:pt>
                <c:pt idx="94">
                  <c:v>1516.554166666581</c:v>
                </c:pt>
                <c:pt idx="95">
                  <c:v>1520.369999999937</c:v>
                </c:pt>
                <c:pt idx="96">
                  <c:v>1550.749166666705</c:v>
                </c:pt>
                <c:pt idx="97">
                  <c:v>1551.736944444361</c:v>
                </c:pt>
                <c:pt idx="98">
                  <c:v>1572.31944444438</c:v>
                </c:pt>
              </c:numCache>
            </c:numRef>
          </c:xVal>
          <c:yVal>
            <c:numRef>
              <c:f>'zumic data'!$H$2:$H$100</c:f>
              <c:numCache>
                <c:formatCode>General</c:formatCode>
                <c:ptCount val="99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4265.426738912057</c:v>
                </c:pt>
                <c:pt idx="4">
                  <c:v>3798.183078188068</c:v>
                </c:pt>
                <c:pt idx="5">
                  <c:v>3566.2815958925</c:v>
                </c:pt>
                <c:pt idx="6">
                  <c:v>3469.0504786003</c:v>
                </c:pt>
                <c:pt idx="7">
                  <c:v>3429.467620557549</c:v>
                </c:pt>
                <c:pt idx="8">
                  <c:v>2367.529542677278</c:v>
                </c:pt>
                <c:pt idx="9">
                  <c:v>1899.032110086077</c:v>
                </c:pt>
                <c:pt idx="10">
                  <c:v>669.103907573993</c:v>
                </c:pt>
                <c:pt idx="11">
                  <c:v>631.20825940189</c:v>
                </c:pt>
                <c:pt idx="12">
                  <c:v>425.9499902472994</c:v>
                </c:pt>
                <c:pt idx="13">
                  <c:v>414.8616093573659</c:v>
                </c:pt>
                <c:pt idx="14">
                  <c:v>282.9025559874091</c:v>
                </c:pt>
                <c:pt idx="15">
                  <c:v>280.5453575694405</c:v>
                </c:pt>
                <c:pt idx="16">
                  <c:v>279.5762521561541</c:v>
                </c:pt>
                <c:pt idx="17">
                  <c:v>269.4767013200795</c:v>
                </c:pt>
                <c:pt idx="18">
                  <c:v>259.2623812295126</c:v>
                </c:pt>
                <c:pt idx="19">
                  <c:v>49.62874444965171</c:v>
                </c:pt>
                <c:pt idx="20">
                  <c:v>47.12911918191757</c:v>
                </c:pt>
                <c:pt idx="21">
                  <c:v>32.09717093204096</c:v>
                </c:pt>
                <c:pt idx="22">
                  <c:v>22.05100921443609</c:v>
                </c:pt>
                <c:pt idx="23">
                  <c:v>13.70828902738402</c:v>
                </c:pt>
                <c:pt idx="24">
                  <c:v>12.65593829508864</c:v>
                </c:pt>
                <c:pt idx="25">
                  <c:v>2.29631043738447</c:v>
                </c:pt>
                <c:pt idx="26">
                  <c:v>2.15455921283442</c:v>
                </c:pt>
                <c:pt idx="27">
                  <c:v>1.444819459434004</c:v>
                </c:pt>
                <c:pt idx="28">
                  <c:v>1.360876503734228</c:v>
                </c:pt>
                <c:pt idx="29">
                  <c:v>1.037820008748085</c:v>
                </c:pt>
                <c:pt idx="30">
                  <c:v>0.948292163062374</c:v>
                </c:pt>
                <c:pt idx="31">
                  <c:v>0.649752368295311</c:v>
                </c:pt>
                <c:pt idx="32">
                  <c:v>0.643042160264898</c:v>
                </c:pt>
                <c:pt idx="33">
                  <c:v>0.61568318098511</c:v>
                </c:pt>
                <c:pt idx="34">
                  <c:v>0.591487025271317</c:v>
                </c:pt>
                <c:pt idx="35">
                  <c:v>0.588701236137016</c:v>
                </c:pt>
                <c:pt idx="36">
                  <c:v>0.437307100883191</c:v>
                </c:pt>
                <c:pt idx="37">
                  <c:v>0.271568196937671</c:v>
                </c:pt>
                <c:pt idx="38">
                  <c:v>0.247101621321047</c:v>
                </c:pt>
                <c:pt idx="39">
                  <c:v>0.106546853086831</c:v>
                </c:pt>
                <c:pt idx="40">
                  <c:v>0.105628841626699</c:v>
                </c:pt>
                <c:pt idx="41">
                  <c:v>0.0470251865135139</c:v>
                </c:pt>
                <c:pt idx="42">
                  <c:v>0.0281183719961455</c:v>
                </c:pt>
                <c:pt idx="43">
                  <c:v>0.0198240013931447</c:v>
                </c:pt>
                <c:pt idx="44">
                  <c:v>0.0181769407985486</c:v>
                </c:pt>
                <c:pt idx="45">
                  <c:v>0.0178715250858682</c:v>
                </c:pt>
                <c:pt idx="46">
                  <c:v>0.00824758141008178</c:v>
                </c:pt>
                <c:pt idx="47">
                  <c:v>0.0079870595766445</c:v>
                </c:pt>
                <c:pt idx="48">
                  <c:v>0.00369677932361705</c:v>
                </c:pt>
                <c:pt idx="49">
                  <c:v>0.00354540218550601</c:v>
                </c:pt>
                <c:pt idx="50">
                  <c:v>0.00344951983507413</c:v>
                </c:pt>
                <c:pt idx="51">
                  <c:v>0.00332958656498417</c:v>
                </c:pt>
                <c:pt idx="52">
                  <c:v>0.00320574683088327</c:v>
                </c:pt>
                <c:pt idx="53">
                  <c:v>0.002331116781668</c:v>
                </c:pt>
                <c:pt idx="54">
                  <c:v>0.00222979673135289</c:v>
                </c:pt>
                <c:pt idx="55">
                  <c:v>0.0022195734861844</c:v>
                </c:pt>
                <c:pt idx="56">
                  <c:v>0.00153786203700184</c:v>
                </c:pt>
                <c:pt idx="57">
                  <c:v>0.00148489305774432</c:v>
                </c:pt>
                <c:pt idx="58">
                  <c:v>0.0014748298151568</c:v>
                </c:pt>
                <c:pt idx="59">
                  <c:v>0.00145463713456358</c:v>
                </c:pt>
                <c:pt idx="60">
                  <c:v>0.0014251551573692</c:v>
                </c:pt>
                <c:pt idx="61">
                  <c:v>0.00137187270115892</c:v>
                </c:pt>
                <c:pt idx="62">
                  <c:v>0.000904407136564821</c:v>
                </c:pt>
                <c:pt idx="63">
                  <c:v>0.000376986610436957</c:v>
                </c:pt>
                <c:pt idx="64">
                  <c:v>0.000245704998049252</c:v>
                </c:pt>
                <c:pt idx="65">
                  <c:v>0.000235235833187661</c:v>
                </c:pt>
                <c:pt idx="66">
                  <c:v>0.000167507476063955</c:v>
                </c:pt>
                <c:pt idx="67">
                  <c:v>0.00016264376789886</c:v>
                </c:pt>
                <c:pt idx="68">
                  <c:v>7.28074749684066E-5</c:v>
                </c:pt>
                <c:pt idx="69">
                  <c:v>6.81095803967876E-5</c:v>
                </c:pt>
                <c:pt idx="70">
                  <c:v>4.31817244378587E-5</c:v>
                </c:pt>
                <c:pt idx="71">
                  <c:v>4.19009652088224E-5</c:v>
                </c:pt>
                <c:pt idx="72">
                  <c:v>1.22798774886972E-5</c:v>
                </c:pt>
                <c:pt idx="73">
                  <c:v>1.20899294087081E-5</c:v>
                </c:pt>
                <c:pt idx="74">
                  <c:v>3.94188370584377E-6</c:v>
                </c:pt>
                <c:pt idx="75">
                  <c:v>3.30724680975143E-7</c:v>
                </c:pt>
                <c:pt idx="76">
                  <c:v>3.18984013063061E-7</c:v>
                </c:pt>
                <c:pt idx="77">
                  <c:v>2.4349799132261E-7</c:v>
                </c:pt>
                <c:pt idx="78">
                  <c:v>2.39924222959918E-7</c:v>
                </c:pt>
                <c:pt idx="79">
                  <c:v>2.37734017252398E-7</c:v>
                </c:pt>
                <c:pt idx="80">
                  <c:v>2.25509754105972E-7</c:v>
                </c:pt>
                <c:pt idx="81">
                  <c:v>1.44615501233359E-7</c:v>
                </c:pt>
                <c:pt idx="82">
                  <c:v>1.42686363555388E-7</c:v>
                </c:pt>
                <c:pt idx="83">
                  <c:v>1.40737009397781E-7</c:v>
                </c:pt>
                <c:pt idx="84">
                  <c:v>1.39481676415949E-7</c:v>
                </c:pt>
                <c:pt idx="85">
                  <c:v>1.3515381304753E-7</c:v>
                </c:pt>
                <c:pt idx="86">
                  <c:v>9.37132805361538E-8</c:v>
                </c:pt>
                <c:pt idx="87">
                  <c:v>9.11743063936127E-8</c:v>
                </c:pt>
                <c:pt idx="88">
                  <c:v>8.55955395623832E-8</c:v>
                </c:pt>
                <c:pt idx="89">
                  <c:v>4.27908425449611E-8</c:v>
                </c:pt>
                <c:pt idx="90">
                  <c:v>2.52608853450322E-8</c:v>
                </c:pt>
                <c:pt idx="91">
                  <c:v>2.4813626495292E-8</c:v>
                </c:pt>
                <c:pt idx="92">
                  <c:v>2.47960611986295E-8</c:v>
                </c:pt>
                <c:pt idx="93">
                  <c:v>1.64202001255759E-8</c:v>
                </c:pt>
                <c:pt idx="94">
                  <c:v>1.23549407679937E-8</c:v>
                </c:pt>
                <c:pt idx="95">
                  <c:v>1.1531300809439E-8</c:v>
                </c:pt>
                <c:pt idx="96">
                  <c:v>6.65790446119703E-9</c:v>
                </c:pt>
                <c:pt idx="97">
                  <c:v>6.54005518810505E-9</c:v>
                </c:pt>
                <c:pt idx="98">
                  <c:v>4.50780617622956E-9</c:v>
                </c:pt>
              </c:numCache>
            </c:numRef>
          </c:yVal>
          <c:smooth val="1"/>
        </c:ser>
        <c:ser>
          <c:idx val="1"/>
          <c:order val="1"/>
          <c:tx>
            <c:v>hn_score</c:v>
          </c:tx>
          <c:spPr>
            <a:ln w="47625">
              <a:noFill/>
            </a:ln>
          </c:spPr>
          <c:xVal>
            <c:numRef>
              <c:f>'zumic data'!$D$2:$D$100</c:f>
              <c:numCache>
                <c:formatCode>0.00</c:formatCode>
                <c:ptCount val="99"/>
                <c:pt idx="0">
                  <c:v>12.98305555555271</c:v>
                </c:pt>
                <c:pt idx="1">
                  <c:v>8.325833333248738</c:v>
                </c:pt>
                <c:pt idx="2">
                  <c:v>8.58944444451481</c:v>
                </c:pt>
                <c:pt idx="3">
                  <c:v>47.1258333332953</c:v>
                </c:pt>
                <c:pt idx="4">
                  <c:v>53.54277777776588</c:v>
                </c:pt>
                <c:pt idx="5">
                  <c:v>57.02722222229932</c:v>
                </c:pt>
                <c:pt idx="6">
                  <c:v>58.55611111113103</c:v>
                </c:pt>
                <c:pt idx="7">
                  <c:v>59.19083333329763</c:v>
                </c:pt>
                <c:pt idx="8">
                  <c:v>79.68611111113569</c:v>
                </c:pt>
                <c:pt idx="9">
                  <c:v>91.88194444449618</c:v>
                </c:pt>
                <c:pt idx="10">
                  <c:v>149.5783333332511</c:v>
                </c:pt>
                <c:pt idx="11">
                  <c:v>152.803055555618</c:v>
                </c:pt>
                <c:pt idx="12">
                  <c:v>174.5569444443681</c:v>
                </c:pt>
                <c:pt idx="13">
                  <c:v>176.0158333332511</c:v>
                </c:pt>
                <c:pt idx="14">
                  <c:v>197.1905555556295</c:v>
                </c:pt>
                <c:pt idx="15">
                  <c:v>197.653333333321</c:v>
                </c:pt>
                <c:pt idx="16">
                  <c:v>197.8447222222458</c:v>
                </c:pt>
                <c:pt idx="17">
                  <c:v>199.8797222222784</c:v>
                </c:pt>
                <c:pt idx="18">
                  <c:v>202.0169444445055</c:v>
                </c:pt>
                <c:pt idx="19">
                  <c:v>293.4580555554712</c:v>
                </c:pt>
                <c:pt idx="20">
                  <c:v>296.3163888888666</c:v>
                </c:pt>
                <c:pt idx="21">
                  <c:v>317.5619444443728</c:v>
                </c:pt>
                <c:pt idx="22">
                  <c:v>338.3255555555806</c:v>
                </c:pt>
                <c:pt idx="23">
                  <c:v>364.6172222222085</c:v>
                </c:pt>
                <c:pt idx="24">
                  <c:v>369.0349999999744</c:v>
                </c:pt>
                <c:pt idx="25">
                  <c:v>463.438055555569</c:v>
                </c:pt>
                <c:pt idx="26">
                  <c:v>466.9622222221806</c:v>
                </c:pt>
                <c:pt idx="27">
                  <c:v>489.0638888888061</c:v>
                </c:pt>
                <c:pt idx="28">
                  <c:v>492.3744444444892</c:v>
                </c:pt>
                <c:pt idx="29">
                  <c:v>507.3636111110681</c:v>
                </c:pt>
                <c:pt idx="30">
                  <c:v>512.3533333333907</c:v>
                </c:pt>
                <c:pt idx="31">
                  <c:v>533.2641666666604</c:v>
                </c:pt>
                <c:pt idx="32">
                  <c:v>533.8383333332603</c:v>
                </c:pt>
                <c:pt idx="33">
                  <c:v>536.2430555555038</c:v>
                </c:pt>
                <c:pt idx="34">
                  <c:v>538.46055555559</c:v>
                </c:pt>
                <c:pt idx="35">
                  <c:v>538.7216666666208</c:v>
                </c:pt>
                <c:pt idx="36">
                  <c:v>555.1641666666255</c:v>
                </c:pt>
                <c:pt idx="37">
                  <c:v>581.5147222222876</c:v>
                </c:pt>
                <c:pt idx="38">
                  <c:v>586.7366666666348</c:v>
                </c:pt>
                <c:pt idx="39">
                  <c:v>633.2636111110914</c:v>
                </c:pt>
                <c:pt idx="40">
                  <c:v>633.7422222221503</c:v>
                </c:pt>
                <c:pt idx="41">
                  <c:v>678.5011111110798</c:v>
                </c:pt>
                <c:pt idx="42">
                  <c:v>706.944444444438</c:v>
                </c:pt>
                <c:pt idx="43">
                  <c:v>726.2766666667303</c:v>
                </c:pt>
                <c:pt idx="44">
                  <c:v>731.0741666666</c:v>
                </c:pt>
                <c:pt idx="45">
                  <c:v>732.0113888889318</c:v>
                </c:pt>
                <c:pt idx="46">
                  <c:v>774.7813888888922</c:v>
                </c:pt>
                <c:pt idx="47">
                  <c:v>776.5566666665836</c:v>
                </c:pt>
                <c:pt idx="48">
                  <c:v>819.1647222221363</c:v>
                </c:pt>
                <c:pt idx="49">
                  <c:v>821.4772222222527</c:v>
                </c:pt>
                <c:pt idx="50">
                  <c:v>822.993611111131</c:v>
                </c:pt>
                <c:pt idx="51">
                  <c:v>824.9508333333651</c:v>
                </c:pt>
                <c:pt idx="52">
                  <c:v>827.0472222221433</c:v>
                </c:pt>
                <c:pt idx="53">
                  <c:v>844.6686111110612</c:v>
                </c:pt>
                <c:pt idx="54">
                  <c:v>847.1263888888643</c:v>
                </c:pt>
                <c:pt idx="55">
                  <c:v>847.3805555555737</c:v>
                </c:pt>
                <c:pt idx="56">
                  <c:v>867.674722222262</c:v>
                </c:pt>
                <c:pt idx="57">
                  <c:v>869.6133333334</c:v>
                </c:pt>
                <c:pt idx="58">
                  <c:v>869.9894444444217</c:v>
                </c:pt>
                <c:pt idx="59">
                  <c:v>870.7519444443751</c:v>
                </c:pt>
                <c:pt idx="60">
                  <c:v>871.884444444382</c:v>
                </c:pt>
                <c:pt idx="61">
                  <c:v>873.991944444424</c:v>
                </c:pt>
                <c:pt idx="62">
                  <c:v>897.0366666666814</c:v>
                </c:pt>
                <c:pt idx="63">
                  <c:v>945.4361111110775</c:v>
                </c:pt>
                <c:pt idx="64">
                  <c:v>969.1127777777728</c:v>
                </c:pt>
                <c:pt idx="65">
                  <c:v>971.5211111110984</c:v>
                </c:pt>
                <c:pt idx="66">
                  <c:v>990.3019444444799</c:v>
                </c:pt>
                <c:pt idx="67">
                  <c:v>991.9316666666418</c:v>
                </c:pt>
                <c:pt idx="68">
                  <c:v>1036.386111111031</c:v>
                </c:pt>
                <c:pt idx="69">
                  <c:v>1040.075277777796</c:v>
                </c:pt>
                <c:pt idx="70">
                  <c:v>1065.279722222302</c:v>
                </c:pt>
                <c:pt idx="71">
                  <c:v>1066.944999999949</c:v>
                </c:pt>
                <c:pt idx="72">
                  <c:v>1134.828611111152</c:v>
                </c:pt>
                <c:pt idx="73">
                  <c:v>1135.690833333414</c:v>
                </c:pt>
                <c:pt idx="74">
                  <c:v>1197.676666666637</c:v>
                </c:pt>
                <c:pt idx="75">
                  <c:v>1334.739999999991</c:v>
                </c:pt>
                <c:pt idx="76">
                  <c:v>1336.739166666695</c:v>
                </c:pt>
                <c:pt idx="77">
                  <c:v>1351.674444444361</c:v>
                </c:pt>
                <c:pt idx="78">
                  <c:v>1352.492222222267</c:v>
                </c:pt>
                <c:pt idx="79">
                  <c:v>1352.999444444489</c:v>
                </c:pt>
                <c:pt idx="80">
                  <c:v>1355.91916666663</c:v>
                </c:pt>
                <c:pt idx="81">
                  <c:v>1380.492222222209</c:v>
                </c:pt>
                <c:pt idx="82">
                  <c:v>1381.235000000044</c:v>
                </c:pt>
                <c:pt idx="83">
                  <c:v>1381.995833333291</c:v>
                </c:pt>
                <c:pt idx="84">
                  <c:v>1382.491388888913</c:v>
                </c:pt>
                <c:pt idx="85">
                  <c:v>1384.234722222202</c:v>
                </c:pt>
                <c:pt idx="86">
                  <c:v>1404.48749999993</c:v>
                </c:pt>
                <c:pt idx="87">
                  <c:v>1406.006666666712</c:v>
                </c:pt>
                <c:pt idx="88">
                  <c:v>1409.49888888892</c:v>
                </c:pt>
                <c:pt idx="89">
                  <c:v>1447.845277777815</c:v>
                </c:pt>
                <c:pt idx="90">
                  <c:v>1476.99694444437</c:v>
                </c:pt>
                <c:pt idx="91">
                  <c:v>1477.985000000044</c:v>
                </c:pt>
                <c:pt idx="92">
                  <c:v>1478.024166666612</c:v>
                </c:pt>
                <c:pt idx="93">
                  <c:v>1500.821111111145</c:v>
                </c:pt>
                <c:pt idx="94">
                  <c:v>1516.554166666581</c:v>
                </c:pt>
                <c:pt idx="95">
                  <c:v>1520.369999999937</c:v>
                </c:pt>
                <c:pt idx="96">
                  <c:v>1550.749166666705</c:v>
                </c:pt>
                <c:pt idx="97">
                  <c:v>1551.736944444361</c:v>
                </c:pt>
                <c:pt idx="98">
                  <c:v>1572.31944444438</c:v>
                </c:pt>
              </c:numCache>
            </c:numRef>
          </c:xVal>
          <c:yVal>
            <c:numRef>
              <c:f>'zumic data'!$I$2:$I$100</c:f>
              <c:numCache>
                <c:formatCode>General</c:formatCode>
                <c:ptCount val="99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2035.911231999532</c:v>
                </c:pt>
                <c:pt idx="4">
                  <c:v>1809.446445831119</c:v>
                </c:pt>
                <c:pt idx="5">
                  <c:v>1714.299708624228</c:v>
                </c:pt>
                <c:pt idx="6">
                  <c:v>1677.037881317103</c:v>
                </c:pt>
                <c:pt idx="7">
                  <c:v>1662.266713558061</c:v>
                </c:pt>
                <c:pt idx="8">
                  <c:v>1328.194471352293</c:v>
                </c:pt>
                <c:pt idx="9">
                  <c:v>1204.889725212767</c:v>
                </c:pt>
                <c:pt idx="10">
                  <c:v>888.8332928252514</c:v>
                </c:pt>
                <c:pt idx="11">
                  <c:v>877.7231278195954</c:v>
                </c:pt>
                <c:pt idx="12">
                  <c:v>812.2918196079186</c:v>
                </c:pt>
                <c:pt idx="13">
                  <c:v>808.4102550301349</c:v>
                </c:pt>
                <c:pt idx="14">
                  <c:v>757.6832698760886</c:v>
                </c:pt>
                <c:pt idx="15">
                  <c:v>756.6787898790297</c:v>
                </c:pt>
                <c:pt idx="16">
                  <c:v>756.264537840136</c:v>
                </c:pt>
                <c:pt idx="17">
                  <c:v>751.9015433014483</c:v>
                </c:pt>
                <c:pt idx="18">
                  <c:v>747.3997185246656</c:v>
                </c:pt>
                <c:pt idx="19">
                  <c:v>608.065046224334</c:v>
                </c:pt>
                <c:pt idx="20">
                  <c:v>604.8771279318505</c:v>
                </c:pt>
                <c:pt idx="21">
                  <c:v>582.6552727931528</c:v>
                </c:pt>
                <c:pt idx="22">
                  <c:v>563.1452369375734</c:v>
                </c:pt>
                <c:pt idx="23">
                  <c:v>541.0409307070286</c:v>
                </c:pt>
                <c:pt idx="24">
                  <c:v>537.5761417133126</c:v>
                </c:pt>
                <c:pt idx="25">
                  <c:v>476.4941594097872</c:v>
                </c:pt>
                <c:pt idx="26">
                  <c:v>474.5991889619581</c:v>
                </c:pt>
                <c:pt idx="27">
                  <c:v>463.20930255912</c:v>
                </c:pt>
                <c:pt idx="28">
                  <c:v>461.5728759470537</c:v>
                </c:pt>
                <c:pt idx="29">
                  <c:v>454.374809183101</c:v>
                </c:pt>
                <c:pt idx="30">
                  <c:v>452.0523429766507</c:v>
                </c:pt>
                <c:pt idx="31">
                  <c:v>442.6928059629355</c:v>
                </c:pt>
                <c:pt idx="32">
                  <c:v>442.4439494277199</c:v>
                </c:pt>
                <c:pt idx="33">
                  <c:v>441.4062305891915</c:v>
                </c:pt>
                <c:pt idx="34">
                  <c:v>440.4557472883636</c:v>
                </c:pt>
                <c:pt idx="35">
                  <c:v>440.3442312731878</c:v>
                </c:pt>
                <c:pt idx="36">
                  <c:v>433.4881061829053</c:v>
                </c:pt>
                <c:pt idx="37">
                  <c:v>423.1386413820722</c:v>
                </c:pt>
                <c:pt idx="38">
                  <c:v>421.1742957994199</c:v>
                </c:pt>
                <c:pt idx="39">
                  <c:v>404.8007073533386</c:v>
                </c:pt>
                <c:pt idx="40">
                  <c:v>404.6420642459272</c:v>
                </c:pt>
                <c:pt idx="41">
                  <c:v>390.5829524018476</c:v>
                </c:pt>
                <c:pt idx="42">
                  <c:v>382.3750853191118</c:v>
                </c:pt>
                <c:pt idx="43">
                  <c:v>377.0829497312601</c:v>
                </c:pt>
                <c:pt idx="44">
                  <c:v>375.8033308443185</c:v>
                </c:pt>
                <c:pt idx="45">
                  <c:v>375.554866778762</c:v>
                </c:pt>
                <c:pt idx="46">
                  <c:v>364.7154951377136</c:v>
                </c:pt>
                <c:pt idx="47">
                  <c:v>364.2856315780365</c:v>
                </c:pt>
                <c:pt idx="48">
                  <c:v>354.4039346751437</c:v>
                </c:pt>
                <c:pt idx="49">
                  <c:v>353.8903612594073</c:v>
                </c:pt>
                <c:pt idx="50">
                  <c:v>353.5548023600557</c:v>
                </c:pt>
                <c:pt idx="51">
                  <c:v>353.1231000574155</c:v>
                </c:pt>
                <c:pt idx="52">
                  <c:v>352.6624514242632</c:v>
                </c:pt>
                <c:pt idx="53">
                  <c:v>348.860381740742</c:v>
                </c:pt>
                <c:pt idx="54">
                  <c:v>348.339793194777</c:v>
                </c:pt>
                <c:pt idx="55">
                  <c:v>348.2860903334063</c:v>
                </c:pt>
                <c:pt idx="56">
                  <c:v>344.0766895998626</c:v>
                </c:pt>
                <c:pt idx="57">
                  <c:v>343.6825231285918</c:v>
                </c:pt>
                <c:pt idx="58">
                  <c:v>343.606207437975</c:v>
                </c:pt>
                <c:pt idx="59">
                  <c:v>343.4516464991964</c:v>
                </c:pt>
                <c:pt idx="60">
                  <c:v>343.2224699565365</c:v>
                </c:pt>
                <c:pt idx="61">
                  <c:v>342.7972075564539</c:v>
                </c:pt>
                <c:pt idx="62">
                  <c:v>338.247950611553</c:v>
                </c:pt>
                <c:pt idx="63">
                  <c:v>329.25460054977</c:v>
                </c:pt>
                <c:pt idx="64">
                  <c:v>325.1086659772719</c:v>
                </c:pt>
                <c:pt idx="65">
                  <c:v>324.6956716547831</c:v>
                </c:pt>
                <c:pt idx="66">
                  <c:v>321.5281262484793</c:v>
                </c:pt>
                <c:pt idx="67">
                  <c:v>321.257610754066</c:v>
                </c:pt>
                <c:pt idx="68">
                  <c:v>314.132250797934</c:v>
                </c:pt>
                <c:pt idx="69">
                  <c:v>313.5620181656477</c:v>
                </c:pt>
                <c:pt idx="70">
                  <c:v>309.7475327296361</c:v>
                </c:pt>
                <c:pt idx="71">
                  <c:v>309.5003829508715</c:v>
                </c:pt>
                <c:pt idx="72">
                  <c:v>299.9031843864839</c:v>
                </c:pt>
                <c:pt idx="73">
                  <c:v>299.7869646353664</c:v>
                </c:pt>
                <c:pt idx="74">
                  <c:v>291.7701300168937</c:v>
                </c:pt>
                <c:pt idx="75">
                  <c:v>276.1061746239715</c:v>
                </c:pt>
                <c:pt idx="76">
                  <c:v>275.8960140274849</c:v>
                </c:pt>
                <c:pt idx="77">
                  <c:v>274.3409947507836</c:v>
                </c:pt>
                <c:pt idx="78">
                  <c:v>274.2566074653012</c:v>
                </c:pt>
                <c:pt idx="79">
                  <c:v>274.204305822612</c:v>
                </c:pt>
                <c:pt idx="80">
                  <c:v>273.9038227441202</c:v>
                </c:pt>
                <c:pt idx="81">
                  <c:v>271.4134247049548</c:v>
                </c:pt>
                <c:pt idx="82">
                  <c:v>271.3392006457022</c:v>
                </c:pt>
                <c:pt idx="83">
                  <c:v>271.2632354345214</c:v>
                </c:pt>
                <c:pt idx="84">
                  <c:v>271.2137911141032</c:v>
                </c:pt>
                <c:pt idx="85">
                  <c:v>271.0400637195288</c:v>
                </c:pt>
                <c:pt idx="86">
                  <c:v>269.0459879422032</c:v>
                </c:pt>
                <c:pt idx="87">
                  <c:v>268.8981802672072</c:v>
                </c:pt>
                <c:pt idx="88">
                  <c:v>268.5593252346687</c:v>
                </c:pt>
                <c:pt idx="89">
                  <c:v>264.9208539589413</c:v>
                </c:pt>
                <c:pt idx="90">
                  <c:v>262.2516643474811</c:v>
                </c:pt>
                <c:pt idx="91">
                  <c:v>262.1626039036454</c:v>
                </c:pt>
                <c:pt idx="92">
                  <c:v>262.1590754040407</c:v>
                </c:pt>
                <c:pt idx="93">
                  <c:v>260.1291769611687</c:v>
                </c:pt>
                <c:pt idx="94">
                  <c:v>258.7554531517602</c:v>
                </c:pt>
                <c:pt idx="95">
                  <c:v>258.4255421987384</c:v>
                </c:pt>
                <c:pt idx="96">
                  <c:v>255.8432552611537</c:v>
                </c:pt>
                <c:pt idx="97">
                  <c:v>255.7605866507252</c:v>
                </c:pt>
                <c:pt idx="98">
                  <c:v>254.056034074004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517752"/>
        <c:axId val="2135881976"/>
      </c:scatterChart>
      <c:valAx>
        <c:axId val="-214651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35881976"/>
        <c:crosses val="autoZero"/>
        <c:crossBetween val="midCat"/>
      </c:valAx>
      <c:valAx>
        <c:axId val="2135881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Hotness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214651775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640292</xdr:colOff>
      <xdr:row>6</xdr:row>
      <xdr:rowOff>30691</xdr:rowOff>
    </xdr:from>
    <xdr:ext cx="5715000" cy="3533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915457</xdr:colOff>
      <xdr:row>2</xdr:row>
      <xdr:rowOff>5293</xdr:rowOff>
    </xdr:from>
    <xdr:ext cx="5715000" cy="3533775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queryTables/queryTable1.xml><?xml version="1.0" encoding="utf-8"?>
<queryTable xmlns="http://schemas.openxmlformats.org/spreadsheetml/2006/main" name="post_titles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st_dates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oo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oo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zoomScale="150" zoomScaleNormal="150" zoomScalePageLayoutView="150" workbookViewId="0">
      <selection activeCell="C1" sqref="C1:C12"/>
    </sheetView>
  </sheetViews>
  <sheetFormatPr baseColWidth="10" defaultColWidth="17.1640625" defaultRowHeight="12.75" customHeight="1" x14ac:dyDescent="0"/>
  <sheetData>
    <row r="1" spans="1:8" ht="12.75" customHeight="1">
      <c r="A1" s="1" t="s">
        <v>20</v>
      </c>
      <c r="B1" s="1" t="s">
        <v>2</v>
      </c>
      <c r="C1" s="1" t="s">
        <v>19</v>
      </c>
      <c r="D1" s="1" t="s">
        <v>0</v>
      </c>
      <c r="E1" s="1" t="s">
        <v>1</v>
      </c>
      <c r="F1" s="1" t="s">
        <v>21</v>
      </c>
      <c r="G1" s="1" t="s">
        <v>14</v>
      </c>
      <c r="H1" s="1" t="s">
        <v>13</v>
      </c>
    </row>
    <row r="2" spans="1:8" ht="12.75" customHeight="1">
      <c r="A2" t="s">
        <v>15</v>
      </c>
      <c r="B2" t="s">
        <v>3</v>
      </c>
      <c r="C2">
        <f ca="1">D2*E2</f>
        <v>101748</v>
      </c>
      <c r="D2">
        <f ca="1">RANDBETWEEN(0,300)</f>
        <v>278</v>
      </c>
      <c r="E2">
        <f t="shared" ref="E2:E65" ca="1" si="0">RANDBETWEEN(100,430)</f>
        <v>366</v>
      </c>
      <c r="F2">
        <v>25</v>
      </c>
      <c r="G2">
        <f ca="1">IF(F2&gt;24, C2*POWER($A$6,(-$A$3*F2)), C2)</f>
        <v>64747.496337982055</v>
      </c>
      <c r="H2">
        <f ca="1">IF(F2&gt;24, C2/POWER(F2-23,$A$12), C2)</f>
        <v>71946.700772168828</v>
      </c>
    </row>
    <row r="3" spans="1:8" ht="12.75" customHeight="1">
      <c r="A3">
        <v>0.25</v>
      </c>
      <c r="B3" t="s">
        <v>4</v>
      </c>
      <c r="C3">
        <f t="shared" ref="C3:C66" ca="1" si="1">D3*E3</f>
        <v>66608</v>
      </c>
      <c r="D3">
        <f t="shared" ref="D3:D66" ca="1" si="2">RANDBETWEEN(0,300)</f>
        <v>181</v>
      </c>
      <c r="E3">
        <f t="shared" ca="1" si="0"/>
        <v>368</v>
      </c>
      <c r="F3">
        <f t="shared" ref="F3:F4" ca="1" si="3">RANDBETWEEN(1,144)</f>
        <v>59</v>
      </c>
      <c r="G3">
        <f t="shared" ref="G3:G66" ca="1" si="4">IF(F3&gt;24, C3*POWER($A$6,(-$A$3*F3)), C3)</f>
        <v>22921.94920670658</v>
      </c>
      <c r="H3">
        <f t="shared" ref="H3:H66" ca="1" si="5">IF(F3&gt;24, C3/POWER(F3-23,$A$12), C3)</f>
        <v>11101.333333333334</v>
      </c>
    </row>
    <row r="4" spans="1:8" ht="12.75" customHeight="1">
      <c r="B4" t="s">
        <v>5</v>
      </c>
      <c r="C4">
        <f t="shared" ca="1" si="1"/>
        <v>87316</v>
      </c>
      <c r="D4">
        <f t="shared" ca="1" si="2"/>
        <v>263</v>
      </c>
      <c r="E4">
        <f t="shared" ca="1" si="0"/>
        <v>332</v>
      </c>
      <c r="F4">
        <f t="shared" ca="1" si="3"/>
        <v>118</v>
      </c>
      <c r="G4">
        <f t="shared" ca="1" si="4"/>
        <v>10340.561853980244</v>
      </c>
      <c r="H4">
        <f t="shared" ca="1" si="5"/>
        <v>8958.4325790667317</v>
      </c>
    </row>
    <row r="5" spans="1:8" ht="12.75" customHeight="1">
      <c r="A5" t="s">
        <v>16</v>
      </c>
      <c r="C5">
        <f t="shared" ca="1" si="1"/>
        <v>35000</v>
      </c>
      <c r="D5">
        <f t="shared" ca="1" si="2"/>
        <v>100</v>
      </c>
      <c r="E5">
        <f t="shared" ca="1" si="0"/>
        <v>350</v>
      </c>
      <c r="F5">
        <f ca="1">RANDBETWEEN(1,144)</f>
        <v>40</v>
      </c>
      <c r="G5">
        <f t="shared" ca="1" si="4"/>
        <v>16981.787490551254</v>
      </c>
      <c r="H5">
        <f t="shared" ca="1" si="5"/>
        <v>8488.7468762716544</v>
      </c>
    </row>
    <row r="6" spans="1:8" ht="12.75" customHeight="1">
      <c r="A6">
        <v>1.075</v>
      </c>
      <c r="B6" t="s">
        <v>6</v>
      </c>
      <c r="C6">
        <f t="shared" ca="1" si="1"/>
        <v>23744</v>
      </c>
      <c r="D6">
        <f t="shared" ca="1" si="2"/>
        <v>56</v>
      </c>
      <c r="E6">
        <f t="shared" ca="1" si="0"/>
        <v>424</v>
      </c>
      <c r="F6">
        <f t="shared" ref="F6:F69" ca="1" si="6">RANDBETWEEN(1,144)</f>
        <v>37</v>
      </c>
      <c r="G6">
        <f t="shared" ca="1" si="4"/>
        <v>12162.576622304481</v>
      </c>
      <c r="H6">
        <f t="shared" ca="1" si="5"/>
        <v>6345.850927968605</v>
      </c>
    </row>
    <row r="7" spans="1:8" ht="12.75" customHeight="1">
      <c r="B7" t="s">
        <v>7</v>
      </c>
      <c r="C7">
        <f t="shared" ca="1" si="1"/>
        <v>110970</v>
      </c>
      <c r="D7">
        <f t="shared" ca="1" si="2"/>
        <v>270</v>
      </c>
      <c r="E7">
        <f t="shared" ca="1" si="0"/>
        <v>411</v>
      </c>
      <c r="F7">
        <f t="shared" ca="1" si="6"/>
        <v>80</v>
      </c>
      <c r="G7">
        <f t="shared" ca="1" si="4"/>
        <v>26123.797040285506</v>
      </c>
      <c r="H7">
        <f t="shared" ca="1" si="5"/>
        <v>14698.33556635079</v>
      </c>
    </row>
    <row r="8" spans="1:8" ht="12.75" customHeight="1">
      <c r="A8" t="s">
        <v>18</v>
      </c>
      <c r="B8" t="s">
        <v>8</v>
      </c>
      <c r="C8">
        <f t="shared" ca="1" si="1"/>
        <v>44772</v>
      </c>
      <c r="D8">
        <f t="shared" ca="1" si="2"/>
        <v>123</v>
      </c>
      <c r="E8">
        <f t="shared" ca="1" si="0"/>
        <v>364</v>
      </c>
      <c r="F8">
        <f t="shared" ca="1" si="6"/>
        <v>141</v>
      </c>
      <c r="G8">
        <f t="shared" ca="1" si="4"/>
        <v>3498.3087007479903</v>
      </c>
      <c r="H8">
        <f t="shared" ca="1" si="5"/>
        <v>4121.5966792543732</v>
      </c>
    </row>
    <row r="9" spans="1:8" ht="12.75" customHeight="1">
      <c r="B9" t="s">
        <v>9</v>
      </c>
      <c r="C9">
        <f t="shared" ca="1" si="1"/>
        <v>21754</v>
      </c>
      <c r="D9">
        <f t="shared" ca="1" si="2"/>
        <v>73</v>
      </c>
      <c r="E9">
        <f t="shared" ca="1" si="0"/>
        <v>298</v>
      </c>
      <c r="F9">
        <f t="shared" ca="1" si="6"/>
        <v>8</v>
      </c>
      <c r="G9">
        <f t="shared" ca="1" si="4"/>
        <v>21754</v>
      </c>
      <c r="H9">
        <f t="shared" ca="1" si="5"/>
        <v>21754</v>
      </c>
    </row>
    <row r="10" spans="1:8" ht="12.75" customHeight="1">
      <c r="C10">
        <f t="shared" ca="1" si="1"/>
        <v>15543</v>
      </c>
      <c r="D10">
        <f t="shared" ca="1" si="2"/>
        <v>99</v>
      </c>
      <c r="E10">
        <f t="shared" ref="E10" ca="1" si="7">RANDBETWEEN(100,430)</f>
        <v>157</v>
      </c>
      <c r="F10">
        <f t="shared" ca="1" si="6"/>
        <v>98</v>
      </c>
      <c r="G10">
        <f t="shared" ca="1" si="4"/>
        <v>2642.5759175725475</v>
      </c>
      <c r="H10">
        <f t="shared" ca="1" si="5"/>
        <v>1794.7510468028704</v>
      </c>
    </row>
    <row r="11" spans="1:8" ht="12.75" customHeight="1">
      <c r="A11" t="s">
        <v>17</v>
      </c>
      <c r="C11">
        <f t="shared" ca="1" si="1"/>
        <v>66951</v>
      </c>
      <c r="D11">
        <f t="shared" ca="1" si="2"/>
        <v>173</v>
      </c>
      <c r="E11">
        <f t="shared" ca="1" si="0"/>
        <v>387</v>
      </c>
      <c r="F11">
        <f t="shared" ca="1" si="6"/>
        <v>137</v>
      </c>
      <c r="G11">
        <f t="shared" ca="1" si="4"/>
        <v>5623.6355481229821</v>
      </c>
      <c r="H11">
        <f t="shared" ca="1" si="5"/>
        <v>6270.5356671205991</v>
      </c>
    </row>
    <row r="12" spans="1:8" ht="12.75" customHeight="1">
      <c r="A12">
        <v>0.5</v>
      </c>
      <c r="C12">
        <f t="shared" ca="1" si="1"/>
        <v>12935</v>
      </c>
      <c r="D12">
        <f t="shared" ca="1" si="2"/>
        <v>65</v>
      </c>
      <c r="E12">
        <f t="shared" ca="1" si="0"/>
        <v>199</v>
      </c>
      <c r="F12">
        <f t="shared" ca="1" si="6"/>
        <v>78</v>
      </c>
      <c r="G12">
        <f t="shared" ca="1" si="4"/>
        <v>3157.1948095143421</v>
      </c>
      <c r="H12">
        <f t="shared" ca="1" si="5"/>
        <v>1744.1550441924073</v>
      </c>
    </row>
    <row r="13" spans="1:8" ht="12.75" customHeight="1">
      <c r="C13">
        <f t="shared" ca="1" si="1"/>
        <v>12896</v>
      </c>
      <c r="D13">
        <f t="shared" ca="1" si="2"/>
        <v>124</v>
      </c>
      <c r="E13">
        <f t="shared" ca="1" si="0"/>
        <v>104</v>
      </c>
      <c r="F13">
        <f t="shared" ca="1" si="6"/>
        <v>100</v>
      </c>
      <c r="G13">
        <f t="shared" ca="1" si="4"/>
        <v>2114.6739635674749</v>
      </c>
      <c r="H13">
        <f t="shared" ca="1" si="5"/>
        <v>1469.635594023491</v>
      </c>
    </row>
    <row r="14" spans="1:8" ht="12.75" customHeight="1">
      <c r="C14">
        <f t="shared" ca="1" si="1"/>
        <v>2828</v>
      </c>
      <c r="D14">
        <f t="shared" ca="1" si="2"/>
        <v>14</v>
      </c>
      <c r="E14">
        <f t="shared" ca="1" si="0"/>
        <v>202</v>
      </c>
      <c r="F14">
        <f t="shared" ca="1" si="6"/>
        <v>118</v>
      </c>
      <c r="G14">
        <f t="shared" ca="1" si="4"/>
        <v>334.91122959201209</v>
      </c>
      <c r="H14">
        <f t="shared" ca="1" si="5"/>
        <v>290.1466779696816</v>
      </c>
    </row>
    <row r="15" spans="1:8" ht="12.75" customHeight="1">
      <c r="C15">
        <f t="shared" ca="1" si="1"/>
        <v>57113</v>
      </c>
      <c r="D15">
        <f t="shared" ca="1" si="2"/>
        <v>199</v>
      </c>
      <c r="E15">
        <f t="shared" ca="1" si="0"/>
        <v>287</v>
      </c>
      <c r="F15">
        <f t="shared" ca="1" si="6"/>
        <v>125</v>
      </c>
      <c r="G15">
        <f t="shared" ca="1" si="4"/>
        <v>5959.6460226381223</v>
      </c>
      <c r="H15">
        <f t="shared" ca="1" si="5"/>
        <v>5655.0296622026799</v>
      </c>
    </row>
    <row r="16" spans="1:8" ht="12.75" customHeight="1">
      <c r="B16" t="s">
        <v>10</v>
      </c>
      <c r="C16">
        <f t="shared" ca="1" si="1"/>
        <v>84546</v>
      </c>
      <c r="D16">
        <f t="shared" ca="1" si="2"/>
        <v>198</v>
      </c>
      <c r="E16">
        <f t="shared" ca="1" si="0"/>
        <v>427</v>
      </c>
      <c r="F16">
        <f t="shared" ca="1" si="6"/>
        <v>41</v>
      </c>
      <c r="G16">
        <f t="shared" ca="1" si="4"/>
        <v>40286.200209574788</v>
      </c>
      <c r="H16">
        <f t="shared" ca="1" si="5"/>
        <v>19927.683307399286</v>
      </c>
    </row>
    <row r="17" spans="2:8" ht="12.75" customHeight="1">
      <c r="C17">
        <f t="shared" ca="1" si="1"/>
        <v>38280</v>
      </c>
      <c r="D17">
        <f t="shared" ca="1" si="2"/>
        <v>220</v>
      </c>
      <c r="E17">
        <f t="shared" ca="1" si="0"/>
        <v>174</v>
      </c>
      <c r="F17">
        <f t="shared" ca="1" si="6"/>
        <v>125</v>
      </c>
      <c r="G17">
        <f t="shared" ca="1" si="4"/>
        <v>3994.4539727660485</v>
      </c>
      <c r="H17">
        <f t="shared" ca="1" si="5"/>
        <v>3790.2847945147096</v>
      </c>
    </row>
    <row r="18" spans="2:8" ht="12.75" customHeight="1">
      <c r="C18">
        <f t="shared" ca="1" si="1"/>
        <v>87622</v>
      </c>
      <c r="D18">
        <f t="shared" ca="1" si="2"/>
        <v>227</v>
      </c>
      <c r="E18">
        <f t="shared" ca="1" si="0"/>
        <v>386</v>
      </c>
      <c r="F18">
        <f t="shared" ca="1" si="6"/>
        <v>138</v>
      </c>
      <c r="G18">
        <f t="shared" ca="1" si="4"/>
        <v>7228.049950979741</v>
      </c>
      <c r="H18">
        <f t="shared" ca="1" si="5"/>
        <v>8170.7936307632781</v>
      </c>
    </row>
    <row r="19" spans="2:8" ht="12.75" customHeight="1">
      <c r="B19" t="s">
        <v>11</v>
      </c>
      <c r="C19">
        <f t="shared" ca="1" si="1"/>
        <v>20140</v>
      </c>
      <c r="D19">
        <f t="shared" ca="1" si="2"/>
        <v>190</v>
      </c>
      <c r="E19">
        <f t="shared" ca="1" si="0"/>
        <v>106</v>
      </c>
      <c r="F19">
        <f t="shared" ca="1" si="6"/>
        <v>83</v>
      </c>
      <c r="G19">
        <f t="shared" ca="1" si="4"/>
        <v>4490.9046364579208</v>
      </c>
      <c r="H19">
        <f t="shared" ca="1" si="5"/>
        <v>2600.0628197539127</v>
      </c>
    </row>
    <row r="20" spans="2:8" ht="12.75" customHeight="1">
      <c r="C20">
        <f t="shared" ca="1" si="1"/>
        <v>59520</v>
      </c>
      <c r="D20">
        <f t="shared" ca="1" si="2"/>
        <v>192</v>
      </c>
      <c r="E20">
        <f t="shared" ca="1" si="0"/>
        <v>310</v>
      </c>
      <c r="F20">
        <f t="shared" ca="1" si="6"/>
        <v>88</v>
      </c>
      <c r="G20">
        <f t="shared" ca="1" si="4"/>
        <v>12124.859338078788</v>
      </c>
      <c r="H20">
        <f t="shared" ca="1" si="5"/>
        <v>7382.5474027496875</v>
      </c>
    </row>
    <row r="21" spans="2:8" ht="12.75" customHeight="1">
      <c r="C21">
        <f t="shared" ca="1" si="1"/>
        <v>102102</v>
      </c>
      <c r="D21">
        <f t="shared" ca="1" si="2"/>
        <v>273</v>
      </c>
      <c r="E21">
        <f t="shared" ca="1" si="0"/>
        <v>374</v>
      </c>
      <c r="F21">
        <f t="shared" ca="1" si="6"/>
        <v>143</v>
      </c>
      <c r="G21">
        <f t="shared" ca="1" si="4"/>
        <v>7694.5221157479873</v>
      </c>
      <c r="H21">
        <f t="shared" ca="1" si="5"/>
        <v>9320.5947610654111</v>
      </c>
    </row>
    <row r="22" spans="2:8" ht="12.75" customHeight="1">
      <c r="B22" t="s">
        <v>12</v>
      </c>
      <c r="C22">
        <f t="shared" ca="1" si="1"/>
        <v>47686</v>
      </c>
      <c r="D22">
        <f t="shared" ca="1" si="2"/>
        <v>226</v>
      </c>
      <c r="E22">
        <f t="shared" ca="1" si="0"/>
        <v>211</v>
      </c>
      <c r="F22">
        <f t="shared" ca="1" si="6"/>
        <v>98</v>
      </c>
      <c r="G22">
        <f t="shared" ca="1" si="4"/>
        <v>8107.4358364128229</v>
      </c>
      <c r="H22">
        <f t="shared" ca="1" si="5"/>
        <v>5506.3049873152986</v>
      </c>
    </row>
    <row r="23" spans="2:8" ht="12.75" customHeight="1">
      <c r="C23">
        <f t="shared" ca="1" si="1"/>
        <v>7137</v>
      </c>
      <c r="D23">
        <f t="shared" ca="1" si="2"/>
        <v>39</v>
      </c>
      <c r="E23">
        <f t="shared" ca="1" si="0"/>
        <v>183</v>
      </c>
      <c r="F23">
        <f t="shared" ca="1" si="6"/>
        <v>49</v>
      </c>
      <c r="G23">
        <f t="shared" ca="1" si="4"/>
        <v>2942.8085534446691</v>
      </c>
      <c r="H23">
        <f t="shared" ca="1" si="5"/>
        <v>1399.6808564812195</v>
      </c>
    </row>
    <row r="24" spans="2:8" ht="12.75" customHeight="1">
      <c r="C24">
        <f t="shared" ca="1" si="1"/>
        <v>9684</v>
      </c>
      <c r="D24">
        <f t="shared" ca="1" si="2"/>
        <v>36</v>
      </c>
      <c r="E24">
        <f t="shared" ca="1" si="0"/>
        <v>269</v>
      </c>
      <c r="F24">
        <f t="shared" ca="1" si="6"/>
        <v>49</v>
      </c>
      <c r="G24">
        <f t="shared" ca="1" si="4"/>
        <v>3993.0163978643932</v>
      </c>
      <c r="H24">
        <f t="shared" ca="1" si="5"/>
        <v>1899.1886526781743</v>
      </c>
    </row>
    <row r="25" spans="2:8" ht="12.75" customHeight="1">
      <c r="C25">
        <f t="shared" ca="1" si="1"/>
        <v>24600</v>
      </c>
      <c r="D25">
        <f t="shared" ca="1" si="2"/>
        <v>100</v>
      </c>
      <c r="E25">
        <f t="shared" ca="1" si="0"/>
        <v>246</v>
      </c>
      <c r="F25">
        <f t="shared" ca="1" si="6"/>
        <v>47</v>
      </c>
      <c r="G25">
        <f t="shared" ca="1" si="4"/>
        <v>10516.849332852624</v>
      </c>
      <c r="H25">
        <f t="shared" ca="1" si="5"/>
        <v>5021.4539727055153</v>
      </c>
    </row>
    <row r="26" spans="2:8" ht="12.75" customHeight="1">
      <c r="C26">
        <f t="shared" ca="1" si="1"/>
        <v>85446</v>
      </c>
      <c r="D26">
        <f t="shared" ca="1" si="2"/>
        <v>282</v>
      </c>
      <c r="E26">
        <f t="shared" ca="1" si="0"/>
        <v>303</v>
      </c>
      <c r="F26">
        <f t="shared" ca="1" si="6"/>
        <v>6</v>
      </c>
      <c r="G26">
        <f t="shared" ca="1" si="4"/>
        <v>85446</v>
      </c>
      <c r="H26">
        <f t="shared" ca="1" si="5"/>
        <v>85446</v>
      </c>
    </row>
    <row r="27" spans="2:8" ht="12.75" customHeight="1">
      <c r="C27">
        <f t="shared" ca="1" si="1"/>
        <v>104674</v>
      </c>
      <c r="D27">
        <f t="shared" ca="1" si="2"/>
        <v>263</v>
      </c>
      <c r="E27">
        <f t="shared" ca="1" si="0"/>
        <v>398</v>
      </c>
      <c r="F27">
        <f t="shared" ca="1" si="6"/>
        <v>37</v>
      </c>
      <c r="G27">
        <f t="shared" ca="1" si="4"/>
        <v>53617.98961266422</v>
      </c>
      <c r="H27">
        <f t="shared" ca="1" si="5"/>
        <v>27975.303235941112</v>
      </c>
    </row>
    <row r="28" spans="2:8" ht="12.75" customHeight="1">
      <c r="C28">
        <f t="shared" ca="1" si="1"/>
        <v>66960</v>
      </c>
      <c r="D28">
        <f t="shared" ca="1" si="2"/>
        <v>186</v>
      </c>
      <c r="E28">
        <f t="shared" ca="1" si="0"/>
        <v>360</v>
      </c>
      <c r="F28">
        <f t="shared" ca="1" si="6"/>
        <v>37</v>
      </c>
      <c r="G28">
        <f t="shared" ca="1" si="4"/>
        <v>34299.449571660545</v>
      </c>
      <c r="H28">
        <f t="shared" ca="1" si="5"/>
        <v>17895.812758455937</v>
      </c>
    </row>
    <row r="29" spans="2:8" ht="12.75" customHeight="1">
      <c r="C29">
        <f t="shared" ca="1" si="1"/>
        <v>25956</v>
      </c>
      <c r="D29">
        <f t="shared" ca="1" si="2"/>
        <v>63</v>
      </c>
      <c r="E29">
        <f t="shared" ca="1" si="0"/>
        <v>412</v>
      </c>
      <c r="F29">
        <f t="shared" ca="1" si="6"/>
        <v>18</v>
      </c>
      <c r="G29">
        <f t="shared" ca="1" si="4"/>
        <v>25956</v>
      </c>
      <c r="H29">
        <f t="shared" ca="1" si="5"/>
        <v>25956</v>
      </c>
    </row>
    <row r="30" spans="2:8" ht="12.75" customHeight="1">
      <c r="C30">
        <f t="shared" ca="1" si="1"/>
        <v>65070</v>
      </c>
      <c r="D30">
        <f t="shared" ca="1" si="2"/>
        <v>241</v>
      </c>
      <c r="E30">
        <f t="shared" ca="1" si="0"/>
        <v>270</v>
      </c>
      <c r="F30">
        <f t="shared" ca="1" si="6"/>
        <v>29</v>
      </c>
      <c r="G30">
        <f t="shared" ca="1" si="4"/>
        <v>38518.50661335203</v>
      </c>
      <c r="H30">
        <f t="shared" ca="1" si="5"/>
        <v>26564.716260483568</v>
      </c>
    </row>
    <row r="31" spans="2:8" ht="12.75" customHeight="1">
      <c r="C31">
        <f t="shared" ca="1" si="1"/>
        <v>28764</v>
      </c>
      <c r="D31">
        <f t="shared" ca="1" si="2"/>
        <v>282</v>
      </c>
      <c r="E31">
        <f t="shared" ca="1" si="0"/>
        <v>102</v>
      </c>
      <c r="F31">
        <f t="shared" ca="1" si="6"/>
        <v>133</v>
      </c>
      <c r="G31">
        <f t="shared" ca="1" si="4"/>
        <v>2597.2744525724061</v>
      </c>
      <c r="H31">
        <f t="shared" ca="1" si="5"/>
        <v>2742.5397917060218</v>
      </c>
    </row>
    <row r="32" spans="2:8" ht="12.75" customHeight="1">
      <c r="C32">
        <f t="shared" ca="1" si="1"/>
        <v>22599</v>
      </c>
      <c r="D32">
        <f t="shared" ca="1" si="2"/>
        <v>81</v>
      </c>
      <c r="E32">
        <f t="shared" ca="1" si="0"/>
        <v>279</v>
      </c>
      <c r="F32">
        <f t="shared" ca="1" si="6"/>
        <v>54</v>
      </c>
      <c r="G32">
        <f t="shared" ca="1" si="4"/>
        <v>8512.8494854020682</v>
      </c>
      <c r="H32">
        <f t="shared" ca="1" si="5"/>
        <v>4058.9002205030861</v>
      </c>
    </row>
    <row r="33" spans="3:8" ht="12.75" customHeight="1">
      <c r="C33">
        <f t="shared" ca="1" si="1"/>
        <v>24012</v>
      </c>
      <c r="D33">
        <f t="shared" ca="1" si="2"/>
        <v>92</v>
      </c>
      <c r="E33">
        <f t="shared" ca="1" si="0"/>
        <v>261</v>
      </c>
      <c r="F33">
        <f t="shared" ca="1" si="6"/>
        <v>74</v>
      </c>
      <c r="G33">
        <f t="shared" ca="1" si="4"/>
        <v>6300.4525626990935</v>
      </c>
      <c r="H33">
        <f t="shared" ca="1" si="5"/>
        <v>3362.3525377680571</v>
      </c>
    </row>
    <row r="34" spans="3:8" ht="12.75" customHeight="1">
      <c r="C34">
        <f t="shared" ca="1" si="1"/>
        <v>44928</v>
      </c>
      <c r="D34">
        <f t="shared" ca="1" si="2"/>
        <v>156</v>
      </c>
      <c r="E34">
        <f t="shared" ca="1" si="0"/>
        <v>288</v>
      </c>
      <c r="F34">
        <f t="shared" ca="1" si="6"/>
        <v>82</v>
      </c>
      <c r="G34">
        <f t="shared" ca="1" si="4"/>
        <v>10201.019293379986</v>
      </c>
      <c r="H34">
        <f t="shared" ca="1" si="5"/>
        <v>5849.1273925464548</v>
      </c>
    </row>
    <row r="35" spans="3:8" ht="12.75" customHeight="1">
      <c r="C35">
        <f t="shared" ca="1" si="1"/>
        <v>45675</v>
      </c>
      <c r="D35">
        <f t="shared" ca="1" si="2"/>
        <v>145</v>
      </c>
      <c r="E35">
        <f t="shared" ca="1" si="0"/>
        <v>315</v>
      </c>
      <c r="F35">
        <f t="shared" ca="1" si="6"/>
        <v>141</v>
      </c>
      <c r="G35">
        <f t="shared" ca="1" si="4"/>
        <v>3568.8655835491927</v>
      </c>
      <c r="H35">
        <f t="shared" ca="1" si="5"/>
        <v>4204.7245672505924</v>
      </c>
    </row>
    <row r="36" spans="3:8" ht="12.75" customHeight="1">
      <c r="C36">
        <f t="shared" ca="1" si="1"/>
        <v>57876</v>
      </c>
      <c r="D36">
        <f t="shared" ca="1" si="2"/>
        <v>273</v>
      </c>
      <c r="E36">
        <f t="shared" ca="1" si="0"/>
        <v>212</v>
      </c>
      <c r="F36">
        <f t="shared" ca="1" si="6"/>
        <v>63</v>
      </c>
      <c r="G36">
        <f t="shared" ca="1" si="4"/>
        <v>18527.430635992463</v>
      </c>
      <c r="H36">
        <f t="shared" ca="1" si="5"/>
        <v>9150.9990929952564</v>
      </c>
    </row>
    <row r="37" spans="3:8" ht="12.75" customHeight="1">
      <c r="C37">
        <f t="shared" ca="1" si="1"/>
        <v>33864</v>
      </c>
      <c r="D37">
        <f t="shared" ca="1" si="2"/>
        <v>204</v>
      </c>
      <c r="E37">
        <f t="shared" ca="1" si="0"/>
        <v>166</v>
      </c>
      <c r="F37">
        <f t="shared" ca="1" si="6"/>
        <v>38</v>
      </c>
      <c r="G37">
        <f t="shared" ca="1" si="4"/>
        <v>17035.616117677167</v>
      </c>
      <c r="H37">
        <f t="shared" ca="1" si="5"/>
        <v>8743.647202397864</v>
      </c>
    </row>
    <row r="38" spans="3:8" ht="12.75" customHeight="1">
      <c r="C38">
        <f t="shared" ca="1" si="1"/>
        <v>17920</v>
      </c>
      <c r="D38">
        <f t="shared" ca="1" si="2"/>
        <v>160</v>
      </c>
      <c r="E38">
        <f t="shared" ca="1" si="0"/>
        <v>112</v>
      </c>
      <c r="F38">
        <f t="shared" ca="1" si="6"/>
        <v>61</v>
      </c>
      <c r="G38">
        <f t="shared" ca="1" si="4"/>
        <v>5947.8351823683406</v>
      </c>
      <c r="H38">
        <f t="shared" ca="1" si="5"/>
        <v>2907.0078666632648</v>
      </c>
    </row>
    <row r="39" spans="3:8" ht="12.75" customHeight="1">
      <c r="C39">
        <f t="shared" ca="1" si="1"/>
        <v>20757</v>
      </c>
      <c r="D39">
        <f t="shared" ca="1" si="2"/>
        <v>187</v>
      </c>
      <c r="E39">
        <f t="shared" ca="1" si="0"/>
        <v>111</v>
      </c>
      <c r="F39">
        <f t="shared" ca="1" si="6"/>
        <v>71</v>
      </c>
      <c r="G39">
        <f t="shared" ca="1" si="4"/>
        <v>5749.9536628753876</v>
      </c>
      <c r="H39">
        <f t="shared" ca="1" si="5"/>
        <v>2996.0148843922657</v>
      </c>
    </row>
    <row r="40" spans="3:8" ht="12.75" customHeight="1">
      <c r="C40">
        <f t="shared" ca="1" si="1"/>
        <v>8680</v>
      </c>
      <c r="D40">
        <f t="shared" ca="1" si="2"/>
        <v>56</v>
      </c>
      <c r="E40">
        <f t="shared" ca="1" si="0"/>
        <v>155</v>
      </c>
      <c r="F40">
        <f t="shared" ca="1" si="6"/>
        <v>60</v>
      </c>
      <c r="G40">
        <f t="shared" ca="1" si="4"/>
        <v>2933.5450459811154</v>
      </c>
      <c r="H40">
        <f t="shared" ca="1" si="5"/>
        <v>1426.9832098105014</v>
      </c>
    </row>
    <row r="41" spans="3:8" ht="12.75" customHeight="1">
      <c r="C41">
        <f t="shared" ca="1" si="1"/>
        <v>24462</v>
      </c>
      <c r="D41">
        <f t="shared" ca="1" si="2"/>
        <v>151</v>
      </c>
      <c r="E41">
        <f t="shared" ca="1" si="0"/>
        <v>162</v>
      </c>
      <c r="F41">
        <f t="shared" ca="1" si="6"/>
        <v>53</v>
      </c>
      <c r="G41">
        <f t="shared" ca="1" si="4"/>
        <v>9382.7427763425458</v>
      </c>
      <c r="H41">
        <f t="shared" ca="1" si="5"/>
        <v>4466.1297338971244</v>
      </c>
    </row>
    <row r="42" spans="3:8" ht="12.75" customHeight="1">
      <c r="C42">
        <f t="shared" ca="1" si="1"/>
        <v>38989</v>
      </c>
      <c r="D42">
        <f t="shared" ca="1" si="2"/>
        <v>127</v>
      </c>
      <c r="E42">
        <f t="shared" ca="1" si="0"/>
        <v>307</v>
      </c>
      <c r="F42">
        <f t="shared" ca="1" si="6"/>
        <v>122</v>
      </c>
      <c r="G42">
        <f t="shared" ca="1" si="4"/>
        <v>4295.2053980339333</v>
      </c>
      <c r="H42">
        <f t="shared" ca="1" si="5"/>
        <v>3918.5419379141422</v>
      </c>
    </row>
    <row r="43" spans="3:8" ht="12.75" customHeight="1">
      <c r="C43">
        <f t="shared" ca="1" si="1"/>
        <v>48777</v>
      </c>
      <c r="D43">
        <f t="shared" ca="1" si="2"/>
        <v>213</v>
      </c>
      <c r="E43">
        <f t="shared" ca="1" si="0"/>
        <v>229</v>
      </c>
      <c r="F43">
        <f t="shared" ca="1" si="6"/>
        <v>62</v>
      </c>
      <c r="G43">
        <f t="shared" ca="1" si="4"/>
        <v>15899.515479863621</v>
      </c>
      <c r="H43">
        <f t="shared" ca="1" si="5"/>
        <v>7810.5709581507354</v>
      </c>
    </row>
    <row r="44" spans="3:8" ht="12.75" customHeight="1">
      <c r="C44">
        <f t="shared" ca="1" si="1"/>
        <v>59249</v>
      </c>
      <c r="D44">
        <f t="shared" ca="1" si="2"/>
        <v>179</v>
      </c>
      <c r="E44">
        <f t="shared" ca="1" si="0"/>
        <v>331</v>
      </c>
      <c r="F44">
        <f t="shared" ca="1" si="6"/>
        <v>55</v>
      </c>
      <c r="G44">
        <f t="shared" ca="1" si="4"/>
        <v>21918.692367122112</v>
      </c>
      <c r="H44">
        <f t="shared" ca="1" si="5"/>
        <v>10473.842419630439</v>
      </c>
    </row>
    <row r="45" spans="3:8" ht="12.75" customHeight="1">
      <c r="C45">
        <f t="shared" ca="1" si="1"/>
        <v>27232</v>
      </c>
      <c r="D45">
        <f t="shared" ca="1" si="2"/>
        <v>74</v>
      </c>
      <c r="E45">
        <f t="shared" ca="1" si="0"/>
        <v>368</v>
      </c>
      <c r="F45">
        <f t="shared" ca="1" si="6"/>
        <v>20</v>
      </c>
      <c r="G45">
        <f t="shared" ca="1" si="4"/>
        <v>27232</v>
      </c>
      <c r="H45">
        <f t="shared" ca="1" si="5"/>
        <v>27232</v>
      </c>
    </row>
    <row r="46" spans="3:8" ht="12.75" customHeight="1">
      <c r="C46">
        <f t="shared" ca="1" si="1"/>
        <v>25258</v>
      </c>
      <c r="D46">
        <f t="shared" ca="1" si="2"/>
        <v>146</v>
      </c>
      <c r="E46">
        <f t="shared" ca="1" si="0"/>
        <v>173</v>
      </c>
      <c r="F46">
        <f t="shared" ca="1" si="6"/>
        <v>61</v>
      </c>
      <c r="G46">
        <f t="shared" ca="1" si="4"/>
        <v>8383.394031041269</v>
      </c>
      <c r="H46">
        <f t="shared" ca="1" si="5"/>
        <v>4097.3886549208</v>
      </c>
    </row>
    <row r="47" spans="3:8" ht="12.75" customHeight="1">
      <c r="C47">
        <f t="shared" ca="1" si="1"/>
        <v>4088</v>
      </c>
      <c r="D47">
        <f t="shared" ca="1" si="2"/>
        <v>28</v>
      </c>
      <c r="E47">
        <f t="shared" ca="1" si="0"/>
        <v>146</v>
      </c>
      <c r="F47">
        <f t="shared" ca="1" si="6"/>
        <v>141</v>
      </c>
      <c r="G47">
        <f t="shared" ca="1" si="4"/>
        <v>319.42030663490095</v>
      </c>
      <c r="H47">
        <f t="shared" ca="1" si="5"/>
        <v>376.3309037968346</v>
      </c>
    </row>
    <row r="48" spans="3:8" ht="12.75" customHeight="1">
      <c r="C48">
        <f t="shared" ca="1" si="1"/>
        <v>98307</v>
      </c>
      <c r="D48">
        <f t="shared" ca="1" si="2"/>
        <v>297</v>
      </c>
      <c r="E48">
        <f t="shared" ca="1" si="0"/>
        <v>331</v>
      </c>
      <c r="F48">
        <f t="shared" ca="1" si="6"/>
        <v>107</v>
      </c>
      <c r="G48">
        <f t="shared" ca="1" si="4"/>
        <v>14203.913680591102</v>
      </c>
      <c r="H48">
        <f t="shared" ca="1" si="5"/>
        <v>10726.173067714852</v>
      </c>
    </row>
    <row r="49" spans="3:8" ht="12.75" customHeight="1">
      <c r="C49">
        <f t="shared" ca="1" si="1"/>
        <v>27264</v>
      </c>
      <c r="D49">
        <f t="shared" ca="1" si="2"/>
        <v>64</v>
      </c>
      <c r="E49">
        <f t="shared" ca="1" si="0"/>
        <v>426</v>
      </c>
      <c r="F49">
        <f t="shared" ca="1" si="6"/>
        <v>54</v>
      </c>
      <c r="G49">
        <f t="shared" ca="1" si="4"/>
        <v>10270.11497721147</v>
      </c>
      <c r="H49">
        <f t="shared" ca="1" si="5"/>
        <v>4896.7589544579914</v>
      </c>
    </row>
    <row r="50" spans="3:8" ht="12.75" customHeight="1">
      <c r="C50">
        <f t="shared" ca="1" si="1"/>
        <v>85629</v>
      </c>
      <c r="D50">
        <f t="shared" ca="1" si="2"/>
        <v>219</v>
      </c>
      <c r="E50">
        <f t="shared" ca="1" si="0"/>
        <v>391</v>
      </c>
      <c r="F50">
        <f t="shared" ca="1" si="6"/>
        <v>69</v>
      </c>
      <c r="G50">
        <f t="shared" ca="1" si="4"/>
        <v>24593.756221076001</v>
      </c>
      <c r="H50">
        <f t="shared" ca="1" si="5"/>
        <v>12625.307263587687</v>
      </c>
    </row>
    <row r="51" spans="3:8" ht="12.75" customHeight="1">
      <c r="C51">
        <f t="shared" ca="1" si="1"/>
        <v>23751</v>
      </c>
      <c r="D51">
        <f t="shared" ca="1" si="2"/>
        <v>117</v>
      </c>
      <c r="E51">
        <f t="shared" ca="1" si="0"/>
        <v>203</v>
      </c>
      <c r="F51">
        <f t="shared" ca="1" si="6"/>
        <v>73</v>
      </c>
      <c r="G51">
        <f t="shared" ca="1" si="4"/>
        <v>6345.6691781150666</v>
      </c>
      <c r="H51">
        <f t="shared" ca="1" si="5"/>
        <v>3358.8986319923379</v>
      </c>
    </row>
    <row r="52" spans="3:8" ht="12.75" customHeight="1">
      <c r="C52">
        <f t="shared" ca="1" si="1"/>
        <v>74477</v>
      </c>
      <c r="D52">
        <f t="shared" ca="1" si="2"/>
        <v>221</v>
      </c>
      <c r="E52">
        <f t="shared" ca="1" si="0"/>
        <v>337</v>
      </c>
      <c r="F52">
        <f t="shared" ca="1" si="6"/>
        <v>140</v>
      </c>
      <c r="G52">
        <f t="shared" ca="1" si="4"/>
        <v>5925.5125973579534</v>
      </c>
      <c r="H52">
        <f t="shared" ca="1" si="5"/>
        <v>6885.4010857110643</v>
      </c>
    </row>
    <row r="53" spans="3:8" ht="12.75" customHeight="1">
      <c r="C53">
        <f t="shared" ca="1" si="1"/>
        <v>21608</v>
      </c>
      <c r="D53">
        <f t="shared" ca="1" si="2"/>
        <v>74</v>
      </c>
      <c r="E53">
        <f t="shared" ca="1" si="0"/>
        <v>292</v>
      </c>
      <c r="F53">
        <f t="shared" ca="1" si="6"/>
        <v>33</v>
      </c>
      <c r="G53">
        <f t="shared" ca="1" si="4"/>
        <v>11898.569210278883</v>
      </c>
      <c r="H53">
        <f t="shared" ca="1" si="5"/>
        <v>6833.0495680918339</v>
      </c>
    </row>
    <row r="54" spans="3:8" ht="12.75" customHeight="1">
      <c r="C54">
        <f t="shared" ca="1" si="1"/>
        <v>115775</v>
      </c>
      <c r="D54">
        <f t="shared" ca="1" si="2"/>
        <v>275</v>
      </c>
      <c r="E54">
        <f t="shared" ca="1" si="0"/>
        <v>421</v>
      </c>
      <c r="F54">
        <f t="shared" ca="1" si="6"/>
        <v>127</v>
      </c>
      <c r="G54">
        <f t="shared" ca="1" si="4"/>
        <v>11651.881244778624</v>
      </c>
      <c r="H54">
        <f t="shared" ca="1" si="5"/>
        <v>11352.672772811629</v>
      </c>
    </row>
    <row r="55" spans="3:8" ht="12.75" customHeight="1">
      <c r="C55">
        <f t="shared" ca="1" si="1"/>
        <v>54627</v>
      </c>
      <c r="D55">
        <f t="shared" ca="1" si="2"/>
        <v>131</v>
      </c>
      <c r="E55">
        <f t="shared" ca="1" si="0"/>
        <v>417</v>
      </c>
      <c r="F55">
        <f t="shared" ca="1" si="6"/>
        <v>23</v>
      </c>
      <c r="G55">
        <f t="shared" ca="1" si="4"/>
        <v>54627</v>
      </c>
      <c r="H55">
        <f t="shared" ca="1" si="5"/>
        <v>54627</v>
      </c>
    </row>
    <row r="56" spans="3:8" ht="12.75" customHeight="1">
      <c r="C56">
        <f t="shared" ca="1" si="1"/>
        <v>41676</v>
      </c>
      <c r="D56">
        <f t="shared" ca="1" si="2"/>
        <v>276</v>
      </c>
      <c r="E56">
        <f t="shared" ca="1" si="0"/>
        <v>151</v>
      </c>
      <c r="F56">
        <f t="shared" ca="1" si="6"/>
        <v>59</v>
      </c>
      <c r="G56">
        <f t="shared" ca="1" si="4"/>
        <v>14342.048329610609</v>
      </c>
      <c r="H56">
        <f t="shared" ca="1" si="5"/>
        <v>6946</v>
      </c>
    </row>
    <row r="57" spans="3:8" ht="12.75" customHeight="1">
      <c r="C57">
        <f t="shared" ca="1" si="1"/>
        <v>10500</v>
      </c>
      <c r="D57">
        <f t="shared" ca="1" si="2"/>
        <v>70</v>
      </c>
      <c r="E57">
        <f t="shared" ca="1" si="0"/>
        <v>150</v>
      </c>
      <c r="F57">
        <f t="shared" ca="1" si="6"/>
        <v>134</v>
      </c>
      <c r="G57">
        <f t="shared" ca="1" si="4"/>
        <v>931.12019608869718</v>
      </c>
      <c r="H57">
        <f t="shared" ca="1" si="5"/>
        <v>996.61589554012403</v>
      </c>
    </row>
    <row r="58" spans="3:8" ht="12.75" customHeight="1">
      <c r="C58">
        <f t="shared" ca="1" si="1"/>
        <v>81380</v>
      </c>
      <c r="D58">
        <f t="shared" ca="1" si="2"/>
        <v>260</v>
      </c>
      <c r="E58">
        <f t="shared" ca="1" si="0"/>
        <v>313</v>
      </c>
      <c r="F58">
        <f t="shared" ca="1" si="6"/>
        <v>98</v>
      </c>
      <c r="G58">
        <f t="shared" ca="1" si="4"/>
        <v>13835.992290552269</v>
      </c>
      <c r="H58">
        <f t="shared" ca="1" si="5"/>
        <v>9396.9529813303488</v>
      </c>
    </row>
    <row r="59" spans="3:8" ht="12.75" customHeight="1">
      <c r="C59">
        <f t="shared" ca="1" si="1"/>
        <v>62865</v>
      </c>
      <c r="D59">
        <f t="shared" ca="1" si="2"/>
        <v>165</v>
      </c>
      <c r="E59">
        <f t="shared" ca="1" si="0"/>
        <v>381</v>
      </c>
      <c r="F59">
        <f t="shared" ca="1" si="6"/>
        <v>95</v>
      </c>
      <c r="G59">
        <f t="shared" ca="1" si="4"/>
        <v>11283.865319372333</v>
      </c>
      <c r="H59">
        <f t="shared" ca="1" si="5"/>
        <v>7408.7112998820521</v>
      </c>
    </row>
    <row r="60" spans="3:8" ht="12.75" customHeight="1">
      <c r="C60">
        <f t="shared" ca="1" si="1"/>
        <v>88032</v>
      </c>
      <c r="D60">
        <f t="shared" ca="1" si="2"/>
        <v>262</v>
      </c>
      <c r="E60">
        <f t="shared" ca="1" si="0"/>
        <v>336</v>
      </c>
      <c r="F60">
        <f t="shared" ca="1" si="6"/>
        <v>4</v>
      </c>
      <c r="G60">
        <f t="shared" ca="1" si="4"/>
        <v>88032</v>
      </c>
      <c r="H60">
        <f t="shared" ca="1" si="5"/>
        <v>88032</v>
      </c>
    </row>
    <row r="61" spans="3:8" ht="12.75" customHeight="1">
      <c r="C61">
        <f t="shared" ca="1" si="1"/>
        <v>20740</v>
      </c>
      <c r="D61">
        <f t="shared" ca="1" si="2"/>
        <v>61</v>
      </c>
      <c r="E61">
        <f t="shared" ca="1" si="0"/>
        <v>340</v>
      </c>
      <c r="F61">
        <f t="shared" ca="1" si="6"/>
        <v>79</v>
      </c>
      <c r="G61">
        <f t="shared" ca="1" si="4"/>
        <v>4971.5473844164644</v>
      </c>
      <c r="H61">
        <f t="shared" ca="1" si="5"/>
        <v>2771.4990786318408</v>
      </c>
    </row>
    <row r="62" spans="3:8" ht="12.75" customHeight="1">
      <c r="C62">
        <f t="shared" ca="1" si="1"/>
        <v>45140</v>
      </c>
      <c r="D62">
        <f t="shared" ca="1" si="2"/>
        <v>122</v>
      </c>
      <c r="E62">
        <f t="shared" ca="1" si="0"/>
        <v>370</v>
      </c>
      <c r="F62">
        <f t="shared" ca="1" si="6"/>
        <v>126</v>
      </c>
      <c r="G62">
        <f t="shared" ca="1" si="4"/>
        <v>4625.8860529475933</v>
      </c>
      <c r="H62">
        <f t="shared" ca="1" si="5"/>
        <v>4447.7763616336197</v>
      </c>
    </row>
    <row r="63" spans="3:8" ht="12.75" customHeight="1">
      <c r="C63">
        <f t="shared" ca="1" si="1"/>
        <v>648</v>
      </c>
      <c r="D63">
        <f t="shared" ca="1" si="2"/>
        <v>4</v>
      </c>
      <c r="E63">
        <f t="shared" ca="1" si="0"/>
        <v>162</v>
      </c>
      <c r="F63">
        <f t="shared" ca="1" si="6"/>
        <v>129</v>
      </c>
      <c r="G63">
        <f t="shared" ca="1" si="4"/>
        <v>62.900201072936241</v>
      </c>
      <c r="H63">
        <f t="shared" ca="1" si="5"/>
        <v>62.939323880750713</v>
      </c>
    </row>
    <row r="64" spans="3:8" ht="12.75" customHeight="1">
      <c r="C64">
        <f t="shared" ca="1" si="1"/>
        <v>43008</v>
      </c>
      <c r="D64">
        <f t="shared" ca="1" si="2"/>
        <v>224</v>
      </c>
      <c r="E64">
        <f t="shared" ca="1" si="0"/>
        <v>192</v>
      </c>
      <c r="F64">
        <f t="shared" ca="1" si="6"/>
        <v>42</v>
      </c>
      <c r="G64">
        <f t="shared" ca="1" si="4"/>
        <v>20126.134579056568</v>
      </c>
      <c r="H64">
        <f t="shared" ca="1" si="5"/>
        <v>9866.7118823051187</v>
      </c>
    </row>
    <row r="65" spans="3:8" ht="12.75" customHeight="1">
      <c r="C65">
        <f t="shared" ca="1" si="1"/>
        <v>48256</v>
      </c>
      <c r="D65">
        <f t="shared" ca="1" si="2"/>
        <v>208</v>
      </c>
      <c r="E65">
        <f t="shared" ca="1" si="0"/>
        <v>232</v>
      </c>
      <c r="F65">
        <f t="shared" ca="1" si="6"/>
        <v>106</v>
      </c>
      <c r="G65">
        <f t="shared" ca="1" si="4"/>
        <v>7099.4877994709213</v>
      </c>
      <c r="H65">
        <f t="shared" ca="1" si="5"/>
        <v>5296.7841300624968</v>
      </c>
    </row>
    <row r="66" spans="3:8" ht="12.75" customHeight="1">
      <c r="C66">
        <f t="shared" ca="1" si="1"/>
        <v>22420</v>
      </c>
      <c r="D66">
        <f t="shared" ca="1" si="2"/>
        <v>59</v>
      </c>
      <c r="E66">
        <f t="shared" ref="E66:E100" ca="1" si="8">RANDBETWEEN(100,430)</f>
        <v>380</v>
      </c>
      <c r="F66">
        <f t="shared" ca="1" si="6"/>
        <v>32</v>
      </c>
      <c r="G66">
        <f t="shared" ca="1" si="4"/>
        <v>12570.944072679571</v>
      </c>
      <c r="H66">
        <f t="shared" ca="1" si="5"/>
        <v>7473.333333333333</v>
      </c>
    </row>
    <row r="67" spans="3:8" ht="12.75" customHeight="1">
      <c r="C67">
        <f t="shared" ref="C67:C100" ca="1" si="9">D67*E67</f>
        <v>90576</v>
      </c>
      <c r="D67">
        <f t="shared" ref="D67:D100" ca="1" si="10">RANDBETWEEN(0,300)</f>
        <v>272</v>
      </c>
      <c r="E67">
        <f t="shared" ca="1" si="8"/>
        <v>333</v>
      </c>
      <c r="F67">
        <f t="shared" ca="1" si="6"/>
        <v>56</v>
      </c>
      <c r="G67">
        <f t="shared" ref="G67:G100" ca="1" si="11">IF(F67&gt;24, C67*POWER($A$6,(-$A$3*F67)), C67)</f>
        <v>32907.480909118021</v>
      </c>
      <c r="H67">
        <f t="shared" ref="H67:H100" ca="1" si="12">IF(F67&gt;24, C67/POWER(F67-23,$A$12), C67)</f>
        <v>15767.257765843287</v>
      </c>
    </row>
    <row r="68" spans="3:8" ht="12.75" customHeight="1">
      <c r="C68">
        <f t="shared" ca="1" si="9"/>
        <v>55670</v>
      </c>
      <c r="D68">
        <f t="shared" ca="1" si="10"/>
        <v>293</v>
      </c>
      <c r="E68">
        <f t="shared" ca="1" si="8"/>
        <v>190</v>
      </c>
      <c r="F68">
        <f t="shared" ca="1" si="6"/>
        <v>64</v>
      </c>
      <c r="G68">
        <f t="shared" ca="1" si="11"/>
        <v>17501.923985614481</v>
      </c>
      <c r="H68">
        <f t="shared" ca="1" si="12"/>
        <v>8694.1933243386993</v>
      </c>
    </row>
    <row r="69" spans="3:8" ht="12.75" customHeight="1">
      <c r="C69">
        <f t="shared" ca="1" si="9"/>
        <v>234</v>
      </c>
      <c r="D69">
        <f t="shared" ca="1" si="10"/>
        <v>1</v>
      </c>
      <c r="E69">
        <f t="shared" ca="1" si="8"/>
        <v>234</v>
      </c>
      <c r="F69">
        <f t="shared" ca="1" si="6"/>
        <v>13</v>
      </c>
      <c r="G69">
        <f t="shared" ca="1" si="11"/>
        <v>234</v>
      </c>
      <c r="H69">
        <f t="shared" ca="1" si="12"/>
        <v>234</v>
      </c>
    </row>
    <row r="70" spans="3:8" ht="12.75" customHeight="1">
      <c r="C70">
        <f t="shared" ca="1" si="9"/>
        <v>25418</v>
      </c>
      <c r="D70">
        <f t="shared" ca="1" si="10"/>
        <v>142</v>
      </c>
      <c r="E70">
        <f t="shared" ca="1" si="8"/>
        <v>179</v>
      </c>
      <c r="F70">
        <f t="shared" ref="F70:F100" ca="1" si="13">RANDBETWEEN(1,144)</f>
        <v>126</v>
      </c>
      <c r="G70">
        <f t="shared" ca="1" si="11"/>
        <v>2604.8022085472294</v>
      </c>
      <c r="H70">
        <f t="shared" ca="1" si="12"/>
        <v>2504.5099592380002</v>
      </c>
    </row>
    <row r="71" spans="3:8" ht="12.75" customHeight="1">
      <c r="C71">
        <f t="shared" ca="1" si="9"/>
        <v>9696</v>
      </c>
      <c r="D71">
        <f t="shared" ca="1" si="10"/>
        <v>32</v>
      </c>
      <c r="E71">
        <f t="shared" ca="1" si="8"/>
        <v>303</v>
      </c>
      <c r="F71">
        <f t="shared" ca="1" si="13"/>
        <v>46</v>
      </c>
      <c r="G71">
        <f t="shared" ca="1" si="11"/>
        <v>4220.8048016709172</v>
      </c>
      <c r="H71">
        <f t="shared" ca="1" si="12"/>
        <v>2021.7557586973971</v>
      </c>
    </row>
    <row r="72" spans="3:8" ht="12.75" customHeight="1">
      <c r="C72">
        <f t="shared" ca="1" si="9"/>
        <v>9882</v>
      </c>
      <c r="D72">
        <f t="shared" ca="1" si="10"/>
        <v>61</v>
      </c>
      <c r="E72">
        <f t="shared" ca="1" si="8"/>
        <v>162</v>
      </c>
      <c r="F72">
        <f t="shared" ca="1" si="13"/>
        <v>77</v>
      </c>
      <c r="G72">
        <f t="shared" ca="1" si="11"/>
        <v>2456.0200772210555</v>
      </c>
      <c r="H72">
        <f t="shared" ca="1" si="12"/>
        <v>1344.7698687879647</v>
      </c>
    </row>
    <row r="73" spans="3:8" ht="12.75" customHeight="1">
      <c r="C73">
        <f t="shared" ca="1" si="9"/>
        <v>68556</v>
      </c>
      <c r="D73">
        <f t="shared" ca="1" si="10"/>
        <v>174</v>
      </c>
      <c r="E73">
        <f t="shared" ca="1" si="8"/>
        <v>394</v>
      </c>
      <c r="F73">
        <f t="shared" ca="1" si="13"/>
        <v>136</v>
      </c>
      <c r="G73">
        <f t="shared" ca="1" si="11"/>
        <v>5863.5102077998208</v>
      </c>
      <c r="H73">
        <f t="shared" ca="1" si="12"/>
        <v>6449.2059852905895</v>
      </c>
    </row>
    <row r="74" spans="3:8" ht="12.75" customHeight="1">
      <c r="C74">
        <f t="shared" ca="1" si="9"/>
        <v>2264</v>
      </c>
      <c r="D74">
        <f t="shared" ca="1" si="10"/>
        <v>8</v>
      </c>
      <c r="E74">
        <f t="shared" ca="1" si="8"/>
        <v>283</v>
      </c>
      <c r="F74">
        <f t="shared" ca="1" si="13"/>
        <v>40</v>
      </c>
      <c r="G74">
        <f t="shared" ca="1" si="11"/>
        <v>1098.4790536745154</v>
      </c>
      <c r="H74">
        <f t="shared" ca="1" si="12"/>
        <v>549.10065508225784</v>
      </c>
    </row>
    <row r="75" spans="3:8" ht="12.75" customHeight="1">
      <c r="C75">
        <f t="shared" ca="1" si="9"/>
        <v>34595</v>
      </c>
      <c r="D75">
        <f t="shared" ca="1" si="10"/>
        <v>187</v>
      </c>
      <c r="E75">
        <f t="shared" ca="1" si="8"/>
        <v>185</v>
      </c>
      <c r="F75">
        <f t="shared" ca="1" si="13"/>
        <v>18</v>
      </c>
      <c r="G75">
        <f t="shared" ca="1" si="11"/>
        <v>34595</v>
      </c>
      <c r="H75">
        <f t="shared" ca="1" si="12"/>
        <v>34595</v>
      </c>
    </row>
    <row r="76" spans="3:8" ht="12.75" customHeight="1">
      <c r="C76">
        <f t="shared" ca="1" si="9"/>
        <v>13386</v>
      </c>
      <c r="D76">
        <f t="shared" ca="1" si="10"/>
        <v>46</v>
      </c>
      <c r="E76">
        <f t="shared" ca="1" si="8"/>
        <v>291</v>
      </c>
      <c r="F76">
        <f t="shared" ca="1" si="13"/>
        <v>116</v>
      </c>
      <c r="G76">
        <f t="shared" ca="1" si="11"/>
        <v>1643.6349118189771</v>
      </c>
      <c r="H76">
        <f t="shared" ca="1" si="12"/>
        <v>1388.0635385661474</v>
      </c>
    </row>
    <row r="77" spans="3:8" ht="12.75" customHeight="1">
      <c r="C77">
        <f t="shared" ca="1" si="9"/>
        <v>35316</v>
      </c>
      <c r="D77">
        <f t="shared" ca="1" si="10"/>
        <v>109</v>
      </c>
      <c r="E77">
        <f t="shared" ca="1" si="8"/>
        <v>324</v>
      </c>
      <c r="F77">
        <f t="shared" ca="1" si="13"/>
        <v>48</v>
      </c>
      <c r="G77">
        <f t="shared" ca="1" si="11"/>
        <v>14827.568434305693</v>
      </c>
      <c r="H77">
        <f t="shared" ca="1" si="12"/>
        <v>7063.2</v>
      </c>
    </row>
    <row r="78" spans="3:8" ht="12.75" customHeight="1">
      <c r="C78">
        <f t="shared" ca="1" si="9"/>
        <v>31188</v>
      </c>
      <c r="D78">
        <f t="shared" ca="1" si="10"/>
        <v>276</v>
      </c>
      <c r="E78">
        <f t="shared" ca="1" si="8"/>
        <v>113</v>
      </c>
      <c r="F78">
        <f t="shared" ca="1" si="13"/>
        <v>124</v>
      </c>
      <c r="G78">
        <f t="shared" ca="1" si="11"/>
        <v>3313.7911499319343</v>
      </c>
      <c r="H78">
        <f t="shared" ca="1" si="12"/>
        <v>3103.3219888269141</v>
      </c>
    </row>
    <row r="79" spans="3:8" ht="12.75" customHeight="1">
      <c r="C79">
        <f t="shared" ca="1" si="9"/>
        <v>60997</v>
      </c>
      <c r="D79">
        <f t="shared" ca="1" si="10"/>
        <v>181</v>
      </c>
      <c r="E79">
        <f t="shared" ca="1" si="8"/>
        <v>337</v>
      </c>
      <c r="F79">
        <f t="shared" ca="1" si="13"/>
        <v>47</v>
      </c>
      <c r="G79">
        <f t="shared" ca="1" si="11"/>
        <v>26077.083689268758</v>
      </c>
      <c r="H79">
        <f t="shared" ca="1" si="12"/>
        <v>12450.960486712127</v>
      </c>
    </row>
    <row r="80" spans="3:8" ht="12.75" customHeight="1">
      <c r="C80">
        <f t="shared" ca="1" si="9"/>
        <v>21358</v>
      </c>
      <c r="D80">
        <f t="shared" ca="1" si="10"/>
        <v>181</v>
      </c>
      <c r="E80">
        <f t="shared" ca="1" si="8"/>
        <v>118</v>
      </c>
      <c r="F80">
        <f t="shared" ca="1" si="13"/>
        <v>1</v>
      </c>
      <c r="G80">
        <f t="shared" ca="1" si="11"/>
        <v>21358</v>
      </c>
      <c r="H80">
        <f t="shared" ca="1" si="12"/>
        <v>21358</v>
      </c>
    </row>
    <row r="81" spans="3:8" ht="12.75" customHeight="1">
      <c r="C81">
        <f t="shared" ca="1" si="9"/>
        <v>101354</v>
      </c>
      <c r="D81">
        <f t="shared" ca="1" si="10"/>
        <v>271</v>
      </c>
      <c r="E81">
        <f t="shared" ca="1" si="8"/>
        <v>374</v>
      </c>
      <c r="F81">
        <f t="shared" ca="1" si="13"/>
        <v>117</v>
      </c>
      <c r="G81">
        <f t="shared" ca="1" si="11"/>
        <v>12222.029108381415</v>
      </c>
      <c r="H81">
        <f t="shared" ca="1" si="12"/>
        <v>10453.866899331373</v>
      </c>
    </row>
    <row r="82" spans="3:8" ht="12.75" customHeight="1">
      <c r="C82">
        <f t="shared" ca="1" si="9"/>
        <v>5654</v>
      </c>
      <c r="D82">
        <f t="shared" ca="1" si="10"/>
        <v>22</v>
      </c>
      <c r="E82">
        <f t="shared" ca="1" si="8"/>
        <v>257</v>
      </c>
      <c r="F82">
        <f t="shared" ca="1" si="13"/>
        <v>75</v>
      </c>
      <c r="G82">
        <f t="shared" ca="1" si="11"/>
        <v>1456.9582246794839</v>
      </c>
      <c r="H82">
        <f t="shared" ca="1" si="12"/>
        <v>784.06872736436139</v>
      </c>
    </row>
    <row r="83" spans="3:8" ht="12.75" customHeight="1">
      <c r="C83">
        <f t="shared" ca="1" si="9"/>
        <v>29382</v>
      </c>
      <c r="D83">
        <f t="shared" ca="1" si="10"/>
        <v>118</v>
      </c>
      <c r="E83">
        <f t="shared" ca="1" si="8"/>
        <v>249</v>
      </c>
      <c r="F83">
        <f t="shared" ca="1" si="13"/>
        <v>14</v>
      </c>
      <c r="G83">
        <f t="shared" ca="1" si="11"/>
        <v>29382</v>
      </c>
      <c r="H83">
        <f t="shared" ca="1" si="12"/>
        <v>29382</v>
      </c>
    </row>
    <row r="84" spans="3:8" ht="12.75" customHeight="1">
      <c r="C84">
        <f t="shared" ca="1" si="9"/>
        <v>330</v>
      </c>
      <c r="D84">
        <f t="shared" ca="1" si="10"/>
        <v>1</v>
      </c>
      <c r="E84">
        <f t="shared" ca="1" si="8"/>
        <v>330</v>
      </c>
      <c r="F84">
        <f t="shared" ca="1" si="13"/>
        <v>13</v>
      </c>
      <c r="G84">
        <f t="shared" ca="1" si="11"/>
        <v>330</v>
      </c>
      <c r="H84">
        <f t="shared" ca="1" si="12"/>
        <v>330</v>
      </c>
    </row>
    <row r="85" spans="3:8" ht="12.75" customHeight="1">
      <c r="C85">
        <f t="shared" ca="1" si="9"/>
        <v>31527</v>
      </c>
      <c r="D85">
        <f t="shared" ca="1" si="10"/>
        <v>93</v>
      </c>
      <c r="E85">
        <f t="shared" ca="1" si="8"/>
        <v>339</v>
      </c>
      <c r="F85">
        <f t="shared" ca="1" si="13"/>
        <v>71</v>
      </c>
      <c r="G85">
        <f t="shared" ca="1" si="11"/>
        <v>8733.3809861479185</v>
      </c>
      <c r="H85">
        <f t="shared" ca="1" si="12"/>
        <v>4550.5304841853331</v>
      </c>
    </row>
    <row r="86" spans="3:8" ht="12.75" customHeight="1">
      <c r="C86">
        <f t="shared" ca="1" si="9"/>
        <v>6300</v>
      </c>
      <c r="D86">
        <f t="shared" ca="1" si="10"/>
        <v>45</v>
      </c>
      <c r="E86">
        <f t="shared" ca="1" si="8"/>
        <v>140</v>
      </c>
      <c r="F86">
        <f t="shared" ca="1" si="13"/>
        <v>85</v>
      </c>
      <c r="G86">
        <f t="shared" ca="1" si="11"/>
        <v>1354.9107362161906</v>
      </c>
      <c r="H86">
        <f t="shared" ca="1" si="12"/>
        <v>800.10080010120009</v>
      </c>
    </row>
    <row r="87" spans="3:8" ht="12.75" customHeight="1">
      <c r="C87">
        <f t="shared" ca="1" si="9"/>
        <v>10575</v>
      </c>
      <c r="D87">
        <f t="shared" ca="1" si="10"/>
        <v>45</v>
      </c>
      <c r="E87">
        <f t="shared" ca="1" si="8"/>
        <v>235</v>
      </c>
      <c r="F87">
        <f t="shared" ca="1" si="13"/>
        <v>64</v>
      </c>
      <c r="G87">
        <f t="shared" ca="1" si="11"/>
        <v>3324.642467179327</v>
      </c>
      <c r="H87">
        <f t="shared" ca="1" si="12"/>
        <v>1651.5375319720092</v>
      </c>
    </row>
    <row r="88" spans="3:8" ht="12.75" customHeight="1">
      <c r="C88">
        <f t="shared" ca="1" si="9"/>
        <v>35588</v>
      </c>
      <c r="D88">
        <f t="shared" ca="1" si="10"/>
        <v>217</v>
      </c>
      <c r="E88">
        <f t="shared" ca="1" si="8"/>
        <v>164</v>
      </c>
      <c r="F88">
        <f t="shared" ca="1" si="13"/>
        <v>104</v>
      </c>
      <c r="G88">
        <f t="shared" ca="1" si="11"/>
        <v>5428.5458635408349</v>
      </c>
      <c r="H88">
        <f t="shared" ca="1" si="12"/>
        <v>3954.2222222222222</v>
      </c>
    </row>
    <row r="89" spans="3:8" ht="12.75" customHeight="1">
      <c r="C89">
        <f t="shared" ca="1" si="9"/>
        <v>100998</v>
      </c>
      <c r="D89">
        <f t="shared" ca="1" si="10"/>
        <v>279</v>
      </c>
      <c r="E89">
        <f t="shared" ca="1" si="8"/>
        <v>362</v>
      </c>
      <c r="F89">
        <f t="shared" ca="1" si="13"/>
        <v>86</v>
      </c>
      <c r="G89">
        <f t="shared" ca="1" si="11"/>
        <v>21331.961559017258</v>
      </c>
      <c r="H89">
        <f t="shared" ca="1" si="12"/>
        <v>12724.551948328643</v>
      </c>
    </row>
    <row r="90" spans="3:8" ht="12.75" customHeight="1">
      <c r="C90">
        <f t="shared" ca="1" si="9"/>
        <v>42560</v>
      </c>
      <c r="D90">
        <f t="shared" ca="1" si="10"/>
        <v>152</v>
      </c>
      <c r="E90">
        <f t="shared" ca="1" si="8"/>
        <v>280</v>
      </c>
      <c r="F90">
        <f t="shared" ca="1" si="13"/>
        <v>67</v>
      </c>
      <c r="G90">
        <f t="shared" ca="1" si="11"/>
        <v>12673.88736252227</v>
      </c>
      <c r="H90">
        <f t="shared" ca="1" si="12"/>
        <v>6416.1614126148097</v>
      </c>
    </row>
    <row r="91" spans="3:8" ht="12.75" customHeight="1">
      <c r="C91">
        <f t="shared" ca="1" si="9"/>
        <v>55385</v>
      </c>
      <c r="D91">
        <f t="shared" ca="1" si="10"/>
        <v>209</v>
      </c>
      <c r="E91">
        <f t="shared" ca="1" si="8"/>
        <v>265</v>
      </c>
      <c r="F91">
        <f t="shared" ca="1" si="13"/>
        <v>71</v>
      </c>
      <c r="G91">
        <f t="shared" ca="1" si="11"/>
        <v>15342.351188435388</v>
      </c>
      <c r="H91">
        <f t="shared" ca="1" si="12"/>
        <v>7994.1361647668564</v>
      </c>
    </row>
    <row r="92" spans="3:8" ht="12.75" customHeight="1">
      <c r="C92">
        <f t="shared" ca="1" si="9"/>
        <v>5625</v>
      </c>
      <c r="D92">
        <f t="shared" ca="1" si="10"/>
        <v>45</v>
      </c>
      <c r="E92">
        <f t="shared" ca="1" si="8"/>
        <v>125</v>
      </c>
      <c r="F92">
        <f t="shared" ca="1" si="13"/>
        <v>25</v>
      </c>
      <c r="G92">
        <f t="shared" ca="1" si="11"/>
        <v>3579.4774039897497</v>
      </c>
      <c r="H92">
        <f t="shared" ca="1" si="12"/>
        <v>3977.4756441743298</v>
      </c>
    </row>
    <row r="93" spans="3:8" ht="12.75" customHeight="1">
      <c r="C93">
        <f t="shared" ca="1" si="9"/>
        <v>57330</v>
      </c>
      <c r="D93">
        <f t="shared" ca="1" si="10"/>
        <v>245</v>
      </c>
      <c r="E93">
        <f t="shared" ca="1" si="8"/>
        <v>234</v>
      </c>
      <c r="F93">
        <f t="shared" ca="1" si="13"/>
        <v>132</v>
      </c>
      <c r="G93">
        <f t="shared" ca="1" si="11"/>
        <v>5271.1165795721881</v>
      </c>
      <c r="H93">
        <f t="shared" ca="1" si="12"/>
        <v>5491.2180931728608</v>
      </c>
    </row>
    <row r="94" spans="3:8" ht="12.75" customHeight="1">
      <c r="C94">
        <f t="shared" ca="1" si="9"/>
        <v>27027</v>
      </c>
      <c r="D94">
        <f t="shared" ca="1" si="10"/>
        <v>231</v>
      </c>
      <c r="E94">
        <f t="shared" ca="1" si="8"/>
        <v>117</v>
      </c>
      <c r="F94">
        <f t="shared" ca="1" si="13"/>
        <v>43</v>
      </c>
      <c r="G94">
        <f t="shared" ca="1" si="11"/>
        <v>12421.008269834691</v>
      </c>
      <c r="H94">
        <f t="shared" ca="1" si="12"/>
        <v>6043.4209227886813</v>
      </c>
    </row>
    <row r="95" spans="3:8" ht="12.75" customHeight="1">
      <c r="C95">
        <f t="shared" ca="1" si="9"/>
        <v>58017</v>
      </c>
      <c r="D95">
        <f t="shared" ca="1" si="10"/>
        <v>233</v>
      </c>
      <c r="E95">
        <f t="shared" ca="1" si="8"/>
        <v>249</v>
      </c>
      <c r="F95">
        <f t="shared" ca="1" si="13"/>
        <v>105</v>
      </c>
      <c r="G95">
        <f t="shared" ca="1" si="11"/>
        <v>8691.2667928322589</v>
      </c>
      <c r="H95">
        <f t="shared" ca="1" si="12"/>
        <v>6406.9058482843711</v>
      </c>
    </row>
    <row r="96" spans="3:8" ht="12.75" customHeight="1">
      <c r="C96">
        <f t="shared" ca="1" si="9"/>
        <v>96475</v>
      </c>
      <c r="D96">
        <f t="shared" ca="1" si="10"/>
        <v>227</v>
      </c>
      <c r="E96">
        <f t="shared" ca="1" si="8"/>
        <v>425</v>
      </c>
      <c r="F96">
        <f t="shared" ca="1" si="13"/>
        <v>60</v>
      </c>
      <c r="G96">
        <f t="shared" ca="1" si="11"/>
        <v>32605.271694818908</v>
      </c>
      <c r="H96">
        <f t="shared" ca="1" si="12"/>
        <v>15860.392300284346</v>
      </c>
    </row>
    <row r="97" spans="3:8" ht="12.75" customHeight="1">
      <c r="C97">
        <f t="shared" ca="1" si="9"/>
        <v>21690</v>
      </c>
      <c r="D97">
        <f t="shared" ca="1" si="10"/>
        <v>90</v>
      </c>
      <c r="E97">
        <f t="shared" ca="1" si="8"/>
        <v>241</v>
      </c>
      <c r="F97">
        <f t="shared" ca="1" si="13"/>
        <v>15</v>
      </c>
      <c r="G97">
        <f t="shared" ca="1" si="11"/>
        <v>21690</v>
      </c>
      <c r="H97">
        <f t="shared" ca="1" si="12"/>
        <v>21690</v>
      </c>
    </row>
    <row r="98" spans="3:8" ht="12.75" customHeight="1">
      <c r="C98">
        <f t="shared" ca="1" si="9"/>
        <v>12456</v>
      </c>
      <c r="D98">
        <f t="shared" ca="1" si="10"/>
        <v>36</v>
      </c>
      <c r="E98">
        <f t="shared" ca="1" si="8"/>
        <v>346</v>
      </c>
      <c r="F98">
        <f t="shared" ca="1" si="13"/>
        <v>2</v>
      </c>
      <c r="G98">
        <f t="shared" ca="1" si="11"/>
        <v>12456</v>
      </c>
      <c r="H98">
        <f t="shared" ca="1" si="12"/>
        <v>12456</v>
      </c>
    </row>
    <row r="99" spans="3:8" ht="12.75" customHeight="1">
      <c r="C99">
        <f t="shared" ca="1" si="9"/>
        <v>8382</v>
      </c>
      <c r="D99">
        <f t="shared" ca="1" si="10"/>
        <v>22</v>
      </c>
      <c r="E99">
        <f t="shared" ca="1" si="8"/>
        <v>381</v>
      </c>
      <c r="F99">
        <f t="shared" ca="1" si="13"/>
        <v>15</v>
      </c>
      <c r="G99">
        <f t="shared" ca="1" si="11"/>
        <v>8382</v>
      </c>
      <c r="H99">
        <f t="shared" ca="1" si="12"/>
        <v>8382</v>
      </c>
    </row>
    <row r="100" spans="3:8" ht="12.75" customHeight="1">
      <c r="C100">
        <f t="shared" ca="1" si="9"/>
        <v>59664</v>
      </c>
      <c r="D100">
        <f t="shared" ca="1" si="10"/>
        <v>176</v>
      </c>
      <c r="E100">
        <f t="shared" ca="1" si="8"/>
        <v>339</v>
      </c>
      <c r="F100">
        <f t="shared" ca="1" si="13"/>
        <v>84</v>
      </c>
      <c r="G100">
        <f t="shared" ca="1" si="11"/>
        <v>13065.758200826072</v>
      </c>
      <c r="H100">
        <f t="shared" ca="1" si="12"/>
        <v>7639.1924043163053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C1" zoomScale="150" zoomScaleNormal="150" zoomScalePageLayoutView="150" workbookViewId="0">
      <selection activeCell="G3" sqref="G3"/>
    </sheetView>
  </sheetViews>
  <sheetFormatPr baseColWidth="10" defaultColWidth="17.1640625" defaultRowHeight="12.75" customHeight="1" x14ac:dyDescent="0"/>
  <cols>
    <col min="2" max="2" width="80.6640625" customWidth="1"/>
    <col min="3" max="3" width="7.83203125" customWidth="1"/>
    <col min="4" max="4" width="11.5" customWidth="1"/>
    <col min="5" max="5" width="10.33203125" customWidth="1"/>
    <col min="6" max="6" width="8.5" customWidth="1"/>
  </cols>
  <sheetData>
    <row r="1" spans="1:9" ht="12.75" customHeight="1">
      <c r="A1" s="1" t="s">
        <v>20</v>
      </c>
      <c r="B1" s="1" t="s">
        <v>2</v>
      </c>
      <c r="C1" s="1" t="s">
        <v>22</v>
      </c>
      <c r="D1" s="1" t="s">
        <v>21</v>
      </c>
      <c r="E1" s="1" t="s">
        <v>0</v>
      </c>
      <c r="F1" s="1" t="s">
        <v>1</v>
      </c>
      <c r="G1" s="1" t="s">
        <v>19</v>
      </c>
      <c r="H1" s="1" t="s">
        <v>14</v>
      </c>
      <c r="I1" s="1" t="s">
        <v>13</v>
      </c>
    </row>
    <row r="2" spans="1:9" ht="12">
      <c r="A2" t="s">
        <v>15</v>
      </c>
      <c r="B2" t="s">
        <v>23</v>
      </c>
      <c r="C2" s="2">
        <v>41683.540960648148</v>
      </c>
      <c r="D2" s="3">
        <f t="shared" ref="D2" ca="1" si="0">ABS(TODAY()-C2)*24</f>
        <v>12.98305555555271</v>
      </c>
      <c r="E2">
        <v>100</v>
      </c>
      <c r="F2">
        <v>100</v>
      </c>
      <c r="G2">
        <f t="shared" ref="G2:G33" si="1">E2*F2</f>
        <v>10000</v>
      </c>
      <c r="H2">
        <f ca="1">IF(D2&gt;$A$9, G2*POWER($A$6,(-$A$3*D2)), G2)</f>
        <v>10000</v>
      </c>
      <c r="I2">
        <f ca="1">IF(D2&gt;$A$9, G2/POWER(D2-23,$A$12), G2)</f>
        <v>10000</v>
      </c>
    </row>
    <row r="3" spans="1:9" ht="12">
      <c r="A3">
        <v>0.25</v>
      </c>
      <c r="B3" t="s">
        <v>24</v>
      </c>
      <c r="C3" s="2">
        <v>41682.653090277781</v>
      </c>
      <c r="D3" s="3">
        <f ca="1">ABS(TODAY()-C3)*24</f>
        <v>8.3258333332487382</v>
      </c>
      <c r="E3">
        <v>100</v>
      </c>
      <c r="F3">
        <v>100</v>
      </c>
      <c r="G3">
        <f t="shared" si="1"/>
        <v>10000</v>
      </c>
      <c r="H3">
        <f t="shared" ref="H3:H66" ca="1" si="2">IF(D3&gt;$A$9, G3*POWER($A$6,(-$A$3*D3)), G3)</f>
        <v>10000</v>
      </c>
      <c r="I3">
        <f t="shared" ref="I3:I66" ca="1" si="3">IF(D3&gt;$A$9, G3/POWER(D3-23,$A$12), G3)</f>
        <v>10000</v>
      </c>
    </row>
    <row r="4" spans="1:9" ht="12">
      <c r="B4" t="s">
        <v>25</v>
      </c>
      <c r="C4" s="2">
        <v>41682.642106481479</v>
      </c>
      <c r="D4" s="3">
        <f t="shared" ref="D4:D67" ca="1" si="4">ABS(TODAY()-C4)*24</f>
        <v>8.589444444514811</v>
      </c>
      <c r="E4">
        <v>100</v>
      </c>
      <c r="F4">
        <v>100</v>
      </c>
      <c r="G4">
        <f t="shared" si="1"/>
        <v>10000</v>
      </c>
      <c r="H4">
        <f t="shared" ca="1" si="2"/>
        <v>10000</v>
      </c>
      <c r="I4">
        <f t="shared" ca="1" si="3"/>
        <v>10000</v>
      </c>
    </row>
    <row r="5" spans="1:9" ht="12">
      <c r="A5" t="s">
        <v>16</v>
      </c>
      <c r="B5" t="s">
        <v>26</v>
      </c>
      <c r="C5" s="2">
        <v>41681.036423611113</v>
      </c>
      <c r="D5" s="3">
        <f t="shared" ca="1" si="4"/>
        <v>47.125833333295304</v>
      </c>
      <c r="E5">
        <v>100</v>
      </c>
      <c r="F5">
        <v>100</v>
      </c>
      <c r="G5">
        <f t="shared" si="1"/>
        <v>10000</v>
      </c>
      <c r="H5">
        <f t="shared" ca="1" si="2"/>
        <v>4265.4267389120569</v>
      </c>
      <c r="I5">
        <f t="shared" ca="1" si="3"/>
        <v>2035.9112319995318</v>
      </c>
    </row>
    <row r="6" spans="1:9" ht="24">
      <c r="A6">
        <v>1.075</v>
      </c>
      <c r="B6" t="s">
        <v>27</v>
      </c>
      <c r="C6" s="2">
        <v>41680.769050925926</v>
      </c>
      <c r="D6" s="3">
        <f t="shared" ca="1" si="4"/>
        <v>53.542777777765878</v>
      </c>
      <c r="E6">
        <v>100</v>
      </c>
      <c r="F6">
        <v>100</v>
      </c>
      <c r="G6">
        <f t="shared" si="1"/>
        <v>10000</v>
      </c>
      <c r="H6">
        <f t="shared" ca="1" si="2"/>
        <v>3798.1830781880681</v>
      </c>
      <c r="I6">
        <f t="shared" ca="1" si="3"/>
        <v>1809.4464458311188</v>
      </c>
    </row>
    <row r="7" spans="1:9" ht="24">
      <c r="B7" t="s">
        <v>28</v>
      </c>
      <c r="C7" s="2">
        <v>41680.623865740738</v>
      </c>
      <c r="D7" s="3">
        <f t="shared" ca="1" si="4"/>
        <v>57.027222222299315</v>
      </c>
      <c r="E7">
        <v>100</v>
      </c>
      <c r="F7">
        <v>100</v>
      </c>
      <c r="G7">
        <f t="shared" si="1"/>
        <v>10000</v>
      </c>
      <c r="H7">
        <f t="shared" ca="1" si="2"/>
        <v>3566.2815958924994</v>
      </c>
      <c r="I7">
        <f t="shared" ca="1" si="3"/>
        <v>1714.2997086242281</v>
      </c>
    </row>
    <row r="8" spans="1:9" ht="24">
      <c r="A8" t="s">
        <v>123</v>
      </c>
      <c r="B8" t="s">
        <v>29</v>
      </c>
      <c r="C8" s="2">
        <v>41680.560162037036</v>
      </c>
      <c r="D8" s="3">
        <f t="shared" ca="1" si="4"/>
        <v>58.556111111131031</v>
      </c>
      <c r="E8">
        <v>100</v>
      </c>
      <c r="F8">
        <v>100</v>
      </c>
      <c r="G8">
        <f t="shared" si="1"/>
        <v>10000</v>
      </c>
      <c r="H8">
        <f t="shared" ca="1" si="2"/>
        <v>3469.0504786003003</v>
      </c>
      <c r="I8">
        <f t="shared" ca="1" si="3"/>
        <v>1677.0378813171035</v>
      </c>
    </row>
    <row r="9" spans="1:9" ht="12">
      <c r="A9">
        <v>24</v>
      </c>
      <c r="B9" t="s">
        <v>30</v>
      </c>
      <c r="C9" s="2">
        <v>41680.533715277779</v>
      </c>
      <c r="D9" s="3">
        <f t="shared" ca="1" si="4"/>
        <v>59.190833333297633</v>
      </c>
      <c r="E9">
        <v>100</v>
      </c>
      <c r="F9">
        <v>100</v>
      </c>
      <c r="G9">
        <f t="shared" si="1"/>
        <v>10000</v>
      </c>
      <c r="H9">
        <f t="shared" ca="1" si="2"/>
        <v>3429.4676205575488</v>
      </c>
      <c r="I9">
        <f t="shared" ca="1" si="3"/>
        <v>1662.2667135580612</v>
      </c>
    </row>
    <row r="10" spans="1:9" ht="12">
      <c r="B10" t="s">
        <v>31</v>
      </c>
      <c r="C10" s="2">
        <v>41679.679745370369</v>
      </c>
      <c r="D10" s="3">
        <f t="shared" ca="1" si="4"/>
        <v>79.686111111135688</v>
      </c>
      <c r="E10">
        <v>100</v>
      </c>
      <c r="F10">
        <v>100</v>
      </c>
      <c r="G10">
        <f t="shared" si="1"/>
        <v>10000</v>
      </c>
      <c r="H10">
        <f t="shared" ca="1" si="2"/>
        <v>2367.5295426772786</v>
      </c>
      <c r="I10">
        <f t="shared" ca="1" si="3"/>
        <v>1328.1944713522932</v>
      </c>
    </row>
    <row r="11" spans="1:9" ht="12">
      <c r="A11" t="s">
        <v>17</v>
      </c>
      <c r="B11" t="s">
        <v>32</v>
      </c>
      <c r="C11" s="2">
        <v>41679.171585648146</v>
      </c>
      <c r="D11" s="3">
        <f t="shared" ca="1" si="4"/>
        <v>91.881944444496185</v>
      </c>
      <c r="E11">
        <v>100</v>
      </c>
      <c r="F11">
        <v>100</v>
      </c>
      <c r="G11">
        <f t="shared" si="1"/>
        <v>10000</v>
      </c>
      <c r="H11">
        <f t="shared" ca="1" si="2"/>
        <v>1899.032110086077</v>
      </c>
      <c r="I11">
        <f t="shared" ca="1" si="3"/>
        <v>1204.889725212767</v>
      </c>
    </row>
    <row r="12" spans="1:9" ht="12">
      <c r="A12">
        <v>0.5</v>
      </c>
      <c r="B12" t="s">
        <v>33</v>
      </c>
      <c r="C12" s="2">
        <v>41676.767569444448</v>
      </c>
      <c r="D12" s="3">
        <f t="shared" ca="1" si="4"/>
        <v>149.57833333325107</v>
      </c>
      <c r="E12">
        <v>100</v>
      </c>
      <c r="F12">
        <v>100</v>
      </c>
      <c r="G12">
        <f t="shared" si="1"/>
        <v>10000</v>
      </c>
      <c r="H12">
        <f t="shared" ca="1" si="2"/>
        <v>669.10390757399307</v>
      </c>
      <c r="I12">
        <f t="shared" ca="1" si="3"/>
        <v>888.83329282525142</v>
      </c>
    </row>
    <row r="13" spans="1:9" ht="24">
      <c r="B13" t="s">
        <v>34</v>
      </c>
      <c r="C13" s="2">
        <v>41676.633206018516</v>
      </c>
      <c r="D13" s="3">
        <f t="shared" ca="1" si="4"/>
        <v>152.8030555556179</v>
      </c>
      <c r="E13">
        <v>100</v>
      </c>
      <c r="F13">
        <v>100</v>
      </c>
      <c r="G13">
        <f t="shared" si="1"/>
        <v>10000</v>
      </c>
      <c r="H13">
        <f t="shared" ca="1" si="2"/>
        <v>631.20825940189002</v>
      </c>
      <c r="I13">
        <f t="shared" ca="1" si="3"/>
        <v>877.72312781959545</v>
      </c>
    </row>
    <row r="14" spans="1:9" ht="12">
      <c r="B14" t="s">
        <v>35</v>
      </c>
      <c r="C14" s="2">
        <v>41675.726793981485</v>
      </c>
      <c r="D14" s="3">
        <f t="shared" ca="1" si="4"/>
        <v>174.55694444436813</v>
      </c>
      <c r="E14">
        <v>100</v>
      </c>
      <c r="F14">
        <v>100</v>
      </c>
      <c r="G14">
        <f t="shared" si="1"/>
        <v>10000</v>
      </c>
      <c r="H14">
        <f t="shared" ca="1" si="2"/>
        <v>425.94999024729935</v>
      </c>
      <c r="I14">
        <f t="shared" ca="1" si="3"/>
        <v>812.29181960791857</v>
      </c>
    </row>
    <row r="15" spans="1:9" ht="12">
      <c r="B15" t="s">
        <v>36</v>
      </c>
      <c r="C15" s="2">
        <v>41675.666006944448</v>
      </c>
      <c r="D15" s="3">
        <f t="shared" ca="1" si="4"/>
        <v>176.01583333325107</v>
      </c>
      <c r="E15">
        <v>100</v>
      </c>
      <c r="F15">
        <v>100</v>
      </c>
      <c r="G15">
        <f t="shared" si="1"/>
        <v>10000</v>
      </c>
      <c r="H15">
        <f t="shared" ca="1" si="2"/>
        <v>414.86160935736586</v>
      </c>
      <c r="I15">
        <f t="shared" ca="1" si="3"/>
        <v>808.41025503013486</v>
      </c>
    </row>
    <row r="16" spans="1:9" ht="24">
      <c r="B16" t="s">
        <v>37</v>
      </c>
      <c r="C16" s="2">
        <v>41674.783726851849</v>
      </c>
      <c r="D16" s="3">
        <f t="shared" ca="1" si="4"/>
        <v>197.19055555562954</v>
      </c>
      <c r="E16">
        <v>100</v>
      </c>
      <c r="F16">
        <v>100</v>
      </c>
      <c r="G16">
        <f t="shared" si="1"/>
        <v>10000</v>
      </c>
      <c r="H16">
        <f t="shared" ca="1" si="2"/>
        <v>282.90255598740913</v>
      </c>
      <c r="I16">
        <f t="shared" ca="1" si="3"/>
        <v>757.68326987608862</v>
      </c>
    </row>
    <row r="17" spans="2:9" ht="12">
      <c r="B17" t="s">
        <v>38</v>
      </c>
      <c r="C17" s="2">
        <v>41674.764444444445</v>
      </c>
      <c r="D17" s="3">
        <f t="shared" ca="1" si="4"/>
        <v>197.65333333332092</v>
      </c>
      <c r="E17">
        <v>100</v>
      </c>
      <c r="F17">
        <v>100</v>
      </c>
      <c r="G17">
        <f t="shared" si="1"/>
        <v>10000</v>
      </c>
      <c r="H17">
        <f t="shared" ca="1" si="2"/>
        <v>280.54535756944045</v>
      </c>
      <c r="I17">
        <f t="shared" ca="1" si="3"/>
        <v>756.67878987902975</v>
      </c>
    </row>
    <row r="18" spans="2:9" ht="12">
      <c r="B18" t="s">
        <v>39</v>
      </c>
      <c r="C18" s="2">
        <v>41674.756469907406</v>
      </c>
      <c r="D18" s="3">
        <f t="shared" ca="1" si="4"/>
        <v>197.84472222224576</v>
      </c>
      <c r="E18">
        <v>100</v>
      </c>
      <c r="F18">
        <v>100</v>
      </c>
      <c r="G18">
        <f t="shared" si="1"/>
        <v>10000</v>
      </c>
      <c r="H18">
        <f t="shared" ca="1" si="2"/>
        <v>279.57625215615411</v>
      </c>
      <c r="I18">
        <f t="shared" ca="1" si="3"/>
        <v>756.26453784013597</v>
      </c>
    </row>
    <row r="19" spans="2:9" ht="12">
      <c r="B19" t="s">
        <v>40</v>
      </c>
      <c r="C19" s="2">
        <v>41674.671678240738</v>
      </c>
      <c r="D19" s="3">
        <f t="shared" ca="1" si="4"/>
        <v>199.87972222227836</v>
      </c>
      <c r="E19">
        <v>100</v>
      </c>
      <c r="F19">
        <v>100</v>
      </c>
      <c r="G19">
        <f t="shared" si="1"/>
        <v>10000</v>
      </c>
      <c r="H19">
        <f t="shared" ca="1" si="2"/>
        <v>269.47670132007954</v>
      </c>
      <c r="I19">
        <f t="shared" ca="1" si="3"/>
        <v>751.90154330144833</v>
      </c>
    </row>
    <row r="20" spans="2:9" ht="12">
      <c r="B20" t="s">
        <v>41</v>
      </c>
      <c r="C20" s="2">
        <v>41674.582627314812</v>
      </c>
      <c r="D20" s="3">
        <f t="shared" ca="1" si="4"/>
        <v>202.0169444445055</v>
      </c>
      <c r="E20">
        <v>100</v>
      </c>
      <c r="F20">
        <v>100</v>
      </c>
      <c r="G20">
        <f t="shared" si="1"/>
        <v>10000</v>
      </c>
      <c r="H20">
        <f t="shared" ca="1" si="2"/>
        <v>259.26238122951258</v>
      </c>
      <c r="I20">
        <f t="shared" ca="1" si="3"/>
        <v>747.39971852466567</v>
      </c>
    </row>
    <row r="21" spans="2:9" ht="12">
      <c r="B21" t="s">
        <v>42</v>
      </c>
      <c r="C21" s="2">
        <v>41670.772581018522</v>
      </c>
      <c r="D21" s="3">
        <f t="shared" ca="1" si="4"/>
        <v>293.45805555547122</v>
      </c>
      <c r="E21">
        <v>100</v>
      </c>
      <c r="F21">
        <v>100</v>
      </c>
      <c r="G21">
        <f t="shared" si="1"/>
        <v>10000</v>
      </c>
      <c r="H21">
        <f t="shared" ca="1" si="2"/>
        <v>49.628744449651713</v>
      </c>
      <c r="I21">
        <f t="shared" ca="1" si="3"/>
        <v>608.06504622433397</v>
      </c>
    </row>
    <row r="22" spans="2:9" ht="12">
      <c r="B22" t="s">
        <v>43</v>
      </c>
      <c r="C22" s="2">
        <v>41670.653483796297</v>
      </c>
      <c r="D22" s="3">
        <f t="shared" ca="1" si="4"/>
        <v>296.31638888886664</v>
      </c>
      <c r="E22">
        <v>100</v>
      </c>
      <c r="F22">
        <v>100</v>
      </c>
      <c r="G22">
        <f t="shared" si="1"/>
        <v>10000</v>
      </c>
      <c r="H22">
        <f t="shared" ca="1" si="2"/>
        <v>47.129119181917574</v>
      </c>
      <c r="I22">
        <f t="shared" ca="1" si="3"/>
        <v>604.87712793185051</v>
      </c>
    </row>
    <row r="23" spans="2:9" ht="24">
      <c r="B23" t="s">
        <v>44</v>
      </c>
      <c r="C23" s="2">
        <v>41669.768252314818</v>
      </c>
      <c r="D23" s="3">
        <f t="shared" ca="1" si="4"/>
        <v>317.56194444437278</v>
      </c>
      <c r="E23">
        <v>100</v>
      </c>
      <c r="F23">
        <v>100</v>
      </c>
      <c r="G23">
        <f t="shared" si="1"/>
        <v>10000</v>
      </c>
      <c r="H23">
        <f t="shared" ca="1" si="2"/>
        <v>32.097170932040967</v>
      </c>
      <c r="I23">
        <f t="shared" ca="1" si="3"/>
        <v>582.65527279315279</v>
      </c>
    </row>
    <row r="24" spans="2:9" ht="12">
      <c r="B24" t="s">
        <v>45</v>
      </c>
      <c r="C24" s="2">
        <v>41668.903101851851</v>
      </c>
      <c r="D24" s="3">
        <f t="shared" ca="1" si="4"/>
        <v>338.32555555558065</v>
      </c>
      <c r="E24">
        <v>100</v>
      </c>
      <c r="F24">
        <v>100</v>
      </c>
      <c r="G24">
        <f t="shared" si="1"/>
        <v>10000</v>
      </c>
      <c r="H24">
        <f t="shared" ca="1" si="2"/>
        <v>22.051009214436093</v>
      </c>
      <c r="I24">
        <f t="shared" ca="1" si="3"/>
        <v>563.14523693757349</v>
      </c>
    </row>
    <row r="25" spans="2:9" ht="24">
      <c r="B25" t="s">
        <v>46</v>
      </c>
      <c r="C25" s="2">
        <v>41667.807615740741</v>
      </c>
      <c r="D25" s="3">
        <f t="shared" ca="1" si="4"/>
        <v>364.61722222220851</v>
      </c>
      <c r="E25">
        <v>100</v>
      </c>
      <c r="F25">
        <v>100</v>
      </c>
      <c r="G25">
        <f t="shared" si="1"/>
        <v>10000</v>
      </c>
      <c r="H25">
        <f t="shared" ca="1" si="2"/>
        <v>13.708289027384019</v>
      </c>
      <c r="I25">
        <f t="shared" ca="1" si="3"/>
        <v>541.04093070702856</v>
      </c>
    </row>
    <row r="26" spans="2:9" ht="24">
      <c r="B26" t="s">
        <v>47</v>
      </c>
      <c r="C26" s="2">
        <v>41667.623541666668</v>
      </c>
      <c r="D26" s="3">
        <f t="shared" ca="1" si="4"/>
        <v>369.03499999997439</v>
      </c>
      <c r="E26">
        <v>100</v>
      </c>
      <c r="F26">
        <v>100</v>
      </c>
      <c r="G26">
        <f t="shared" si="1"/>
        <v>10000</v>
      </c>
      <c r="H26">
        <f t="shared" ca="1" si="2"/>
        <v>12.655938295088635</v>
      </c>
      <c r="I26">
        <f t="shared" ca="1" si="3"/>
        <v>537.57614171331261</v>
      </c>
    </row>
    <row r="27" spans="2:9" ht="12">
      <c r="B27" t="s">
        <v>48</v>
      </c>
      <c r="C27" s="2">
        <v>41663.690081018518</v>
      </c>
      <c r="D27" s="3">
        <f t="shared" ca="1" si="4"/>
        <v>463.43805555556901</v>
      </c>
      <c r="E27">
        <v>100</v>
      </c>
      <c r="F27">
        <v>100</v>
      </c>
      <c r="G27">
        <f t="shared" si="1"/>
        <v>10000</v>
      </c>
      <c r="H27">
        <f t="shared" ca="1" si="2"/>
        <v>2.2963104373844696</v>
      </c>
      <c r="I27">
        <f t="shared" ca="1" si="3"/>
        <v>476.49415940978719</v>
      </c>
    </row>
    <row r="28" spans="2:9" ht="24">
      <c r="B28" t="s">
        <v>49</v>
      </c>
      <c r="C28" s="2">
        <v>41663.543240740742</v>
      </c>
      <c r="D28" s="3">
        <f t="shared" ca="1" si="4"/>
        <v>466.96222222218057</v>
      </c>
      <c r="E28">
        <v>100</v>
      </c>
      <c r="F28">
        <v>100</v>
      </c>
      <c r="G28">
        <f t="shared" si="1"/>
        <v>10000</v>
      </c>
      <c r="H28">
        <f t="shared" ca="1" si="2"/>
        <v>2.1545592128344202</v>
      </c>
      <c r="I28">
        <f t="shared" ca="1" si="3"/>
        <v>474.59918896195808</v>
      </c>
    </row>
    <row r="29" spans="2:9" ht="12">
      <c r="B29" t="s">
        <v>50</v>
      </c>
      <c r="C29" s="2">
        <v>41662.622337962966</v>
      </c>
      <c r="D29" s="3">
        <f t="shared" ca="1" si="4"/>
        <v>489.0638888888061</v>
      </c>
      <c r="E29">
        <v>100</v>
      </c>
      <c r="F29">
        <v>100</v>
      </c>
      <c r="G29">
        <f t="shared" si="1"/>
        <v>10000</v>
      </c>
      <c r="H29">
        <f t="shared" ca="1" si="2"/>
        <v>1.444819459434004</v>
      </c>
      <c r="I29">
        <f t="shared" ca="1" si="3"/>
        <v>463.20930255911998</v>
      </c>
    </row>
    <row r="30" spans="2:9" ht="12">
      <c r="B30" t="s">
        <v>51</v>
      </c>
      <c r="C30" s="2">
        <v>41662.484398148146</v>
      </c>
      <c r="D30" s="3">
        <f t="shared" ca="1" si="4"/>
        <v>492.3744444444892</v>
      </c>
      <c r="E30">
        <v>100</v>
      </c>
      <c r="F30">
        <v>100</v>
      </c>
      <c r="G30">
        <f t="shared" si="1"/>
        <v>10000</v>
      </c>
      <c r="H30">
        <f t="shared" ca="1" si="2"/>
        <v>1.3608765037342285</v>
      </c>
      <c r="I30">
        <f t="shared" ca="1" si="3"/>
        <v>461.57287594705372</v>
      </c>
    </row>
    <row r="31" spans="2:9" ht="12">
      <c r="B31" t="s">
        <v>52</v>
      </c>
      <c r="C31" s="2">
        <v>41661.859849537039</v>
      </c>
      <c r="D31" s="3">
        <f t="shared" ca="1" si="4"/>
        <v>507.36361111106817</v>
      </c>
      <c r="E31">
        <v>100</v>
      </c>
      <c r="F31">
        <v>100</v>
      </c>
      <c r="G31">
        <f t="shared" si="1"/>
        <v>10000</v>
      </c>
      <c r="H31">
        <f t="shared" ca="1" si="2"/>
        <v>1.0378200087480853</v>
      </c>
      <c r="I31">
        <f t="shared" ca="1" si="3"/>
        <v>454.37480918310104</v>
      </c>
    </row>
    <row r="32" spans="2:9" ht="12">
      <c r="B32" t="s">
        <v>53</v>
      </c>
      <c r="C32" s="2">
        <v>41661.651944444442</v>
      </c>
      <c r="D32" s="3">
        <f t="shared" ca="1" si="4"/>
        <v>512.35333333339076</v>
      </c>
      <c r="E32">
        <v>100</v>
      </c>
      <c r="F32">
        <v>100</v>
      </c>
      <c r="G32">
        <f t="shared" si="1"/>
        <v>10000</v>
      </c>
      <c r="H32">
        <f t="shared" ca="1" si="2"/>
        <v>0.94829216306237418</v>
      </c>
      <c r="I32">
        <f t="shared" ca="1" si="3"/>
        <v>452.05234297665066</v>
      </c>
    </row>
    <row r="33" spans="2:9" ht="12">
      <c r="B33" t="s">
        <v>54</v>
      </c>
      <c r="C33" s="2">
        <v>41660.780659722222</v>
      </c>
      <c r="D33" s="3">
        <f t="shared" ca="1" si="4"/>
        <v>533.26416666666046</v>
      </c>
      <c r="E33">
        <v>100</v>
      </c>
      <c r="F33">
        <v>100</v>
      </c>
      <c r="G33">
        <f t="shared" si="1"/>
        <v>10000</v>
      </c>
      <c r="H33">
        <f t="shared" ca="1" si="2"/>
        <v>0.64975236829531091</v>
      </c>
      <c r="I33">
        <f t="shared" ca="1" si="3"/>
        <v>442.69280596293549</v>
      </c>
    </row>
    <row r="34" spans="2:9" ht="12">
      <c r="B34" t="s">
        <v>55</v>
      </c>
      <c r="C34" s="2">
        <v>41660.756736111114</v>
      </c>
      <c r="D34" s="3">
        <f t="shared" ca="1" si="4"/>
        <v>533.83833333326038</v>
      </c>
      <c r="E34">
        <v>100</v>
      </c>
      <c r="F34">
        <v>100</v>
      </c>
      <c r="G34">
        <f t="shared" ref="G34:I65" si="5">E34*F34</f>
        <v>10000</v>
      </c>
      <c r="H34">
        <f t="shared" ca="1" si="2"/>
        <v>0.64304216026489824</v>
      </c>
      <c r="I34">
        <f t="shared" ca="1" si="3"/>
        <v>442.44394942771987</v>
      </c>
    </row>
    <row r="35" spans="2:9" ht="12">
      <c r="B35" t="s">
        <v>56</v>
      </c>
      <c r="C35" s="2">
        <v>41660.656539351854</v>
      </c>
      <c r="D35" s="3">
        <f t="shared" ca="1" si="4"/>
        <v>536.24305555550382</v>
      </c>
      <c r="E35">
        <v>100</v>
      </c>
      <c r="F35">
        <v>100</v>
      </c>
      <c r="G35">
        <f t="shared" si="5"/>
        <v>10000</v>
      </c>
      <c r="H35">
        <f t="shared" ca="1" si="2"/>
        <v>0.61568318098510966</v>
      </c>
      <c r="I35">
        <f t="shared" ca="1" si="3"/>
        <v>441.40623058919147</v>
      </c>
    </row>
    <row r="36" spans="2:9" ht="12">
      <c r="B36" t="s">
        <v>57</v>
      </c>
      <c r="C36" s="2">
        <v>41660.564143518517</v>
      </c>
      <c r="D36" s="3">
        <f t="shared" ca="1" si="4"/>
        <v>538.46055555558996</v>
      </c>
      <c r="E36">
        <v>100</v>
      </c>
      <c r="F36">
        <v>100</v>
      </c>
      <c r="G36">
        <f t="shared" si="5"/>
        <v>10000</v>
      </c>
      <c r="H36">
        <f t="shared" ca="1" si="2"/>
        <v>0.59148702527131725</v>
      </c>
      <c r="I36">
        <f t="shared" ca="1" si="3"/>
        <v>440.45574728836363</v>
      </c>
    </row>
    <row r="37" spans="2:9" ht="12">
      <c r="B37" t="s">
        <v>58</v>
      </c>
      <c r="C37" s="2">
        <v>41660.553263888891</v>
      </c>
      <c r="D37" s="3">
        <f t="shared" ca="1" si="4"/>
        <v>538.72166666662088</v>
      </c>
      <c r="E37">
        <v>100</v>
      </c>
      <c r="F37">
        <v>100</v>
      </c>
      <c r="G37">
        <f t="shared" si="5"/>
        <v>10000</v>
      </c>
      <c r="H37">
        <f t="shared" ca="1" si="2"/>
        <v>0.58870123613701575</v>
      </c>
      <c r="I37">
        <f t="shared" ca="1" si="3"/>
        <v>440.3442312731878</v>
      </c>
    </row>
    <row r="38" spans="2:9" ht="24">
      <c r="B38" t="s">
        <v>59</v>
      </c>
      <c r="C38" s="2">
        <v>41659.868159722224</v>
      </c>
      <c r="D38" s="3">
        <f t="shared" ca="1" si="4"/>
        <v>555.16416666662553</v>
      </c>
      <c r="E38">
        <v>100</v>
      </c>
      <c r="F38">
        <v>100</v>
      </c>
      <c r="G38">
        <f t="shared" si="5"/>
        <v>10000</v>
      </c>
      <c r="H38">
        <f t="shared" ca="1" si="2"/>
        <v>0.43730710088319069</v>
      </c>
      <c r="I38">
        <f t="shared" ca="1" si="3"/>
        <v>433.48810618290531</v>
      </c>
    </row>
    <row r="39" spans="2:9" ht="24">
      <c r="B39" t="s">
        <v>60</v>
      </c>
      <c r="C39" s="2">
        <v>41658.770219907405</v>
      </c>
      <c r="D39" s="3">
        <f t="shared" ca="1" si="4"/>
        <v>581.51472222228767</v>
      </c>
      <c r="E39">
        <v>100</v>
      </c>
      <c r="F39">
        <v>100</v>
      </c>
      <c r="G39">
        <f t="shared" si="5"/>
        <v>10000</v>
      </c>
      <c r="H39">
        <f t="shared" ca="1" si="2"/>
        <v>0.27156819693767131</v>
      </c>
      <c r="I39">
        <f t="shared" ca="1" si="3"/>
        <v>423.13864138207219</v>
      </c>
    </row>
    <row r="40" spans="2:9" ht="12">
      <c r="B40" t="s">
        <v>61</v>
      </c>
      <c r="C40" s="2">
        <v>41658.55263888889</v>
      </c>
      <c r="D40" s="3">
        <f t="shared" ca="1" si="4"/>
        <v>586.73666666663485</v>
      </c>
      <c r="E40">
        <v>100</v>
      </c>
      <c r="F40">
        <v>100</v>
      </c>
      <c r="G40">
        <f t="shared" si="5"/>
        <v>10000</v>
      </c>
      <c r="H40">
        <f t="shared" ca="1" si="2"/>
        <v>0.24710162132104743</v>
      </c>
      <c r="I40">
        <f t="shared" ca="1" si="3"/>
        <v>421.17429579941989</v>
      </c>
    </row>
    <row r="41" spans="2:9" ht="12">
      <c r="B41" t="s">
        <v>62</v>
      </c>
      <c r="C41" s="2">
        <v>41656.614016203705</v>
      </c>
      <c r="D41" s="3">
        <f t="shared" ca="1" si="4"/>
        <v>633.26361111109145</v>
      </c>
      <c r="E41">
        <v>100</v>
      </c>
      <c r="F41">
        <v>100</v>
      </c>
      <c r="G41">
        <f t="shared" si="5"/>
        <v>10000</v>
      </c>
      <c r="H41">
        <f t="shared" ca="1" si="2"/>
        <v>0.10654685308683082</v>
      </c>
      <c r="I41">
        <f t="shared" ca="1" si="3"/>
        <v>404.80070735333862</v>
      </c>
    </row>
    <row r="42" spans="2:9" ht="12">
      <c r="B42" t="s">
        <v>63</v>
      </c>
      <c r="C42" s="2">
        <v>41656.594074074077</v>
      </c>
      <c r="D42" s="3">
        <f t="shared" ca="1" si="4"/>
        <v>633.7422222221503</v>
      </c>
      <c r="E42">
        <v>100</v>
      </c>
      <c r="F42">
        <v>100</v>
      </c>
      <c r="G42">
        <f t="shared" si="5"/>
        <v>10000</v>
      </c>
      <c r="H42">
        <f t="shared" ca="1" si="2"/>
        <v>0.10562884162669943</v>
      </c>
      <c r="I42">
        <f t="shared" ca="1" si="3"/>
        <v>404.6420642459272</v>
      </c>
    </row>
    <row r="43" spans="2:9" ht="12">
      <c r="B43" t="s">
        <v>64</v>
      </c>
      <c r="C43" s="2">
        <v>41654.729120370372</v>
      </c>
      <c r="D43" s="3">
        <f t="shared" ca="1" si="4"/>
        <v>678.50111111107981</v>
      </c>
      <c r="E43">
        <v>100</v>
      </c>
      <c r="F43">
        <v>100</v>
      </c>
      <c r="G43">
        <f t="shared" si="5"/>
        <v>10000</v>
      </c>
      <c r="H43">
        <f t="shared" ca="1" si="2"/>
        <v>4.7025186513513909E-2</v>
      </c>
      <c r="I43">
        <f t="shared" ca="1" si="3"/>
        <v>390.58295240184765</v>
      </c>
    </row>
    <row r="44" spans="2:9" ht="12">
      <c r="B44" t="s">
        <v>65</v>
      </c>
      <c r="C44" s="2">
        <v>41653.543981481482</v>
      </c>
      <c r="D44" s="3">
        <f t="shared" ca="1" si="4"/>
        <v>706.94444444443798</v>
      </c>
      <c r="E44">
        <v>100</v>
      </c>
      <c r="F44">
        <v>100</v>
      </c>
      <c r="G44">
        <f t="shared" si="5"/>
        <v>10000</v>
      </c>
      <c r="H44">
        <f t="shared" ca="1" si="2"/>
        <v>2.8118371996145544E-2</v>
      </c>
      <c r="I44">
        <f t="shared" ca="1" si="3"/>
        <v>382.37508531911186</v>
      </c>
    </row>
    <row r="45" spans="2:9" ht="12">
      <c r="B45" t="s">
        <v>66</v>
      </c>
      <c r="C45" s="2">
        <v>41652.73847222222</v>
      </c>
      <c r="D45" s="3">
        <f t="shared" ca="1" si="4"/>
        <v>726.27666666673031</v>
      </c>
      <c r="E45">
        <v>100</v>
      </c>
      <c r="F45">
        <v>100</v>
      </c>
      <c r="G45">
        <f t="shared" si="5"/>
        <v>10000</v>
      </c>
      <c r="H45">
        <f t="shared" ca="1" si="2"/>
        <v>1.9824001393144691E-2</v>
      </c>
      <c r="I45">
        <f t="shared" ca="1" si="3"/>
        <v>377.0829497312601</v>
      </c>
    </row>
    <row r="46" spans="2:9" ht="12">
      <c r="B46" t="s">
        <v>67</v>
      </c>
      <c r="C46" s="2">
        <v>41652.538576388892</v>
      </c>
      <c r="D46" s="3">
        <f t="shared" ca="1" si="4"/>
        <v>731.07416666659992</v>
      </c>
      <c r="E46">
        <v>100</v>
      </c>
      <c r="F46">
        <v>100</v>
      </c>
      <c r="G46">
        <f t="shared" si="5"/>
        <v>10000</v>
      </c>
      <c r="H46">
        <f t="shared" ca="1" si="2"/>
        <v>1.817694079854856E-2</v>
      </c>
      <c r="I46">
        <f t="shared" ca="1" si="3"/>
        <v>375.80333084431845</v>
      </c>
    </row>
    <row r="47" spans="2:9" ht="12">
      <c r="B47" t="s">
        <v>68</v>
      </c>
      <c r="C47" s="2">
        <v>41652.499525462961</v>
      </c>
      <c r="D47" s="3">
        <f t="shared" ca="1" si="4"/>
        <v>732.01138888893183</v>
      </c>
      <c r="E47">
        <v>100</v>
      </c>
      <c r="F47">
        <v>100</v>
      </c>
      <c r="G47">
        <f t="shared" si="5"/>
        <v>10000</v>
      </c>
      <c r="H47">
        <f t="shared" ca="1" si="2"/>
        <v>1.7871525085868159E-2</v>
      </c>
      <c r="I47">
        <f t="shared" ca="1" si="3"/>
        <v>375.554866778762</v>
      </c>
    </row>
    <row r="48" spans="2:9" ht="24">
      <c r="B48" t="s">
        <v>69</v>
      </c>
      <c r="C48" s="2">
        <v>41650.717442129629</v>
      </c>
      <c r="D48" s="3">
        <f t="shared" ca="1" si="4"/>
        <v>774.78138888889225</v>
      </c>
      <c r="E48">
        <v>100</v>
      </c>
      <c r="F48">
        <v>100</v>
      </c>
      <c r="G48">
        <f t="shared" si="5"/>
        <v>10000</v>
      </c>
      <c r="H48">
        <f t="shared" ca="1" si="2"/>
        <v>8.2475814100817814E-3</v>
      </c>
      <c r="I48">
        <f t="shared" ca="1" si="3"/>
        <v>364.71549513771367</v>
      </c>
    </row>
    <row r="49" spans="2:9" ht="12">
      <c r="B49" t="s">
        <v>70</v>
      </c>
      <c r="C49" s="2">
        <v>41650.643472222226</v>
      </c>
      <c r="D49" s="3">
        <f t="shared" ca="1" si="4"/>
        <v>776.55666666658362</v>
      </c>
      <c r="E49">
        <v>100</v>
      </c>
      <c r="F49">
        <v>100</v>
      </c>
      <c r="G49">
        <f t="shared" si="5"/>
        <v>10000</v>
      </c>
      <c r="H49">
        <f t="shared" ca="1" si="2"/>
        <v>7.9870595766445025E-3</v>
      </c>
      <c r="I49">
        <f t="shared" ca="1" si="3"/>
        <v>364.28563157803654</v>
      </c>
    </row>
    <row r="50" spans="2:9" ht="12">
      <c r="B50" t="s">
        <v>71</v>
      </c>
      <c r="C50" s="2">
        <v>41648.868136574078</v>
      </c>
      <c r="D50" s="3">
        <f t="shared" ca="1" si="4"/>
        <v>819.16472222213633</v>
      </c>
      <c r="E50">
        <v>100</v>
      </c>
      <c r="F50">
        <v>100</v>
      </c>
      <c r="G50">
        <f t="shared" si="5"/>
        <v>10000</v>
      </c>
      <c r="H50">
        <f t="shared" ca="1" si="2"/>
        <v>3.6967793236170501E-3</v>
      </c>
      <c r="I50">
        <f t="shared" ca="1" si="3"/>
        <v>354.40393467514372</v>
      </c>
    </row>
    <row r="51" spans="2:9" ht="24">
      <c r="B51" t="s">
        <v>72</v>
      </c>
      <c r="C51" s="2">
        <v>41648.771782407406</v>
      </c>
      <c r="D51" s="3">
        <f ca="1">ABS(TODAY()-C51)*24</f>
        <v>821.47722222225275</v>
      </c>
      <c r="E51">
        <v>100</v>
      </c>
      <c r="F51">
        <v>100</v>
      </c>
      <c r="G51">
        <f t="shared" si="5"/>
        <v>10000</v>
      </c>
      <c r="H51">
        <f t="shared" ca="1" si="2"/>
        <v>3.5454021855060138E-3</v>
      </c>
      <c r="I51">
        <f t="shared" ca="1" si="3"/>
        <v>353.89036125940726</v>
      </c>
    </row>
    <row r="52" spans="2:9" ht="12">
      <c r="B52" t="s">
        <v>73</v>
      </c>
      <c r="C52" s="2">
        <v>41648.708599537036</v>
      </c>
      <c r="D52" s="3">
        <f t="shared" ca="1" si="4"/>
        <v>822.99361111113103</v>
      </c>
      <c r="E52">
        <v>100</v>
      </c>
      <c r="F52">
        <v>100</v>
      </c>
      <c r="G52">
        <f t="shared" si="5"/>
        <v>10000</v>
      </c>
      <c r="H52">
        <f t="shared" ca="1" si="2"/>
        <v>3.4495198350741269E-3</v>
      </c>
      <c r="I52">
        <f t="shared" ca="1" si="3"/>
        <v>353.55480236005576</v>
      </c>
    </row>
    <row r="53" spans="2:9" ht="12">
      <c r="B53" t="s">
        <v>74</v>
      </c>
      <c r="C53" s="2">
        <v>41648.62704861111</v>
      </c>
      <c r="D53" s="3">
        <f t="shared" ca="1" si="4"/>
        <v>824.95083333336515</v>
      </c>
      <c r="E53">
        <v>100</v>
      </c>
      <c r="F53">
        <v>100</v>
      </c>
      <c r="G53">
        <f t="shared" si="5"/>
        <v>10000</v>
      </c>
      <c r="H53">
        <f t="shared" ca="1" si="2"/>
        <v>3.3295865649841682E-3</v>
      </c>
      <c r="I53">
        <f t="shared" ca="1" si="3"/>
        <v>353.12310005741551</v>
      </c>
    </row>
    <row r="54" spans="2:9" ht="12">
      <c r="B54" t="s">
        <v>75</v>
      </c>
      <c r="C54" s="2">
        <v>41648.539699074077</v>
      </c>
      <c r="D54" s="3">
        <f t="shared" ca="1" si="4"/>
        <v>827.04722222214332</v>
      </c>
      <c r="E54">
        <v>100</v>
      </c>
      <c r="F54">
        <v>100</v>
      </c>
      <c r="G54">
        <f t="shared" si="5"/>
        <v>10000</v>
      </c>
      <c r="H54">
        <f t="shared" ca="1" si="2"/>
        <v>3.2057468308832665E-3</v>
      </c>
      <c r="I54">
        <f t="shared" ca="1" si="3"/>
        <v>352.66245142426322</v>
      </c>
    </row>
    <row r="55" spans="2:9" ht="12">
      <c r="B55" t="s">
        <v>76</v>
      </c>
      <c r="C55" s="2">
        <v>41647.805474537039</v>
      </c>
      <c r="D55" s="3">
        <f t="shared" ca="1" si="4"/>
        <v>844.66861111106118</v>
      </c>
      <c r="E55">
        <v>100</v>
      </c>
      <c r="F55">
        <v>100</v>
      </c>
      <c r="G55">
        <f t="shared" si="5"/>
        <v>10000</v>
      </c>
      <c r="H55">
        <f t="shared" ca="1" si="2"/>
        <v>2.3311167816679993E-3</v>
      </c>
      <c r="I55">
        <f t="shared" ca="1" si="3"/>
        <v>348.86038174074196</v>
      </c>
    </row>
    <row r="56" spans="2:9" ht="12">
      <c r="B56" t="s">
        <v>77</v>
      </c>
      <c r="C56" s="2">
        <v>41647.703067129631</v>
      </c>
      <c r="D56" s="3">
        <f t="shared" ca="1" si="4"/>
        <v>847.12638888886431</v>
      </c>
      <c r="E56">
        <v>100</v>
      </c>
      <c r="F56">
        <v>100</v>
      </c>
      <c r="G56">
        <f t="shared" si="5"/>
        <v>10000</v>
      </c>
      <c r="H56">
        <f t="shared" ca="1" si="2"/>
        <v>2.2297967313528858E-3</v>
      </c>
      <c r="I56">
        <f t="shared" ca="1" si="3"/>
        <v>348.33979319477692</v>
      </c>
    </row>
    <row r="57" spans="2:9" ht="12">
      <c r="B57" t="s">
        <v>78</v>
      </c>
      <c r="C57" s="2">
        <v>41647.692476851851</v>
      </c>
      <c r="D57" s="3">
        <f t="shared" ca="1" si="4"/>
        <v>847.38055555557366</v>
      </c>
      <c r="E57">
        <v>100</v>
      </c>
      <c r="F57">
        <v>100</v>
      </c>
      <c r="G57">
        <f t="shared" si="5"/>
        <v>10000</v>
      </c>
      <c r="H57">
        <f t="shared" ca="1" si="2"/>
        <v>2.2195734861844042E-3</v>
      </c>
      <c r="I57">
        <f t="shared" ca="1" si="3"/>
        <v>348.28609033340632</v>
      </c>
    </row>
    <row r="58" spans="2:9" ht="12">
      <c r="B58" t="s">
        <v>79</v>
      </c>
      <c r="C58" s="2">
        <v>41646.846886574072</v>
      </c>
      <c r="D58" s="3">
        <f t="shared" ca="1" si="4"/>
        <v>867.67472222226206</v>
      </c>
      <c r="E58">
        <v>100</v>
      </c>
      <c r="F58">
        <v>100</v>
      </c>
      <c r="G58">
        <f t="shared" si="5"/>
        <v>10000</v>
      </c>
      <c r="H58">
        <f t="shared" ca="1" si="2"/>
        <v>1.5378620370018424E-3</v>
      </c>
      <c r="I58">
        <f t="shared" ca="1" si="3"/>
        <v>344.07668959986268</v>
      </c>
    </row>
    <row r="59" spans="2:9" ht="12">
      <c r="B59" t="s">
        <v>80</v>
      </c>
      <c r="C59" s="2">
        <v>41646.766111111108</v>
      </c>
      <c r="D59" s="3">
        <f t="shared" ca="1" si="4"/>
        <v>869.61333333340008</v>
      </c>
      <c r="E59">
        <v>100</v>
      </c>
      <c r="F59">
        <v>100</v>
      </c>
      <c r="G59">
        <f t="shared" si="5"/>
        <v>10000</v>
      </c>
      <c r="H59">
        <f t="shared" ca="1" si="2"/>
        <v>1.4848930577443227E-3</v>
      </c>
      <c r="I59">
        <f t="shared" ca="1" si="3"/>
        <v>343.68252312859181</v>
      </c>
    </row>
    <row r="60" spans="2:9" ht="12">
      <c r="B60" t="s">
        <v>81</v>
      </c>
      <c r="C60" s="2">
        <v>41646.750439814816</v>
      </c>
      <c r="D60" s="3">
        <f t="shared" ca="1" si="4"/>
        <v>869.98944444442168</v>
      </c>
      <c r="E60">
        <v>100</v>
      </c>
      <c r="F60">
        <v>100</v>
      </c>
      <c r="G60">
        <f t="shared" si="5"/>
        <v>10000</v>
      </c>
      <c r="H60">
        <f t="shared" ca="1" si="2"/>
        <v>1.4748298151568021E-3</v>
      </c>
      <c r="I60">
        <f t="shared" ca="1" si="3"/>
        <v>343.606207437975</v>
      </c>
    </row>
    <row r="61" spans="2:9" ht="12">
      <c r="B61" t="s">
        <v>82</v>
      </c>
      <c r="C61" s="2">
        <v>41646.718668981484</v>
      </c>
      <c r="D61" s="3">
        <f t="shared" ca="1" si="4"/>
        <v>870.75194444437511</v>
      </c>
      <c r="E61">
        <v>100</v>
      </c>
      <c r="F61">
        <v>100</v>
      </c>
      <c r="G61">
        <f t="shared" si="5"/>
        <v>10000</v>
      </c>
      <c r="H61">
        <f t="shared" ca="1" si="2"/>
        <v>1.4546371345635811E-3</v>
      </c>
      <c r="I61">
        <f t="shared" ca="1" si="3"/>
        <v>343.45164649919639</v>
      </c>
    </row>
    <row r="62" spans="2:9" ht="24">
      <c r="B62" t="s">
        <v>83</v>
      </c>
      <c r="C62" s="2">
        <v>41646.671481481484</v>
      </c>
      <c r="D62" s="3">
        <f t="shared" ca="1" si="4"/>
        <v>871.8844444443821</v>
      </c>
      <c r="E62">
        <v>100</v>
      </c>
      <c r="F62">
        <v>100</v>
      </c>
      <c r="G62">
        <f t="shared" si="5"/>
        <v>10000</v>
      </c>
      <c r="H62">
        <f t="shared" ca="1" si="2"/>
        <v>1.4251551573691958E-3</v>
      </c>
      <c r="I62">
        <f t="shared" ca="1" si="3"/>
        <v>343.22246995653654</v>
      </c>
    </row>
    <row r="63" spans="2:9" ht="12">
      <c r="B63" t="s">
        <v>84</v>
      </c>
      <c r="C63" s="2">
        <v>41646.583668981482</v>
      </c>
      <c r="D63" s="3">
        <f t="shared" ca="1" si="4"/>
        <v>873.99194444442401</v>
      </c>
      <c r="E63">
        <v>100</v>
      </c>
      <c r="F63">
        <v>100</v>
      </c>
      <c r="G63">
        <f t="shared" si="5"/>
        <v>10000</v>
      </c>
      <c r="H63">
        <f t="shared" ca="1" si="2"/>
        <v>1.3718727011589253E-3</v>
      </c>
      <c r="I63">
        <f t="shared" ca="1" si="3"/>
        <v>342.79720755645394</v>
      </c>
    </row>
    <row r="64" spans="2:9" ht="12">
      <c r="B64" t="s">
        <v>85</v>
      </c>
      <c r="C64" s="2">
        <v>41645.623472222222</v>
      </c>
      <c r="D64" s="3">
        <f t="shared" ca="1" si="4"/>
        <v>897.03666666668141</v>
      </c>
      <c r="E64">
        <v>100</v>
      </c>
      <c r="F64">
        <v>100</v>
      </c>
      <c r="G64">
        <f t="shared" si="5"/>
        <v>10000</v>
      </c>
      <c r="H64">
        <f t="shared" ca="1" si="2"/>
        <v>9.0440713656482149E-4</v>
      </c>
      <c r="I64">
        <f t="shared" ca="1" si="3"/>
        <v>338.24795061155305</v>
      </c>
    </row>
    <row r="65" spans="2:9" ht="12">
      <c r="B65" t="s">
        <v>86</v>
      </c>
      <c r="C65" s="2">
        <v>41643.606828703705</v>
      </c>
      <c r="D65" s="3">
        <f t="shared" ca="1" si="4"/>
        <v>945.43611111107748</v>
      </c>
      <c r="E65">
        <v>100</v>
      </c>
      <c r="F65">
        <v>100</v>
      </c>
      <c r="G65">
        <f t="shared" si="5"/>
        <v>10000</v>
      </c>
      <c r="H65">
        <f t="shared" ca="1" si="2"/>
        <v>3.7698661043695755E-4</v>
      </c>
      <c r="I65">
        <f t="shared" ca="1" si="3"/>
        <v>329.25460054976998</v>
      </c>
    </row>
    <row r="66" spans="2:9" ht="12">
      <c r="B66" t="s">
        <v>87</v>
      </c>
      <c r="C66" s="2">
        <v>41642.620300925926</v>
      </c>
      <c r="D66" s="3">
        <f t="shared" ca="1" si="4"/>
        <v>969.11277777777286</v>
      </c>
      <c r="E66">
        <v>100</v>
      </c>
      <c r="F66">
        <v>100</v>
      </c>
      <c r="G66">
        <f t="shared" ref="G66:G101" si="6">E66*F66</f>
        <v>10000</v>
      </c>
      <c r="H66">
        <f t="shared" ca="1" si="2"/>
        <v>2.4570499804925258E-4</v>
      </c>
      <c r="I66">
        <f t="shared" ca="1" si="3"/>
        <v>325.10866597727187</v>
      </c>
    </row>
    <row r="67" spans="2:9" ht="12">
      <c r="B67" t="s">
        <v>88</v>
      </c>
      <c r="C67" s="2">
        <v>41642.519953703704</v>
      </c>
      <c r="D67" s="3">
        <f t="shared" ca="1" si="4"/>
        <v>971.52111111109843</v>
      </c>
      <c r="E67">
        <v>100</v>
      </c>
      <c r="F67">
        <v>100</v>
      </c>
      <c r="G67">
        <f t="shared" si="6"/>
        <v>10000</v>
      </c>
      <c r="H67">
        <f t="shared" ref="H67:H101" ca="1" si="7">IF(D67&gt;$A$9, G67*POWER($A$6,(-$A$3*D67)), G67)</f>
        <v>2.3523583318766129E-4</v>
      </c>
      <c r="I67">
        <f t="shared" ref="I67:I101" ca="1" si="8">IF(D67&gt;$A$9, G67/POWER(D67-23,$A$12), G67)</f>
        <v>324.69567165478315</v>
      </c>
    </row>
    <row r="68" spans="2:9" ht="12">
      <c r="B68" t="s">
        <v>89</v>
      </c>
      <c r="C68" s="2">
        <v>41641.73741898148</v>
      </c>
      <c r="D68" s="3">
        <f t="shared" ref="D68:D101" ca="1" si="9">ABS(TODAY()-C68)*24</f>
        <v>990.30194444447989</v>
      </c>
      <c r="E68">
        <v>100</v>
      </c>
      <c r="F68">
        <v>100</v>
      </c>
      <c r="G68">
        <f t="shared" si="6"/>
        <v>10000</v>
      </c>
      <c r="H68">
        <f t="shared" ca="1" si="7"/>
        <v>1.6750747606395546E-4</v>
      </c>
      <c r="I68">
        <f t="shared" ca="1" si="8"/>
        <v>321.52812624847934</v>
      </c>
    </row>
    <row r="69" spans="2:9" ht="12">
      <c r="B69" t="s">
        <v>90</v>
      </c>
      <c r="C69" s="2">
        <v>41641.66951388889</v>
      </c>
      <c r="D69" s="3">
        <f t="shared" ca="1" si="9"/>
        <v>991.93166666664183</v>
      </c>
      <c r="E69">
        <v>100</v>
      </c>
      <c r="F69">
        <v>100</v>
      </c>
      <c r="G69">
        <f t="shared" si="6"/>
        <v>10000</v>
      </c>
      <c r="H69">
        <f t="shared" ca="1" si="7"/>
        <v>1.6264376789886024E-4</v>
      </c>
      <c r="I69">
        <f t="shared" ca="1" si="8"/>
        <v>321.25761075406592</v>
      </c>
    </row>
    <row r="70" spans="2:9" ht="12">
      <c r="B70" t="s">
        <v>91</v>
      </c>
      <c r="C70" s="2">
        <v>41639.817245370374</v>
      </c>
      <c r="D70" s="3">
        <f t="shared" ca="1" si="9"/>
        <v>1036.3861111110309</v>
      </c>
      <c r="E70">
        <v>100</v>
      </c>
      <c r="F70">
        <v>100</v>
      </c>
      <c r="G70">
        <f t="shared" si="6"/>
        <v>10000</v>
      </c>
      <c r="H70">
        <f t="shared" ca="1" si="7"/>
        <v>7.2807474968406561E-5</v>
      </c>
      <c r="I70">
        <f t="shared" ca="1" si="8"/>
        <v>314.13225079793403</v>
      </c>
    </row>
    <row r="71" spans="2:9" ht="24">
      <c r="B71" t="s">
        <v>92</v>
      </c>
      <c r="C71" s="2">
        <v>41639.663530092592</v>
      </c>
      <c r="D71" s="3">
        <f t="shared" ca="1" si="9"/>
        <v>1040.0752777777961</v>
      </c>
      <c r="E71">
        <v>100</v>
      </c>
      <c r="F71">
        <v>100</v>
      </c>
      <c r="G71">
        <f t="shared" si="6"/>
        <v>10000</v>
      </c>
      <c r="H71">
        <f t="shared" ca="1" si="7"/>
        <v>6.8109580396787632E-5</v>
      </c>
      <c r="I71">
        <f t="shared" ca="1" si="8"/>
        <v>313.56201816564771</v>
      </c>
    </row>
    <row r="72" spans="2:9" ht="12">
      <c r="B72" t="s">
        <v>93</v>
      </c>
      <c r="C72" s="2">
        <v>41638.613344907404</v>
      </c>
      <c r="D72" s="3">
        <f t="shared" ca="1" si="9"/>
        <v>1065.2797222223016</v>
      </c>
      <c r="E72">
        <v>100</v>
      </c>
      <c r="F72">
        <v>100</v>
      </c>
      <c r="G72">
        <f t="shared" si="6"/>
        <v>10000</v>
      </c>
      <c r="H72">
        <f t="shared" ca="1" si="7"/>
        <v>4.318172443785874E-5</v>
      </c>
      <c r="I72">
        <f t="shared" ca="1" si="8"/>
        <v>309.74753272963613</v>
      </c>
    </row>
    <row r="73" spans="2:9" ht="12">
      <c r="B73" t="s">
        <v>94</v>
      </c>
      <c r="C73" s="2">
        <v>41638.543958333335</v>
      </c>
      <c r="D73" s="3">
        <f t="shared" ca="1" si="9"/>
        <v>1066.9449999999488</v>
      </c>
      <c r="E73">
        <v>100</v>
      </c>
      <c r="F73">
        <v>100</v>
      </c>
      <c r="G73">
        <f t="shared" si="6"/>
        <v>10000</v>
      </c>
      <c r="H73">
        <f t="shared" ca="1" si="7"/>
        <v>4.1900965208822389E-5</v>
      </c>
      <c r="I73">
        <f t="shared" ca="1" si="8"/>
        <v>309.50038295087148</v>
      </c>
    </row>
    <row r="74" spans="2:9" ht="12">
      <c r="B74" t="s">
        <v>95</v>
      </c>
      <c r="C74" s="2">
        <v>41635.715474537035</v>
      </c>
      <c r="D74" s="3">
        <f t="shared" ca="1" si="9"/>
        <v>1134.828611111152</v>
      </c>
      <c r="E74">
        <v>100</v>
      </c>
      <c r="F74">
        <v>100</v>
      </c>
      <c r="G74">
        <f t="shared" si="6"/>
        <v>10000</v>
      </c>
      <c r="H74">
        <f t="shared" ca="1" si="7"/>
        <v>1.2279877488697232E-5</v>
      </c>
      <c r="I74">
        <f t="shared" ca="1" si="8"/>
        <v>299.90318438648393</v>
      </c>
    </row>
    <row r="75" spans="2:9" ht="24">
      <c r="B75" t="s">
        <v>96</v>
      </c>
      <c r="C75" s="2">
        <v>41635.679548611108</v>
      </c>
      <c r="D75" s="3">
        <f t="shared" ca="1" si="9"/>
        <v>1135.690833333414</v>
      </c>
      <c r="E75">
        <v>100</v>
      </c>
      <c r="F75">
        <v>100</v>
      </c>
      <c r="G75">
        <f t="shared" si="6"/>
        <v>10000</v>
      </c>
      <c r="H75">
        <f t="shared" ca="1" si="7"/>
        <v>1.2089929408708068E-5</v>
      </c>
      <c r="I75">
        <f t="shared" ca="1" si="8"/>
        <v>299.78696463536647</v>
      </c>
    </row>
    <row r="76" spans="2:9" ht="12">
      <c r="B76" t="s">
        <v>97</v>
      </c>
      <c r="C76" s="2">
        <v>41633.096805555557</v>
      </c>
      <c r="D76" s="3">
        <f t="shared" ca="1" si="9"/>
        <v>1197.6766666666372</v>
      </c>
      <c r="E76">
        <v>100</v>
      </c>
      <c r="F76">
        <v>100</v>
      </c>
      <c r="G76">
        <f t="shared" si="6"/>
        <v>10000</v>
      </c>
      <c r="H76">
        <f t="shared" ca="1" si="7"/>
        <v>3.9418837058437702E-6</v>
      </c>
      <c r="I76">
        <f t="shared" ca="1" si="8"/>
        <v>291.77013001689369</v>
      </c>
    </row>
    <row r="77" spans="2:9" ht="12">
      <c r="B77" t="s">
        <v>98</v>
      </c>
      <c r="C77" s="2">
        <v>41627.385833333334</v>
      </c>
      <c r="D77" s="3">
        <f t="shared" ca="1" si="9"/>
        <v>1334.7399999999907</v>
      </c>
      <c r="E77">
        <v>100</v>
      </c>
      <c r="F77">
        <v>100</v>
      </c>
      <c r="G77">
        <f t="shared" si="6"/>
        <v>10000</v>
      </c>
      <c r="H77">
        <f t="shared" ca="1" si="7"/>
        <v>3.3072468097514257E-7</v>
      </c>
      <c r="I77">
        <f t="shared" ca="1" si="8"/>
        <v>276.10617462397147</v>
      </c>
    </row>
    <row r="78" spans="2:9" ht="24">
      <c r="B78" t="s">
        <v>99</v>
      </c>
      <c r="C78" s="2">
        <v>41627.302534722221</v>
      </c>
      <c r="D78" s="3">
        <f t="shared" ca="1" si="9"/>
        <v>1336.7391666666954</v>
      </c>
      <c r="E78">
        <v>100</v>
      </c>
      <c r="F78">
        <v>100</v>
      </c>
      <c r="G78">
        <f t="shared" si="6"/>
        <v>10000</v>
      </c>
      <c r="H78">
        <f t="shared" ca="1" si="7"/>
        <v>3.1898401306306114E-7</v>
      </c>
      <c r="I78">
        <f t="shared" ca="1" si="8"/>
        <v>275.89601402748485</v>
      </c>
    </row>
    <row r="79" spans="2:9" ht="12">
      <c r="B79" t="s">
        <v>100</v>
      </c>
      <c r="C79" s="2">
        <v>41626.680231481485</v>
      </c>
      <c r="D79" s="3">
        <f t="shared" ca="1" si="9"/>
        <v>1351.6744444443611</v>
      </c>
      <c r="E79">
        <v>100</v>
      </c>
      <c r="F79">
        <v>100</v>
      </c>
      <c r="G79">
        <f t="shared" si="6"/>
        <v>10000</v>
      </c>
      <c r="H79">
        <f t="shared" ca="1" si="7"/>
        <v>2.4349799132261017E-7</v>
      </c>
      <c r="I79">
        <f t="shared" ca="1" si="8"/>
        <v>274.34099475078364</v>
      </c>
    </row>
    <row r="80" spans="2:9" ht="12">
      <c r="B80" t="s">
        <v>101</v>
      </c>
      <c r="C80" s="2">
        <v>41626.646157407406</v>
      </c>
      <c r="D80" s="3">
        <f t="shared" ca="1" si="9"/>
        <v>1352.4922222222667</v>
      </c>
      <c r="E80">
        <v>100</v>
      </c>
      <c r="F80">
        <v>100</v>
      </c>
      <c r="G80">
        <f t="shared" si="6"/>
        <v>10000</v>
      </c>
      <c r="H80">
        <f t="shared" ca="1" si="7"/>
        <v>2.3992422295991783E-7</v>
      </c>
      <c r="I80">
        <f t="shared" ca="1" si="8"/>
        <v>274.25660746530122</v>
      </c>
    </row>
    <row r="81" spans="2:9" ht="12">
      <c r="B81" t="s">
        <v>102</v>
      </c>
      <c r="C81" s="2">
        <v>41626.625023148146</v>
      </c>
      <c r="D81" s="3">
        <f t="shared" ca="1" si="9"/>
        <v>1352.9994444444892</v>
      </c>
      <c r="E81">
        <v>100</v>
      </c>
      <c r="F81">
        <v>100</v>
      </c>
      <c r="G81">
        <f t="shared" si="6"/>
        <v>10000</v>
      </c>
      <c r="H81">
        <f t="shared" ca="1" si="7"/>
        <v>2.3773401725239772E-7</v>
      </c>
      <c r="I81">
        <f t="shared" ca="1" si="8"/>
        <v>274.20430582261201</v>
      </c>
    </row>
    <row r="82" spans="2:9" ht="12">
      <c r="B82" t="s">
        <v>103</v>
      </c>
      <c r="C82" s="2">
        <v>41626.503368055557</v>
      </c>
      <c r="D82" s="3">
        <f t="shared" ca="1" si="9"/>
        <v>1355.9191666666302</v>
      </c>
      <c r="E82">
        <v>100</v>
      </c>
      <c r="F82">
        <v>100</v>
      </c>
      <c r="G82">
        <f t="shared" si="6"/>
        <v>10000</v>
      </c>
      <c r="H82">
        <f t="shared" ca="1" si="7"/>
        <v>2.2550975410597226E-7</v>
      </c>
      <c r="I82">
        <f t="shared" ca="1" si="8"/>
        <v>273.90382274412019</v>
      </c>
    </row>
    <row r="83" spans="2:9" ht="12">
      <c r="B83" t="s">
        <v>104</v>
      </c>
      <c r="C83" s="2">
        <v>41625.479490740741</v>
      </c>
      <c r="D83" s="3">
        <f t="shared" ca="1" si="9"/>
        <v>1380.4922222222085</v>
      </c>
      <c r="E83">
        <v>100</v>
      </c>
      <c r="F83">
        <v>100</v>
      </c>
      <c r="G83">
        <f t="shared" si="6"/>
        <v>10000</v>
      </c>
      <c r="H83">
        <f t="shared" ca="1" si="7"/>
        <v>1.4461550123335868E-7</v>
      </c>
      <c r="I83">
        <f t="shared" ca="1" si="8"/>
        <v>271.41342470495476</v>
      </c>
    </row>
    <row r="84" spans="2:9" ht="24">
      <c r="B84" t="s">
        <v>105</v>
      </c>
      <c r="C84" s="2">
        <v>41625.448541666665</v>
      </c>
      <c r="D84" s="3">
        <f t="shared" ca="1" si="9"/>
        <v>1381.2350000000442</v>
      </c>
      <c r="E84">
        <v>100</v>
      </c>
      <c r="F84">
        <v>100</v>
      </c>
      <c r="G84">
        <f t="shared" si="6"/>
        <v>10000</v>
      </c>
      <c r="H84">
        <f t="shared" ca="1" si="7"/>
        <v>1.4268636355538805E-7</v>
      </c>
      <c r="I84">
        <f t="shared" ca="1" si="8"/>
        <v>271.33920064570225</v>
      </c>
    </row>
    <row r="85" spans="2:9" ht="12">
      <c r="B85" t="s">
        <v>106</v>
      </c>
      <c r="C85" s="2">
        <v>41625.41684027778</v>
      </c>
      <c r="D85" s="3">
        <f t="shared" ca="1" si="9"/>
        <v>1381.9958333332906</v>
      </c>
      <c r="E85">
        <v>100</v>
      </c>
      <c r="F85">
        <v>100</v>
      </c>
      <c r="G85">
        <f t="shared" si="6"/>
        <v>10000</v>
      </c>
      <c r="H85">
        <f t="shared" ca="1" si="7"/>
        <v>1.4073700939778142E-7</v>
      </c>
      <c r="I85">
        <f t="shared" ca="1" si="8"/>
        <v>271.26323543452145</v>
      </c>
    </row>
    <row r="86" spans="2:9" ht="12">
      <c r="B86" t="s">
        <v>107</v>
      </c>
      <c r="C86" s="2">
        <v>41625.396192129629</v>
      </c>
      <c r="D86" s="3">
        <f t="shared" ca="1" si="9"/>
        <v>1382.4913888889132</v>
      </c>
      <c r="E86">
        <v>100</v>
      </c>
      <c r="F86">
        <v>100</v>
      </c>
      <c r="G86">
        <f t="shared" si="6"/>
        <v>10000</v>
      </c>
      <c r="H86">
        <f t="shared" ca="1" si="7"/>
        <v>1.3948167641594902E-7</v>
      </c>
      <c r="I86">
        <f t="shared" ca="1" si="8"/>
        <v>271.21379111410317</v>
      </c>
    </row>
    <row r="87" spans="2:9" ht="12">
      <c r="B87" t="s">
        <v>108</v>
      </c>
      <c r="C87" s="2">
        <v>41625.323553240742</v>
      </c>
      <c r="D87" s="3">
        <f t="shared" ca="1" si="9"/>
        <v>1384.2347222222015</v>
      </c>
      <c r="E87">
        <v>100</v>
      </c>
      <c r="F87">
        <v>100</v>
      </c>
      <c r="G87">
        <f t="shared" si="6"/>
        <v>10000</v>
      </c>
      <c r="H87">
        <f t="shared" ca="1" si="7"/>
        <v>1.351538130475298E-7</v>
      </c>
      <c r="I87">
        <f t="shared" ca="1" si="8"/>
        <v>271.04006371952886</v>
      </c>
    </row>
    <row r="88" spans="2:9" ht="12">
      <c r="B88" t="s">
        <v>109</v>
      </c>
      <c r="C88" s="2">
        <v>41624.479687500003</v>
      </c>
      <c r="D88" s="3">
        <f t="shared" ca="1" si="9"/>
        <v>1404.4874999999302</v>
      </c>
      <c r="E88">
        <v>100</v>
      </c>
      <c r="F88">
        <v>100</v>
      </c>
      <c r="G88">
        <f t="shared" si="6"/>
        <v>10000</v>
      </c>
      <c r="H88">
        <f t="shared" ca="1" si="7"/>
        <v>9.3713280536153773E-8</v>
      </c>
      <c r="I88">
        <f t="shared" ca="1" si="8"/>
        <v>269.04598794220323</v>
      </c>
    </row>
    <row r="89" spans="2:9" ht="12">
      <c r="B89" t="s">
        <v>110</v>
      </c>
      <c r="C89" s="2">
        <v>41624.416388888887</v>
      </c>
      <c r="D89" s="3">
        <f t="shared" ca="1" si="9"/>
        <v>1406.0066666667117</v>
      </c>
      <c r="E89">
        <v>100</v>
      </c>
      <c r="F89">
        <v>100</v>
      </c>
      <c r="G89">
        <f t="shared" si="6"/>
        <v>10000</v>
      </c>
      <c r="H89">
        <f t="shared" ca="1" si="7"/>
        <v>9.1174306393612734E-8</v>
      </c>
      <c r="I89">
        <f t="shared" ca="1" si="8"/>
        <v>268.89818026720724</v>
      </c>
    </row>
    <row r="90" spans="2:9" ht="24">
      <c r="B90" t="s">
        <v>111</v>
      </c>
      <c r="C90" s="2">
        <v>41624.270879629628</v>
      </c>
      <c r="D90" s="3">
        <f t="shared" ca="1" si="9"/>
        <v>1409.4988888889202</v>
      </c>
      <c r="E90">
        <v>100</v>
      </c>
      <c r="F90">
        <v>100</v>
      </c>
      <c r="G90">
        <f t="shared" si="6"/>
        <v>10000</v>
      </c>
      <c r="H90">
        <f t="shared" ca="1" si="7"/>
        <v>8.5595539562383253E-8</v>
      </c>
      <c r="I90">
        <f t="shared" ca="1" si="8"/>
        <v>268.55932523466873</v>
      </c>
    </row>
    <row r="91" spans="2:9" ht="12">
      <c r="B91" t="s">
        <v>112</v>
      </c>
      <c r="C91" s="2">
        <v>41622.673113425924</v>
      </c>
      <c r="D91" s="3">
        <f t="shared" ca="1" si="9"/>
        <v>1447.8452777778148</v>
      </c>
      <c r="E91">
        <v>100</v>
      </c>
      <c r="F91">
        <v>100</v>
      </c>
      <c r="G91">
        <f t="shared" si="6"/>
        <v>10000</v>
      </c>
      <c r="H91">
        <f t="shared" ca="1" si="7"/>
        <v>4.2790842544961118E-8</v>
      </c>
      <c r="I91">
        <f t="shared" ca="1" si="8"/>
        <v>264.92085395894128</v>
      </c>
    </row>
    <row r="92" spans="2:9" ht="12">
      <c r="B92" t="s">
        <v>113</v>
      </c>
      <c r="C92" s="2">
        <v>41621.458460648151</v>
      </c>
      <c r="D92" s="3">
        <f t="shared" ca="1" si="9"/>
        <v>1476.9969444443705</v>
      </c>
      <c r="E92">
        <v>100</v>
      </c>
      <c r="F92">
        <v>100</v>
      </c>
      <c r="G92">
        <f t="shared" si="6"/>
        <v>10000</v>
      </c>
      <c r="H92">
        <f t="shared" ca="1" si="7"/>
        <v>2.5260885345032237E-8</v>
      </c>
      <c r="I92">
        <f t="shared" ca="1" si="8"/>
        <v>262.2516643474811</v>
      </c>
    </row>
    <row r="93" spans="2:9" ht="24">
      <c r="B93" t="s">
        <v>114</v>
      </c>
      <c r="C93" s="2">
        <v>41621.417291666665</v>
      </c>
      <c r="D93" s="3">
        <f t="shared" ca="1" si="9"/>
        <v>1477.9850000000442</v>
      </c>
      <c r="E93">
        <v>100</v>
      </c>
      <c r="F93">
        <v>100</v>
      </c>
      <c r="G93">
        <f t="shared" si="6"/>
        <v>10000</v>
      </c>
      <c r="H93">
        <f t="shared" ca="1" si="7"/>
        <v>2.481362649529204E-8</v>
      </c>
      <c r="I93">
        <f t="shared" ca="1" si="8"/>
        <v>262.16260390364545</v>
      </c>
    </row>
    <row r="94" spans="2:9" ht="12">
      <c r="B94" t="s">
        <v>115</v>
      </c>
      <c r="C94" s="2">
        <v>41621.415659722225</v>
      </c>
      <c r="D94" s="3">
        <f t="shared" ca="1" si="9"/>
        <v>1478.0241666666116</v>
      </c>
      <c r="E94">
        <v>100</v>
      </c>
      <c r="F94">
        <v>100</v>
      </c>
      <c r="G94">
        <f t="shared" si="6"/>
        <v>10000</v>
      </c>
      <c r="H94">
        <f t="shared" ca="1" si="7"/>
        <v>2.4796061198629506E-8</v>
      </c>
      <c r="I94">
        <f t="shared" ca="1" si="8"/>
        <v>262.15907540404072</v>
      </c>
    </row>
    <row r="95" spans="2:9" ht="12">
      <c r="B95" t="s">
        <v>116</v>
      </c>
      <c r="C95" s="2">
        <v>41620.465787037036</v>
      </c>
      <c r="D95" s="3">
        <f t="shared" ca="1" si="9"/>
        <v>1500.821111111145</v>
      </c>
      <c r="E95">
        <v>100</v>
      </c>
      <c r="F95">
        <v>100</v>
      </c>
      <c r="G95">
        <f t="shared" si="6"/>
        <v>10000</v>
      </c>
      <c r="H95">
        <f t="shared" ca="1" si="7"/>
        <v>1.6420200125575892E-8</v>
      </c>
      <c r="I95">
        <f t="shared" ca="1" si="8"/>
        <v>260.1291769611687</v>
      </c>
    </row>
    <row r="96" spans="2:9" ht="12">
      <c r="B96" t="s">
        <v>117</v>
      </c>
      <c r="C96" s="2">
        <v>41619.810243055559</v>
      </c>
      <c r="D96" s="3">
        <f t="shared" ca="1" si="9"/>
        <v>1516.5541666665813</v>
      </c>
      <c r="E96">
        <v>100</v>
      </c>
      <c r="F96">
        <v>100</v>
      </c>
      <c r="G96">
        <f t="shared" si="6"/>
        <v>10000</v>
      </c>
      <c r="H96">
        <f t="shared" ca="1" si="7"/>
        <v>1.2354940767993748E-8</v>
      </c>
      <c r="I96">
        <f t="shared" ca="1" si="8"/>
        <v>258.75545315176026</v>
      </c>
    </row>
    <row r="97" spans="2:9" ht="12">
      <c r="B97" t="s">
        <v>118</v>
      </c>
      <c r="C97" s="2">
        <v>41619.651250000003</v>
      </c>
      <c r="D97" s="3">
        <f t="shared" ca="1" si="9"/>
        <v>1520.3699999999371</v>
      </c>
      <c r="E97">
        <v>100</v>
      </c>
      <c r="F97">
        <v>100</v>
      </c>
      <c r="G97">
        <f t="shared" si="6"/>
        <v>10000</v>
      </c>
      <c r="H97">
        <f t="shared" ca="1" si="7"/>
        <v>1.1531300809438995E-8</v>
      </c>
      <c r="I97">
        <f t="shared" ca="1" si="8"/>
        <v>258.42554219873841</v>
      </c>
    </row>
    <row r="98" spans="2:9" ht="24">
      <c r="B98" t="s">
        <v>119</v>
      </c>
      <c r="C98" s="2">
        <v>41618.385451388887</v>
      </c>
      <c r="D98" s="3">
        <f t="shared" ca="1" si="9"/>
        <v>1550.7491666667047</v>
      </c>
      <c r="E98">
        <v>100</v>
      </c>
      <c r="F98">
        <v>100</v>
      </c>
      <c r="G98">
        <f t="shared" si="6"/>
        <v>10000</v>
      </c>
      <c r="H98">
        <f t="shared" ca="1" si="7"/>
        <v>6.6579044611970345E-9</v>
      </c>
      <c r="I98">
        <f t="shared" ca="1" si="8"/>
        <v>255.84325526115367</v>
      </c>
    </row>
    <row r="99" spans="2:9" ht="12">
      <c r="B99" t="s">
        <v>120</v>
      </c>
      <c r="C99" s="2">
        <v>41618.344293981485</v>
      </c>
      <c r="D99" s="3">
        <f t="shared" ca="1" si="9"/>
        <v>1551.7369444443611</v>
      </c>
      <c r="E99">
        <v>100</v>
      </c>
      <c r="F99">
        <v>100</v>
      </c>
      <c r="G99">
        <f t="shared" si="6"/>
        <v>10000</v>
      </c>
      <c r="H99">
        <f t="shared" ca="1" si="7"/>
        <v>6.5400551881050481E-9</v>
      </c>
      <c r="I99">
        <f t="shared" ca="1" si="8"/>
        <v>255.76058665072517</v>
      </c>
    </row>
    <row r="100" spans="2:9" ht="12">
      <c r="B100" t="s">
        <v>121</v>
      </c>
      <c r="C100" s="2">
        <v>41617.486689814818</v>
      </c>
      <c r="D100" s="3">
        <f t="shared" ca="1" si="9"/>
        <v>1572.3194444443798</v>
      </c>
      <c r="E100">
        <v>100</v>
      </c>
      <c r="F100">
        <v>100</v>
      </c>
      <c r="G100">
        <f t="shared" si="6"/>
        <v>10000</v>
      </c>
      <c r="H100">
        <f t="shared" ca="1" si="7"/>
        <v>4.5078061762295622E-9</v>
      </c>
      <c r="I100">
        <f t="shared" ca="1" si="8"/>
        <v>254.056034074004</v>
      </c>
    </row>
    <row r="101" spans="2:9" ht="12">
      <c r="B101" t="s">
        <v>122</v>
      </c>
      <c r="C101" s="2">
        <v>41617.479629629626</v>
      </c>
      <c r="D101" s="3">
        <f t="shared" ca="1" si="9"/>
        <v>1572.4888888889691</v>
      </c>
      <c r="E101">
        <v>100</v>
      </c>
      <c r="F101">
        <v>100</v>
      </c>
      <c r="G101">
        <f t="shared" si="6"/>
        <v>10000</v>
      </c>
      <c r="H101">
        <f t="shared" ca="1" si="7"/>
        <v>4.4940172677523201E-9</v>
      </c>
      <c r="I101">
        <f t="shared" ca="1" si="8"/>
        <v>254.04214253826893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50" zoomScaleNormal="150" zoomScalePageLayoutView="150"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 numbers</vt:lpstr>
      <vt:lpstr>zumic data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modified xsi:type="dcterms:W3CDTF">2014-02-13T22:59:34Z</dcterms:modified>
</cp:coreProperties>
</file>