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wenxinshi/Desktop/baruch/2018fall/MATH9814/"/>
    </mc:Choice>
  </mc:AlternateContent>
  <bookViews>
    <workbookView xWindow="0" yWindow="460" windowWidth="28800" windowHeight="16380"/>
  </bookViews>
  <sheets>
    <sheet name="sheet1" sheetId="1" r:id="rId1"/>
  </sheets>
  <definedNames>
    <definedName name="_xlchart.v1.0" hidden="1">sheet1!$B$6:$B$11</definedName>
    <definedName name="_xlchart.v1.1" hidden="1">sheet1!$E$4</definedName>
    <definedName name="_xlchart.v1.10" hidden="1">sheet1!$E$4</definedName>
    <definedName name="_xlchart.v1.11" hidden="1">sheet1!$E$6:$E$11</definedName>
    <definedName name="_xlchart.v1.12" hidden="1">sheet1!$B$6:$B$11</definedName>
    <definedName name="_xlchart.v1.13" hidden="1">sheet1!$E$4</definedName>
    <definedName name="_xlchart.v1.14" hidden="1">sheet1!$E$6:$E$11</definedName>
    <definedName name="_xlchart.v1.15" hidden="1">sheet1!$B$6:$B$11</definedName>
    <definedName name="_xlchart.v1.16" hidden="1">sheet1!$E$4</definedName>
    <definedName name="_xlchart.v1.17" hidden="1">sheet1!$E$6:$E$11</definedName>
    <definedName name="_xlchart.v1.18" hidden="1">sheet1!$B$6:$B$11</definedName>
    <definedName name="_xlchart.v1.19" hidden="1">sheet1!$E$4</definedName>
    <definedName name="_xlchart.v1.2" hidden="1">sheet1!$E$6:$E$11</definedName>
    <definedName name="_xlchart.v1.20" hidden="1">sheet1!$E$6:$E$11</definedName>
    <definedName name="_xlchart.v1.21" hidden="1">sheet1!$B$6:$B$11</definedName>
    <definedName name="_xlchart.v1.22" hidden="1">sheet1!$E$4</definedName>
    <definedName name="_xlchart.v1.23" hidden="1">sheet1!$E$6:$E$11</definedName>
    <definedName name="_xlchart.v1.3" hidden="1">sheet1!$B$6:$B$11</definedName>
    <definedName name="_xlchart.v1.4" hidden="1">sheet1!$E$4</definedName>
    <definedName name="_xlchart.v1.5" hidden="1">sheet1!$E$6:$E$11</definedName>
    <definedName name="_xlchart.v1.6" hidden="1">sheet1!$B$6:$B$11</definedName>
    <definedName name="_xlchart.v1.7" hidden="1">sheet1!$E$4</definedName>
    <definedName name="_xlchart.v1.8" hidden="1">sheet1!$E$6:$E$11</definedName>
    <definedName name="_xlchart.v1.9" hidden="1">sheet1!$B$6:$B$11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G6" i="1"/>
  <c r="F5" i="1"/>
  <c r="B7" i="1"/>
  <c r="G7" i="1"/>
  <c r="F6" i="1"/>
  <c r="G8" i="1"/>
  <c r="E6" i="1"/>
  <c r="A10" i="1"/>
  <c r="A5" i="1"/>
  <c r="A6" i="1"/>
  <c r="A7" i="1"/>
  <c r="A8" i="1"/>
  <c r="A9" i="1"/>
  <c r="G11" i="1"/>
  <c r="G10" i="1"/>
  <c r="F10" i="1"/>
  <c r="F7" i="1"/>
  <c r="G9" i="1"/>
  <c r="F8" i="1"/>
  <c r="E8" i="1"/>
  <c r="E9" i="1"/>
  <c r="E10" i="1"/>
  <c r="E11" i="1"/>
  <c r="E7" i="1"/>
  <c r="F9" i="1"/>
  <c r="I11" i="1"/>
</calcChain>
</file>

<file path=xl/sharedStrings.xml><?xml version="1.0" encoding="utf-8"?>
<sst xmlns="http://schemas.openxmlformats.org/spreadsheetml/2006/main" count="15" uniqueCount="15">
  <si>
    <t>maturity</t>
    <phoneticPr fontId="1" type="noConversion"/>
  </si>
  <si>
    <t>1D</t>
    <phoneticPr fontId="1" type="noConversion"/>
  </si>
  <si>
    <t>1W</t>
    <phoneticPr fontId="1" type="noConversion"/>
  </si>
  <si>
    <t>1M</t>
    <phoneticPr fontId="1" type="noConversion"/>
  </si>
  <si>
    <t>3M</t>
    <phoneticPr fontId="1" type="noConversion"/>
  </si>
  <si>
    <t>6M</t>
    <phoneticPr fontId="1" type="noConversion"/>
  </si>
  <si>
    <t>1Y</t>
    <phoneticPr fontId="1" type="noConversion"/>
  </si>
  <si>
    <t>risk-free zero-coupon bonds</t>
    <phoneticPr fontId="1" type="noConversion"/>
  </si>
  <si>
    <t>bond price</t>
    <phoneticPr fontId="1" type="noConversion"/>
  </si>
  <si>
    <t>face</t>
    <phoneticPr fontId="1" type="noConversion"/>
  </si>
  <si>
    <t>interest rates(percent)</t>
    <phoneticPr fontId="1" type="noConversion"/>
  </si>
  <si>
    <t>maturity(years)</t>
    <phoneticPr fontId="1" type="noConversion"/>
  </si>
  <si>
    <t>forward rates(percent)</t>
    <phoneticPr fontId="1" type="noConversion"/>
  </si>
  <si>
    <t>discount factor</t>
    <phoneticPr fontId="1" type="noConversion"/>
  </si>
  <si>
    <t>c) time-weighted average of forward rates: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</si>
</sst>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_);[Red]\(0.00000\)"/>
    <numFmt numFmtId="177" formatCode="0.0000_);[Red]\(0.0000\)"/>
    <numFmt numFmtId="178" formatCode="0.00000_ 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 applyAlignment="1">
      <alignment horizontal="left" vertical="center"/>
    </xf>
    <xf numFmtId="0" fontId="0" fillId="0" borderId="8" xfId="0" applyBorder="1">
      <alignment vertical="center"/>
    </xf>
    <xf numFmtId="177" fontId="0" fillId="0" borderId="7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177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7" fontId="0" fillId="0" borderId="5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term structure of risk-free</a:t>
            </a:r>
            <a:r>
              <a:rPr lang="en-US" sz="1600" b="1" baseline="0"/>
              <a:t> zero rates vs single-period forward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interest rates(percent)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0.0000_);[Red]\(0.0000\)</c:formatCode>
                <c:ptCount val="6"/>
                <c:pt idx="0">
                  <c:v>0.00273972602739726</c:v>
                </c:pt>
                <c:pt idx="1">
                  <c:v>0.0192307692307692</c:v>
                </c:pt>
                <c:pt idx="2">
                  <c:v>0.0833333333333333</c:v>
                </c:pt>
                <c:pt idx="3">
                  <c:v>0.25</c:v>
                </c:pt>
                <c:pt idx="4">
                  <c:v>0.5</c:v>
                </c:pt>
                <c:pt idx="5">
                  <c:v>1.0</c:v>
                </c:pt>
              </c:numCache>
            </c:numRef>
          </c:xVal>
          <c:yVal>
            <c:numRef>
              <c:f>sheet1!$E$6:$E$11</c:f>
              <c:numCache>
                <c:formatCode>0.00000_);[Red]\(0.00000\)</c:formatCode>
                <c:ptCount val="6"/>
                <c:pt idx="0">
                  <c:v>0.182500456256334</c:v>
                </c:pt>
                <c:pt idx="1">
                  <c:v>0.312009360374735</c:v>
                </c:pt>
                <c:pt idx="2">
                  <c:v>0.348050469757653</c:v>
                </c:pt>
                <c:pt idx="3">
                  <c:v>0.40020013343336</c:v>
                </c:pt>
                <c:pt idx="4">
                  <c:v>0.701227865857522</c:v>
                </c:pt>
                <c:pt idx="5">
                  <c:v>0.954541284353141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2FC-274F-8475-9232CC1DD908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forward rates(percent)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0.0000_);[Red]\(0.0000\)</c:formatCode>
                <c:ptCount val="6"/>
                <c:pt idx="0">
                  <c:v>0.00273972602739726</c:v>
                </c:pt>
                <c:pt idx="1">
                  <c:v>0.0192307692307692</c:v>
                </c:pt>
                <c:pt idx="2">
                  <c:v>0.0833333333333333</c:v>
                </c:pt>
                <c:pt idx="3">
                  <c:v>0.25</c:v>
                </c:pt>
                <c:pt idx="4">
                  <c:v>0.5</c:v>
                </c:pt>
                <c:pt idx="5">
                  <c:v>1.0</c:v>
                </c:pt>
              </c:numCache>
            </c:numRef>
          </c:xVal>
          <c:yVal>
            <c:numRef>
              <c:f>sheet1!$F$6:$F$10</c:f>
              <c:numCache>
                <c:formatCode>0.00000_ </c:formatCode>
                <c:ptCount val="5"/>
                <c:pt idx="0">
                  <c:v>0.333525216649796</c:v>
                </c:pt>
                <c:pt idx="1">
                  <c:v>0.358862802572792</c:v>
                </c:pt>
                <c:pt idx="2">
                  <c:v>0.426274965271156</c:v>
                </c:pt>
                <c:pt idx="3">
                  <c:v>1.002255598281688</c:v>
                </c:pt>
                <c:pt idx="4">
                  <c:v>1.207854702848778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2FC-274F-8475-9232CC1D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9841616"/>
        <c:axId val="-1965817248"/>
      </c:scatterChart>
      <c:valAx>
        <c:axId val="-19198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Time(years)</a:t>
                </a:r>
                <a:endParaRPr 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5817248"/>
        <c:crosses val="autoZero"/>
        <c:crossBetween val="midCat"/>
      </c:valAx>
      <c:valAx>
        <c:axId val="-196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984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16</xdr:row>
      <xdr:rowOff>12700</xdr:rowOff>
    </xdr:from>
    <xdr:to>
      <xdr:col>10</xdr:col>
      <xdr:colOff>0</xdr:colOff>
      <xdr:row>39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632AEF5B-A771-6F49-9E59-DDCFEF299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15" sqref="B15"/>
    </sheetView>
  </sheetViews>
  <sheetFormatPr baseColWidth="10" defaultRowHeight="16" x14ac:dyDescent="0.2"/>
  <cols>
    <col min="2" max="2" width="15" customWidth="1"/>
    <col min="3" max="3" width="11.1640625" customWidth="1"/>
    <col min="4" max="4" width="12.6640625" customWidth="1"/>
    <col min="5" max="5" width="19.83203125" customWidth="1"/>
    <col min="6" max="6" width="20.5" customWidth="1"/>
  </cols>
  <sheetData>
    <row r="1" spans="1:12" x14ac:dyDescent="0.2">
      <c r="B1" s="6" t="s">
        <v>7</v>
      </c>
      <c r="C1" s="8"/>
    </row>
    <row r="2" spans="1:12" ht="17" thickBot="1" x14ac:dyDescent="0.25">
      <c r="B2" s="21" t="s">
        <v>9</v>
      </c>
      <c r="C2" s="22">
        <v>100</v>
      </c>
      <c r="D2" s="2"/>
      <c r="E2" s="2"/>
      <c r="F2" s="2"/>
    </row>
    <row r="3" spans="1:12" ht="17" thickBot="1" x14ac:dyDescent="0.25">
      <c r="D3" s="2"/>
      <c r="E3" s="2"/>
      <c r="F3" s="2"/>
    </row>
    <row r="4" spans="1:12" x14ac:dyDescent="0.2">
      <c r="B4" s="6" t="s">
        <v>11</v>
      </c>
      <c r="C4" s="7" t="s">
        <v>0</v>
      </c>
      <c r="D4" s="7" t="s">
        <v>8</v>
      </c>
      <c r="E4" s="7" t="s">
        <v>10</v>
      </c>
      <c r="F4" s="7" t="s">
        <v>12</v>
      </c>
      <c r="G4" s="8" t="s">
        <v>13</v>
      </c>
    </row>
    <row r="5" spans="1:12" x14ac:dyDescent="0.2">
      <c r="A5" s="1">
        <f t="shared" ref="A5:A10" si="0">B6-B5</f>
        <v>2.7397260273972603E-3</v>
      </c>
      <c r="B5" s="9">
        <v>0</v>
      </c>
      <c r="C5" s="10">
        <v>0</v>
      </c>
      <c r="D5" s="10">
        <v>100</v>
      </c>
      <c r="E5" s="10">
        <v>0</v>
      </c>
      <c r="F5" s="11">
        <f t="shared" ref="F5:F10" si="1">-1/(B6-B5)*LN(G6/G5)*100</f>
        <v>0.18250045625271644</v>
      </c>
      <c r="G5" s="12">
        <v>1</v>
      </c>
    </row>
    <row r="6" spans="1:12" x14ac:dyDescent="0.2">
      <c r="A6" s="1">
        <f t="shared" si="0"/>
        <v>1.6491043203371972E-2</v>
      </c>
      <c r="B6" s="13">
        <f>1/365</f>
        <v>2.7397260273972603E-3</v>
      </c>
      <c r="C6" s="14" t="s">
        <v>1</v>
      </c>
      <c r="D6" s="15">
        <v>99.999499999999998</v>
      </c>
      <c r="E6" s="16">
        <f t="shared" ref="E6:E11" si="2">1/B6 * LN($C$2/D6)*100</f>
        <v>0.18250045625633401</v>
      </c>
      <c r="F6" s="11">
        <f t="shared" si="1"/>
        <v>0.33352521664979584</v>
      </c>
      <c r="G6" s="12">
        <f t="shared" ref="G6:G11" si="3">D6/$C$2</f>
        <v>0.99999499999999997</v>
      </c>
    </row>
    <row r="7" spans="1:12" x14ac:dyDescent="0.2">
      <c r="A7" s="1">
        <f t="shared" si="0"/>
        <v>6.4102564102564097E-2</v>
      </c>
      <c r="B7" s="13">
        <f>1/52</f>
        <v>1.9230769230769232E-2</v>
      </c>
      <c r="C7" s="14" t="s">
        <v>2</v>
      </c>
      <c r="D7" s="15">
        <v>99.994</v>
      </c>
      <c r="E7" s="16">
        <f t="shared" si="2"/>
        <v>0.31200936037473531</v>
      </c>
      <c r="F7" s="11">
        <f t="shared" si="1"/>
        <v>0.35886280257279163</v>
      </c>
      <c r="G7" s="12">
        <f t="shared" si="3"/>
        <v>0.99994000000000005</v>
      </c>
    </row>
    <row r="8" spans="1:12" x14ac:dyDescent="0.2">
      <c r="A8" s="1">
        <f t="shared" si="0"/>
        <v>0.16666666666666669</v>
      </c>
      <c r="B8" s="13">
        <v>8.3333333333333329E-2</v>
      </c>
      <c r="C8" s="14" t="s">
        <v>3</v>
      </c>
      <c r="D8" s="15">
        <v>99.971000000000004</v>
      </c>
      <c r="E8" s="16">
        <f t="shared" si="2"/>
        <v>0.34805046975765325</v>
      </c>
      <c r="F8" s="11">
        <f t="shared" si="1"/>
        <v>0.42627496527115583</v>
      </c>
      <c r="G8" s="12">
        <f t="shared" si="3"/>
        <v>0.99970999999999999</v>
      </c>
    </row>
    <row r="9" spans="1:12" ht="17" thickBot="1" x14ac:dyDescent="0.25">
      <c r="A9" s="1">
        <f t="shared" si="0"/>
        <v>0.25</v>
      </c>
      <c r="B9" s="13">
        <v>0.25</v>
      </c>
      <c r="C9" s="14" t="s">
        <v>4</v>
      </c>
      <c r="D9" s="15">
        <v>99.9</v>
      </c>
      <c r="E9" s="16">
        <f t="shared" si="2"/>
        <v>0.40020013343336003</v>
      </c>
      <c r="F9" s="11">
        <f t="shared" si="1"/>
        <v>1.0022555982816879</v>
      </c>
      <c r="G9" s="12">
        <f t="shared" si="3"/>
        <v>0.99900000000000011</v>
      </c>
    </row>
    <row r="10" spans="1:12" x14ac:dyDescent="0.2">
      <c r="A10" s="1">
        <f t="shared" si="0"/>
        <v>0.5</v>
      </c>
      <c r="B10" s="13">
        <v>0.5</v>
      </c>
      <c r="C10" s="14" t="s">
        <v>5</v>
      </c>
      <c r="D10" s="15">
        <v>99.65</v>
      </c>
      <c r="E10" s="16">
        <f t="shared" si="2"/>
        <v>0.70122786585752195</v>
      </c>
      <c r="F10" s="11">
        <f t="shared" si="1"/>
        <v>1.2078547028487783</v>
      </c>
      <c r="G10" s="12">
        <f t="shared" si="3"/>
        <v>0.99650000000000005</v>
      </c>
      <c r="I10" s="23" t="s">
        <v>14</v>
      </c>
      <c r="J10" s="24"/>
      <c r="K10" s="24"/>
      <c r="L10" s="25"/>
    </row>
    <row r="11" spans="1:12" ht="17" thickBot="1" x14ac:dyDescent="0.25">
      <c r="B11" s="17">
        <v>1</v>
      </c>
      <c r="C11" s="18" t="s">
        <v>6</v>
      </c>
      <c r="D11" s="19">
        <v>99.05</v>
      </c>
      <c r="E11" s="20">
        <f t="shared" si="2"/>
        <v>0.95454128435314056</v>
      </c>
      <c r="F11" s="4"/>
      <c r="G11" s="5">
        <f t="shared" si="3"/>
        <v>0.99049999999999994</v>
      </c>
      <c r="I11" s="3">
        <f>SUMPRODUCT(A5:A10,F5:F10)</f>
        <v>0.95454128435314511</v>
      </c>
      <c r="J11" s="4"/>
      <c r="K11" s="4"/>
      <c r="L11" s="5"/>
    </row>
  </sheetData>
  <mergeCells count="1">
    <mergeCell ref="I10:L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Shi</dc:creator>
  <cp:lastModifiedBy>Wenxin Shi</cp:lastModifiedBy>
  <dcterms:created xsi:type="dcterms:W3CDTF">2018-09-01T19:13:37Z</dcterms:created>
  <dcterms:modified xsi:type="dcterms:W3CDTF">2018-09-03T02:44:27Z</dcterms:modified>
</cp:coreProperties>
</file>