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Zecophy\Desktop\Introduction to Financial Instruments\HW1\"/>
    </mc:Choice>
  </mc:AlternateContent>
  <xr:revisionPtr revIDLastSave="0" documentId="10_ncr:100000_{2A7E0765-5196-4856-BC93-EC9D05A9B529}" xr6:coauthVersionLast="31" xr6:coauthVersionMax="31" xr10:uidLastSave="{00000000-0000-0000-0000-000000000000}"/>
  <bookViews>
    <workbookView xWindow="0" yWindow="462" windowWidth="28800" windowHeight="1638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G5" i="1"/>
  <c r="G4" i="1"/>
  <c r="F7" i="1"/>
  <c r="E5" i="1"/>
  <c r="D5" i="1"/>
  <c r="A5" i="1"/>
  <c r="D6" i="1"/>
  <c r="A6" i="1"/>
  <c r="E6" i="1"/>
  <c r="G6" i="1"/>
  <c r="D7" i="1"/>
  <c r="E7" i="1"/>
  <c r="G7" i="1"/>
  <c r="D8" i="1"/>
  <c r="E8" i="1"/>
  <c r="G8" i="1"/>
  <c r="D9" i="1"/>
  <c r="E9" i="1"/>
  <c r="G9" i="1"/>
  <c r="D10" i="1"/>
  <c r="E10" i="1"/>
  <c r="G10" i="1"/>
  <c r="D11" i="1"/>
  <c r="E11" i="1"/>
  <c r="G11" i="1"/>
  <c r="D12" i="1"/>
  <c r="E12" i="1"/>
  <c r="G12" i="1"/>
  <c r="D13" i="1"/>
  <c r="E13" i="1"/>
  <c r="G13" i="1"/>
  <c r="D14" i="1"/>
  <c r="E14" i="1"/>
  <c r="G14" i="1"/>
  <c r="D15" i="1"/>
  <c r="E15" i="1"/>
  <c r="G15" i="1"/>
  <c r="D16" i="1"/>
  <c r="E16" i="1"/>
  <c r="G16" i="1"/>
  <c r="D17" i="1"/>
  <c r="E17" i="1"/>
  <c r="G17" i="1"/>
  <c r="D18" i="1"/>
  <c r="E18" i="1"/>
  <c r="G18" i="1"/>
  <c r="D4" i="1"/>
  <c r="A4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<sst xmlns="http://schemas.openxmlformats.org/spreadsheetml/2006/main" count="22" uniqueCount="22">
  <si>
    <t>Rate(percent)</t>
    <phoneticPr fontId="1" type="noConversion"/>
  </si>
  <si>
    <t>o/n</t>
    <phoneticPr fontId="1" type="noConversion"/>
  </si>
  <si>
    <t>1w</t>
    <phoneticPr fontId="1" type="noConversion"/>
  </si>
  <si>
    <t>2w</t>
    <phoneticPr fontId="1" type="noConversion"/>
  </si>
  <si>
    <t>1m</t>
    <phoneticPr fontId="1" type="noConversion"/>
  </si>
  <si>
    <t>2m</t>
    <phoneticPr fontId="1" type="noConversion"/>
  </si>
  <si>
    <t>3m</t>
    <phoneticPr fontId="1" type="noConversion"/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</si>
  <si>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</si>
  <si>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</si>
  <si>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</si>
  <si>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</si>
  <si>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</si>
  <si>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</si>
  <si>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</si>
  <si>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</si>
  <si>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</si>
  <si>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discount factor</t>
    <phoneticPr fontId="1" type="noConversion"/>
  </si>
  <si>
    <t>Time(years)</t>
    <phoneticPr fontId="1" type="noConversion"/>
  </si>
  <si>
    <t>Time</t>
    <phoneticPr fontId="1" type="noConversion"/>
  </si>
  <si>
    <t>one-month forward rates (percent, simple interest)</t>
    <phoneticPr fontId="1" type="noConversion"/>
  </si>
  <si>
    <t>interest rates (percent, monthly compounding)</t>
    <phoneticPr fontId="1" type="noConversion"/>
  </si>
  <si>
    <t>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</si>
</sst>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);[Red]\(0.00000\)"/>
    <numFmt numFmtId="177" formatCode="0.00000_ "/>
  </numFmts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discount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Sheet1!$A$4:$A$18</c:f>
              <c:numCache>
                <c:formatCode>0.00000_);[Red]\(0.00000\)</c:formatCode>
                <c:ptCount val="15"/>
                <c:pt idx="0">
                  <c:v>2.7397260273972603E-3</c:v>
                </c:pt>
                <c:pt idx="1">
                  <c:v>1.9230769230769232E-2</c:v>
                </c:pt>
                <c:pt idx="2">
                  <c:v>3.8461538461538464E-2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0.33333333333333398</c:v>
                </c:pt>
                <c:pt idx="7">
                  <c:v>0.41666666666666702</c:v>
                </c:pt>
                <c:pt idx="8">
                  <c:v>0.5</c:v>
                </c:pt>
                <c:pt idx="9">
                  <c:v>0.58333333333333404</c:v>
                </c:pt>
                <c:pt idx="10">
                  <c:v>0.66666666666666696</c:v>
                </c:pt>
                <c:pt idx="11">
                  <c:v>0.75</c:v>
                </c:pt>
                <c:pt idx="12">
                  <c:v>0.83333333333333404</c:v>
                </c:pt>
                <c:pt idx="13">
                  <c:v>0.91666666666666696</c:v>
                </c:pt>
                <c:pt idx="14">
                  <c:v>1</c:v>
                </c:pt>
              </c:numCache>
            </c:numRef>
          </c:xVal>
          <c:yVal>
            <c:numRef>
              <c:f>Sheet1!$E$4:$E$18</c:f>
              <c:numCache>
                <c:formatCode>0.00000_ </c:formatCode>
                <c:ptCount val="15"/>
                <c:pt idx="0">
                  <c:v>0.99999649316298278</c:v>
                </c:pt>
                <c:pt idx="1">
                  <c:v>0.99996871251739861</c:v>
                </c:pt>
                <c:pt idx="2">
                  <c:v>0.99993396589925188</c:v>
                </c:pt>
                <c:pt idx="3">
                  <c:v>0.99984133351238269</c:v>
                </c:pt>
                <c:pt idx="4">
                  <c:v>0.99962658948749705</c:v>
                </c:pt>
                <c:pt idx="5">
                  <c:v>0.99936819942432387</c:v>
                </c:pt>
                <c:pt idx="6">
                  <c:v>0.99901886357408376</c:v>
                </c:pt>
                <c:pt idx="7">
                  <c:v>0.99854325021584145</c:v>
                </c:pt>
                <c:pt idx="8">
                  <c:v>0.99798840467212269</c:v>
                </c:pt>
                <c:pt idx="9">
                  <c:v>0.99732889557435389</c:v>
                </c:pt>
                <c:pt idx="10">
                  <c:v>0.99659245109122896</c:v>
                </c:pt>
                <c:pt idx="11">
                  <c:v>0.9957831322751759</c:v>
                </c:pt>
                <c:pt idx="12">
                  <c:v>0.99486706627713206</c:v>
                </c:pt>
                <c:pt idx="13">
                  <c:v>0.9938845044088096</c:v>
                </c:pt>
                <c:pt idx="14">
                  <c:v>0.99275783161834408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5-3B48-8A4D-FD4D39188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771872"/>
        <c:axId val="-1916768112"/>
      </c:scatterChart>
      <c:valAx>
        <c:axId val="-19167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);[Red]\(0.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6768112"/>
        <c:crosses val="autoZero"/>
        <c:crossBetween val="midCat"/>
      </c:valAx>
      <c:valAx>
        <c:axId val="-1916768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discount factor(%)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67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one-month forward rates (percent, simple interest)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Sheet1!$A$7:$A$17</c:f>
              <c:numCache>
                <c:formatCode>0.00000_);[Red]\(0.00000\)</c:formatCode>
                <c:ptCount val="11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0.33333333333333398</c:v>
                </c:pt>
                <c:pt idx="4">
                  <c:v>0.41666666666666702</c:v>
                </c:pt>
                <c:pt idx="5">
                  <c:v>0.5</c:v>
                </c:pt>
                <c:pt idx="6">
                  <c:v>0.58333333333333404</c:v>
                </c:pt>
                <c:pt idx="7">
                  <c:v>0.66666666666666696</c:v>
                </c:pt>
                <c:pt idx="8">
                  <c:v>0.75</c:v>
                </c:pt>
                <c:pt idx="9">
                  <c:v>0.83333333333333404</c:v>
                </c:pt>
                <c:pt idx="10">
                  <c:v>0.91666666666666696</c:v>
                </c:pt>
              </c:numCache>
            </c:numRef>
          </c:xVal>
          <c:yVal>
            <c:numRef>
              <c:f>Sheet1!$F$7:$F$17</c:f>
              <c:numCache>
                <c:formatCode>0.00000_ </c:formatCode>
                <c:ptCount val="11"/>
                <c:pt idx="0">
                  <c:v>0.25778909101941139</c:v>
                </c:pt>
                <c:pt idx="1">
                  <c:v>0.31026410084535877</c:v>
                </c:pt>
                <c:pt idx="2">
                  <c:v>0.41961471957438723</c:v>
                </c:pt>
                <c:pt idx="3">
                  <c:v>0.57156866241650151</c:v>
                </c:pt>
                <c:pt idx="4">
                  <c:v>0.66715670176673858</c:v>
                </c:pt>
                <c:pt idx="5">
                  <c:v>0.79353052020695747</c:v>
                </c:pt>
                <c:pt idx="6">
                  <c:v>0.88675504092199808</c:v>
                </c:pt>
                <c:pt idx="7">
                  <c:v>0.97529527041171693</c:v>
                </c:pt>
                <c:pt idx="8">
                  <c:v>1.1049508370664447</c:v>
                </c:pt>
                <c:pt idx="9">
                  <c:v>1.1863292331820987</c:v>
                </c:pt>
                <c:pt idx="10">
                  <c:v>1.3618702421663236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3-364B-AE37-0C2E13CFA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745696"/>
        <c:axId val="-1917083984"/>
      </c:scatterChart>
      <c:valAx>
        <c:axId val="-19167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Time(years)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);[Red]\(0.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7083984"/>
        <c:crosses val="autoZero"/>
        <c:crossBetween val="midCat"/>
      </c:valAx>
      <c:valAx>
        <c:axId val="-19170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forward rates(%)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67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interest rates (percent, monthly compounding)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Sheet1!$A$4:$A$18</c:f>
              <c:numCache>
                <c:formatCode>0.00000_);[Red]\(0.00000\)</c:formatCode>
                <c:ptCount val="15"/>
                <c:pt idx="0">
                  <c:v>2.7397260273972603E-3</c:v>
                </c:pt>
                <c:pt idx="1">
                  <c:v>1.9230769230769232E-2</c:v>
                </c:pt>
                <c:pt idx="2">
                  <c:v>3.8461538461538464E-2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0.33333333333333398</c:v>
                </c:pt>
                <c:pt idx="7">
                  <c:v>0.41666666666666702</c:v>
                </c:pt>
                <c:pt idx="8">
                  <c:v>0.5</c:v>
                </c:pt>
                <c:pt idx="9">
                  <c:v>0.58333333333333404</c:v>
                </c:pt>
                <c:pt idx="10">
                  <c:v>0.66666666666666696</c:v>
                </c:pt>
                <c:pt idx="11">
                  <c:v>0.75</c:v>
                </c:pt>
                <c:pt idx="12">
                  <c:v>0.83333333333333404</c:v>
                </c:pt>
                <c:pt idx="13">
                  <c:v>0.91666666666666696</c:v>
                </c:pt>
                <c:pt idx="14">
                  <c:v>1</c:v>
                </c:pt>
              </c:numCache>
            </c:numRef>
          </c:xVal>
          <c:yVal>
            <c:numRef>
              <c:f>Sheet1!$G$4:$G$18</c:f>
              <c:numCache>
                <c:formatCode>0.00000_ </c:formatCode>
                <c:ptCount val="15"/>
                <c:pt idx="0">
                  <c:v>0.12800660245142481</c:v>
                </c:pt>
                <c:pt idx="1">
                  <c:v>0.16270848459498666</c:v>
                </c:pt>
                <c:pt idx="2">
                  <c:v>0.17170661432670542</c:v>
                </c:pt>
                <c:pt idx="3">
                  <c:v>0.1904300000000525</c:v>
                </c:pt>
                <c:pt idx="4">
                  <c:v>0.22410907296785965</c:v>
                </c:pt>
                <c:pt idx="5">
                  <c:v>0.25282672846360654</c:v>
                </c:pt>
                <c:pt idx="6">
                  <c:v>0.29452155357558851</c:v>
                </c:pt>
                <c:pt idx="7">
                  <c:v>0.34992586030098138</c:v>
                </c:pt>
                <c:pt idx="8">
                  <c:v>0.40279184604150586</c:v>
                </c:pt>
                <c:pt idx="9">
                  <c:v>0.45860387119098789</c:v>
                </c:pt>
                <c:pt idx="10">
                  <c:v>0.51211441833256544</c:v>
                </c:pt>
                <c:pt idx="11">
                  <c:v>0.56357013469900963</c:v>
                </c:pt>
                <c:pt idx="12">
                  <c:v>0.61769722224171986</c:v>
                </c:pt>
                <c:pt idx="13">
                  <c:v>0.66937991612068259</c:v>
                </c:pt>
                <c:pt idx="14">
                  <c:v>0.72707219419179125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E7-7443-BB24-C5875558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962416"/>
        <c:axId val="-1916958512"/>
      </c:scatterChart>
      <c:valAx>
        <c:axId val="-191696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Time(years)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);[Red]\(0.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6958512"/>
        <c:crosses val="autoZero"/>
        <c:crossBetween val="midCat"/>
      </c:valAx>
      <c:valAx>
        <c:axId val="-19169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interest rates(%)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69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1</xdr:row>
      <xdr:rowOff>190500</xdr:rowOff>
    </xdr:from>
    <xdr:to>
      <xdr:col>17</xdr:col>
      <xdr:colOff>419100</xdr:colOff>
      <xdr:row>17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5AAED9-3CE1-C14C-A45A-2CFA7E709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819149</xdr:colOff>
      <xdr:row>20</xdr:row>
      <xdr:rowOff>12700</xdr:rowOff>
    </xdr:from>
    <xdr:to>
      <xdr:col>8</xdr:col>
      <xdr:colOff>802216</xdr:colOff>
      <xdr:row>44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D7662D-597D-9C47-A57D-533A84EE7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20</xdr:row>
      <xdr:rowOff>0</xdr:rowOff>
    </xdr:from>
    <xdr:to>
      <xdr:col>19</xdr:col>
      <xdr:colOff>69850</xdr:colOff>
      <xdr:row>44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FBE5CC-7456-2745-8C4F-26F76A577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8"/>
  <sheetViews>
    <sheetView tabSelected="1" workbookViewId="0">
      <selection activeCell="H4" sqref="H4:H18"/>
    </sheetView>
  </sheetViews>
  <sheetFormatPr defaultColWidth="10.6640625" defaultRowHeight="15" x14ac:dyDescent="0.5"/>
  <cols>
    <col min="3" max="3" width="13.80859375" customWidth="1"/>
    <col min="4" max="4" width="14.6640625" customWidth="1"/>
    <col min="5" max="5" width="17.140625" customWidth="1"/>
    <col min="6" max="6" width="16.6640625" customWidth="1"/>
    <col min="7" max="7" width="14" customWidth="1"/>
  </cols>
  <sheetData>
    <row r="2" spans="1:7" ht="15.3" thickBot="1" x14ac:dyDescent="0.55000000000000004"/>
    <row r="3" spans="1:7" ht="62.05" customHeight="1" thickBot="1" x14ac:dyDescent="0.55000000000000004">
      <c r="A3" s="11" t="s">
        <v>17</v>
      </c>
      <c r="B3" s="12" t="s">
        <v>18</v>
      </c>
      <c r="C3" s="12" t="s">
        <v>0</v>
      </c>
      <c r="D3" s="12" t="s">
        <v>21</v>
      </c>
      <c r="E3" s="12" t="s">
        <v>16</v>
      </c>
      <c r="F3" s="13" t="s">
        <v>19</v>
      </c>
      <c r="G3" s="14" t="s">
        <v>20</v>
      </c>
    </row>
    <row r="4" spans="1:7" x14ac:dyDescent="0.5">
      <c r="A4" s="1">
        <f>1/365</f>
        <v>2.7397260273972603E-3</v>
      </c>
      <c r="B4" s="2" t="s">
        <v>1</v>
      </c>
      <c r="C4" s="3">
        <v>0.128</v>
      </c>
      <c r="D4" s="3">
        <f>C4/100</f>
        <v>1.2800000000000001E-3</v>
      </c>
      <c r="E4" s="4">
        <f>1/(1+D4*A4)</f>
        <v>0.99999649316298278</v>
      </c>
      <c r="F4" s="2"/>
      <c r="G4" s="5">
        <f>12*(E4^(-1/(12*A4))-1)*100</f>
        <v>0.12800660245142481</v>
      </c>
    </row>
    <row r="5" spans="1:7" x14ac:dyDescent="0.5">
      <c r="A5" s="1">
        <f>1/52</f>
        <v>1.9230769230769232E-2</v>
      </c>
      <c r="B5" s="2" t="s">
        <v>2</v>
      </c>
      <c r="C5" s="3">
        <v>0.16270000000000001</v>
      </c>
      <c r="D5" s="3">
        <f t="shared" ref="D5:D18" si="0">C5/100</f>
        <v>1.6270000000000002E-3</v>
      </c>
      <c r="E5" s="4">
        <f>1/(1+D5*A5)</f>
        <v>0.99996871251739861</v>
      </c>
      <c r="F5" s="2"/>
      <c r="G5" s="5">
        <f>12*(E5^(-1/(12*A5))-1)*100</f>
        <v>0.16270848459498666</v>
      </c>
    </row>
    <row r="6" spans="1:7" x14ac:dyDescent="0.5">
      <c r="A6" s="1">
        <f>2/52</f>
        <v>3.8461538461538464E-2</v>
      </c>
      <c r="B6" s="2" t="s">
        <v>3</v>
      </c>
      <c r="C6" s="3">
        <v>0.17169999999999999</v>
      </c>
      <c r="D6" s="3">
        <f t="shared" si="0"/>
        <v>1.717E-3</v>
      </c>
      <c r="E6" s="4">
        <f t="shared" ref="E5:E18" si="1">1/(1+D6*A6)</f>
        <v>0.99993396589925188</v>
      </c>
      <c r="F6" s="2"/>
      <c r="G6" s="5">
        <f t="shared" ref="G5:G18" si="2">12*(E6^(-1/(12*A6))-1)*100</f>
        <v>0.17170661432670542</v>
      </c>
    </row>
    <row r="7" spans="1:7" x14ac:dyDescent="0.5">
      <c r="A7" s="1">
        <v>8.3333333333333329E-2</v>
      </c>
      <c r="B7" s="2" t="s">
        <v>4</v>
      </c>
      <c r="C7" s="3">
        <v>0.19042999999999999</v>
      </c>
      <c r="D7" s="3">
        <f t="shared" si="0"/>
        <v>1.9042999999999998E-3</v>
      </c>
      <c r="E7" s="4">
        <f t="shared" si="1"/>
        <v>0.99984133351238269</v>
      </c>
      <c r="F7" s="4">
        <f>1/(A8-A7) * ((1+D8*A8)/(1+D7*A7)-1)*100</f>
        <v>0.25778909101941139</v>
      </c>
      <c r="G7" s="5">
        <f t="shared" si="2"/>
        <v>0.1904300000000525</v>
      </c>
    </row>
    <row r="8" spans="1:7" x14ac:dyDescent="0.5">
      <c r="A8" s="1">
        <v>0.16666666666666666</v>
      </c>
      <c r="B8" s="2" t="s">
        <v>5</v>
      </c>
      <c r="C8" s="3">
        <v>0.22413</v>
      </c>
      <c r="D8" s="3">
        <f t="shared" si="0"/>
        <v>2.2412999999999999E-3</v>
      </c>
      <c r="E8" s="4">
        <f t="shared" si="1"/>
        <v>0.99962658948749705</v>
      </c>
      <c r="F8" s="4">
        <f t="shared" ref="F8:F17" si="3">1/(A9-A8) * ((1+D9*A9)/(1+D8*A8)-1)*100</f>
        <v>0.31026410084535877</v>
      </c>
      <c r="G8" s="5">
        <f t="shared" si="2"/>
        <v>0.22410907296785965</v>
      </c>
    </row>
    <row r="9" spans="1:7" x14ac:dyDescent="0.5">
      <c r="A9" s="1">
        <v>0.25</v>
      </c>
      <c r="B9" s="2" t="s">
        <v>6</v>
      </c>
      <c r="C9" s="3">
        <v>0.25287999999999999</v>
      </c>
      <c r="D9" s="3">
        <f t="shared" si="0"/>
        <v>2.5287999999999999E-3</v>
      </c>
      <c r="E9" s="4">
        <f t="shared" si="1"/>
        <v>0.99936819942432387</v>
      </c>
      <c r="F9" s="4">
        <f t="shared" si="3"/>
        <v>0.41961471957438723</v>
      </c>
      <c r="G9" s="5">
        <f t="shared" si="2"/>
        <v>0.25282672846360654</v>
      </c>
    </row>
    <row r="10" spans="1:7" x14ac:dyDescent="0.5">
      <c r="A10" s="1">
        <v>0.33333333333333398</v>
      </c>
      <c r="B10" s="2" t="s">
        <v>7</v>
      </c>
      <c r="C10" s="3">
        <v>0.29463</v>
      </c>
      <c r="D10" s="3">
        <f t="shared" si="0"/>
        <v>2.9463000000000002E-3</v>
      </c>
      <c r="E10" s="4">
        <f t="shared" si="1"/>
        <v>0.99901886357408376</v>
      </c>
      <c r="F10" s="4">
        <f t="shared" si="3"/>
        <v>0.57156866241650151</v>
      </c>
      <c r="G10" s="5">
        <f t="shared" si="2"/>
        <v>0.29452155357558851</v>
      </c>
    </row>
    <row r="11" spans="1:7" x14ac:dyDescent="0.5">
      <c r="A11" s="1">
        <v>0.41666666666666702</v>
      </c>
      <c r="B11" s="2" t="s">
        <v>8</v>
      </c>
      <c r="C11" s="3">
        <v>0.35013</v>
      </c>
      <c r="D11" s="3">
        <f t="shared" si="0"/>
        <v>3.5013000000000002E-3</v>
      </c>
      <c r="E11" s="4">
        <f t="shared" si="1"/>
        <v>0.99854325021584145</v>
      </c>
      <c r="F11" s="4">
        <f t="shared" si="3"/>
        <v>0.66715670176673858</v>
      </c>
      <c r="G11" s="5">
        <f t="shared" si="2"/>
        <v>0.34992586030098138</v>
      </c>
    </row>
    <row r="12" spans="1:7" x14ac:dyDescent="0.5">
      <c r="A12" s="1">
        <v>0.5</v>
      </c>
      <c r="B12" s="2" t="s">
        <v>9</v>
      </c>
      <c r="C12" s="3">
        <v>0.40312999999999999</v>
      </c>
      <c r="D12" s="3">
        <f t="shared" si="0"/>
        <v>4.0312999999999998E-3</v>
      </c>
      <c r="E12" s="4">
        <f t="shared" si="1"/>
        <v>0.99798840467212269</v>
      </c>
      <c r="F12" s="4">
        <f t="shared" si="3"/>
        <v>0.79353052020695747</v>
      </c>
      <c r="G12" s="5">
        <f t="shared" si="2"/>
        <v>0.40279184604150586</v>
      </c>
    </row>
    <row r="13" spans="1:7" x14ac:dyDescent="0.5">
      <c r="A13" s="1">
        <v>0.58333333333333404</v>
      </c>
      <c r="B13" s="2" t="s">
        <v>10</v>
      </c>
      <c r="C13" s="3">
        <v>0.45912999999999998</v>
      </c>
      <c r="D13" s="3">
        <f t="shared" si="0"/>
        <v>4.5912999999999995E-3</v>
      </c>
      <c r="E13" s="4">
        <f t="shared" si="1"/>
        <v>0.99732889557435389</v>
      </c>
      <c r="F13" s="4">
        <f t="shared" si="3"/>
        <v>0.88675504092199808</v>
      </c>
      <c r="G13" s="5">
        <f t="shared" si="2"/>
        <v>0.45860387119098789</v>
      </c>
    </row>
    <row r="14" spans="1:7" x14ac:dyDescent="0.5">
      <c r="A14" s="1">
        <v>0.66666666666666696</v>
      </c>
      <c r="B14" s="2" t="s">
        <v>11</v>
      </c>
      <c r="C14" s="3">
        <v>0.51288</v>
      </c>
      <c r="D14" s="3">
        <f t="shared" si="0"/>
        <v>5.1288000000000002E-3</v>
      </c>
      <c r="E14" s="4">
        <f t="shared" si="1"/>
        <v>0.99659245109122896</v>
      </c>
      <c r="F14" s="4">
        <f t="shared" si="3"/>
        <v>0.97529527041171693</v>
      </c>
      <c r="G14" s="5">
        <f t="shared" si="2"/>
        <v>0.51211441833256544</v>
      </c>
    </row>
    <row r="15" spans="1:7" x14ac:dyDescent="0.5">
      <c r="A15" s="1">
        <v>0.75</v>
      </c>
      <c r="B15" s="2" t="s">
        <v>12</v>
      </c>
      <c r="C15" s="3">
        <v>0.56462999999999997</v>
      </c>
      <c r="D15" s="3">
        <f t="shared" si="0"/>
        <v>5.6462999999999999E-3</v>
      </c>
      <c r="E15" s="4">
        <f t="shared" si="1"/>
        <v>0.9957831322751759</v>
      </c>
      <c r="F15" s="4">
        <f t="shared" si="3"/>
        <v>1.1049508370664447</v>
      </c>
      <c r="G15" s="5">
        <f t="shared" si="2"/>
        <v>0.56357013469900963</v>
      </c>
    </row>
    <row r="16" spans="1:7" x14ac:dyDescent="0.5">
      <c r="A16" s="1">
        <v>0.83333333333333404</v>
      </c>
      <c r="B16" s="2" t="s">
        <v>13</v>
      </c>
      <c r="C16" s="3">
        <v>0.61912999999999996</v>
      </c>
      <c r="D16" s="3">
        <f t="shared" si="0"/>
        <v>6.1912999999999994E-3</v>
      </c>
      <c r="E16" s="4">
        <f t="shared" si="1"/>
        <v>0.99486706627713206</v>
      </c>
      <c r="F16" s="4">
        <f t="shared" si="3"/>
        <v>1.1863292331820987</v>
      </c>
      <c r="G16" s="5">
        <f t="shared" si="2"/>
        <v>0.61769722224171986</v>
      </c>
    </row>
    <row r="17" spans="1:7" x14ac:dyDescent="0.5">
      <c r="A17" s="1">
        <v>0.91666666666666696</v>
      </c>
      <c r="B17" s="2" t="s">
        <v>14</v>
      </c>
      <c r="C17" s="3">
        <v>0.67125000000000001</v>
      </c>
      <c r="D17" s="3">
        <f t="shared" si="0"/>
        <v>6.7124999999999997E-3</v>
      </c>
      <c r="E17" s="4">
        <f t="shared" si="1"/>
        <v>0.9938845044088096</v>
      </c>
      <c r="F17" s="4">
        <f t="shared" si="3"/>
        <v>1.3618702421663236</v>
      </c>
      <c r="G17" s="5">
        <f t="shared" si="2"/>
        <v>0.66937991612068259</v>
      </c>
    </row>
    <row r="18" spans="1:7" ht="15.3" thickBot="1" x14ac:dyDescent="0.55000000000000004">
      <c r="A18" s="6">
        <v>1</v>
      </c>
      <c r="B18" s="7" t="s">
        <v>15</v>
      </c>
      <c r="C18" s="8">
        <v>0.72950000000000004</v>
      </c>
      <c r="D18" s="8">
        <f t="shared" si="0"/>
        <v>7.2950000000000003E-3</v>
      </c>
      <c r="E18" s="9">
        <f t="shared" si="1"/>
        <v>0.99275783161834408</v>
      </c>
      <c r="F18" s="7"/>
      <c r="G18" s="10">
        <f t="shared" si="2"/>
        <v>0.72707219419179125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Wenxin Shi</dc:creator>
  <cp:lastModifiedBy>chenyu zhao</cp:lastModifiedBy>
  <dcterms:created xsi:type="dcterms:W3CDTF">2018-09-01T20:35:53Z</dcterms:created>
  <dcterms:modified xsi:type="dcterms:W3CDTF">2018-09-03T23:03:48Z</dcterms:modified>
</cp:coreProperties>
</file>