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5" i="1"/>
  <c r="G6" i="1"/>
  <c r="G7" i="1"/>
  <c r="G8" i="1"/>
  <c r="G9" i="1"/>
  <c r="G10" i="1"/>
  <c r="G11" i="1"/>
  <c r="G12" i="1"/>
  <c r="G13" i="1"/>
  <c r="H2" i="1"/>
  <c r="AB9" i="1"/>
  <c r="AC9" i="1" s="1"/>
  <c r="AB7" i="1"/>
  <c r="AC7" i="1" s="1"/>
  <c r="AB8" i="1"/>
  <c r="AC8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5" i="1"/>
  <c r="AC5" i="1" s="1"/>
  <c r="P5" i="1"/>
  <c r="Q5" i="1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5" i="1"/>
  <c r="M5" i="1"/>
  <c r="S5" i="1"/>
  <c r="H1" i="1"/>
  <c r="V6" i="1" s="1"/>
  <c r="V7" i="1"/>
  <c r="V8" i="1"/>
  <c r="V9" i="1"/>
  <c r="V11" i="1"/>
  <c r="V12" i="1"/>
  <c r="V13" i="1"/>
  <c r="V15" i="1"/>
  <c r="V16" i="1"/>
  <c r="V17" i="1"/>
  <c r="V19" i="1"/>
  <c r="V20" i="1"/>
  <c r="V21" i="1"/>
  <c r="V23" i="1"/>
  <c r="V24" i="1"/>
  <c r="V5" i="1"/>
  <c r="S6" i="1"/>
  <c r="S7" i="1"/>
  <c r="T8" i="1" s="1"/>
  <c r="U8" i="1" s="1"/>
  <c r="S8" i="1"/>
  <c r="T9" i="1" s="1"/>
  <c r="U9" i="1" s="1"/>
  <c r="W9" i="1" s="1"/>
  <c r="S9" i="1"/>
  <c r="S10" i="1"/>
  <c r="T11" i="1" s="1"/>
  <c r="U11" i="1" s="1"/>
  <c r="W11" i="1" s="1"/>
  <c r="S11" i="1"/>
  <c r="T12" i="1" s="1"/>
  <c r="U12" i="1" s="1"/>
  <c r="W12" i="1" s="1"/>
  <c r="S12" i="1"/>
  <c r="T13" i="1" s="1"/>
  <c r="U13" i="1" s="1"/>
  <c r="S13" i="1"/>
  <c r="S14" i="1"/>
  <c r="S15" i="1"/>
  <c r="T16" i="1" s="1"/>
  <c r="U16" i="1" s="1"/>
  <c r="W16" i="1" s="1"/>
  <c r="S16" i="1"/>
  <c r="T17" i="1" s="1"/>
  <c r="U17" i="1" s="1"/>
  <c r="W17" i="1" s="1"/>
  <c r="S17" i="1"/>
  <c r="S18" i="1"/>
  <c r="S19" i="1"/>
  <c r="T20" i="1" s="1"/>
  <c r="U20" i="1" s="1"/>
  <c r="W20" i="1" s="1"/>
  <c r="S20" i="1"/>
  <c r="T21" i="1" s="1"/>
  <c r="U21" i="1" s="1"/>
  <c r="W21" i="1" s="1"/>
  <c r="S21" i="1"/>
  <c r="S22" i="1"/>
  <c r="S23" i="1"/>
  <c r="T24" i="1" s="1"/>
  <c r="U24" i="1" s="1"/>
  <c r="S24" i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O2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24" i="1"/>
  <c r="L21" i="1"/>
  <c r="L22" i="1" s="1"/>
  <c r="L23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6" i="1"/>
  <c r="I10" i="1"/>
  <c r="H6" i="1"/>
  <c r="J6" i="1" s="1"/>
  <c r="H7" i="1"/>
  <c r="I7" i="1" s="1"/>
  <c r="H8" i="1"/>
  <c r="I8" i="1" s="1"/>
  <c r="H9" i="1"/>
  <c r="J9" i="1" s="1"/>
  <c r="H10" i="1"/>
  <c r="J10" i="1" s="1"/>
  <c r="H11" i="1"/>
  <c r="I11" i="1" s="1"/>
  <c r="H12" i="1"/>
  <c r="J12" i="1" s="1"/>
  <c r="H13" i="1"/>
  <c r="H14" i="1"/>
  <c r="I14" i="1" s="1"/>
  <c r="H5" i="1"/>
  <c r="I5" i="1" s="1"/>
  <c r="I6" i="1" l="1"/>
  <c r="J14" i="1"/>
  <c r="I13" i="1"/>
  <c r="I9" i="1"/>
  <c r="J13" i="1"/>
  <c r="Q25" i="1"/>
  <c r="AD25" i="1" s="1"/>
  <c r="J8" i="1"/>
  <c r="W24" i="1"/>
  <c r="W8" i="1"/>
  <c r="I12" i="1"/>
  <c r="J5" i="1"/>
  <c r="J11" i="1"/>
  <c r="J7" i="1"/>
  <c r="AB6" i="1"/>
  <c r="AC6" i="1" s="1"/>
  <c r="AC25" i="1"/>
  <c r="T7" i="1"/>
  <c r="U7" i="1" s="1"/>
  <c r="W7" i="1" s="1"/>
  <c r="T23" i="1"/>
  <c r="U23" i="1" s="1"/>
  <c r="W23" i="1" s="1"/>
  <c r="T19" i="1"/>
  <c r="U19" i="1" s="1"/>
  <c r="W19" i="1" s="1"/>
  <c r="T15" i="1"/>
  <c r="U15" i="1" s="1"/>
  <c r="W15" i="1" s="1"/>
  <c r="W13" i="1"/>
  <c r="T14" i="1"/>
  <c r="U14" i="1" s="1"/>
  <c r="V22" i="1"/>
  <c r="V18" i="1"/>
  <c r="V14" i="1"/>
  <c r="V10" i="1"/>
  <c r="T22" i="1"/>
  <c r="U22" i="1" s="1"/>
  <c r="T10" i="1"/>
  <c r="U10" i="1" s="1"/>
  <c r="T18" i="1"/>
  <c r="U18" i="1" s="1"/>
  <c r="D2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A21" i="1"/>
  <c r="A22" i="1" s="1"/>
  <c r="A23" i="1" s="1"/>
  <c r="A2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I15" i="1" l="1"/>
  <c r="J15" i="1" s="1"/>
  <c r="W22" i="1"/>
  <c r="W14" i="1"/>
  <c r="W18" i="1"/>
  <c r="W10" i="1"/>
  <c r="T6" i="1"/>
  <c r="U6" i="1" s="1"/>
  <c r="W6" i="1" s="1"/>
  <c r="T5" i="1"/>
  <c r="U5" i="1" s="1"/>
  <c r="W5" i="1" s="1"/>
  <c r="W25" i="1" l="1"/>
  <c r="X25" i="1" s="1"/>
</calcChain>
</file>

<file path=xl/sharedStrings.xml><?xml version="1.0" encoding="utf-8"?>
<sst xmlns="http://schemas.openxmlformats.org/spreadsheetml/2006/main" count="10" uniqueCount="7">
  <si>
    <t>hazard rate</t>
  </si>
  <si>
    <t>risk free</t>
  </si>
  <si>
    <t>T</t>
  </si>
  <si>
    <t>cash flow</t>
  </si>
  <si>
    <t>df+ha</t>
  </si>
  <si>
    <t>v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</si>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</sst>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A7" workbookViewId="0">
      <selection activeCell="G3" sqref="G3"/>
    </sheetView>
  </sheetViews>
  <sheetFormatPr defaultRowHeight="14.4" x14ac:dyDescent="0.55000000000000004"/>
  <cols>
    <col min="21" max="21" width="7.7890625" customWidth="1"/>
    <col min="24" max="24" width="11.578125" bestFit="1" customWidth="1"/>
  </cols>
  <sheetData>
    <row r="1" spans="1:29" x14ac:dyDescent="0.55000000000000004">
      <c r="A1" t="s">
        <v>0</v>
      </c>
      <c r="B1">
        <v>0.01</v>
      </c>
      <c r="G1">
        <v>2.5000000000000001E-2</v>
      </c>
      <c r="H1">
        <f>0.025+0.0000000000001</f>
        <v>2.5000000000100001E-2</v>
      </c>
    </row>
    <row r="2" spans="1:29" x14ac:dyDescent="0.55000000000000004">
      <c r="A2" t="s">
        <v>1</v>
      </c>
      <c r="B2">
        <v>0.05</v>
      </c>
      <c r="G2">
        <v>0</v>
      </c>
      <c r="H2">
        <f>0.005+0.000000000000001</f>
        <v>5.0000000000010002E-3</v>
      </c>
    </row>
    <row r="3" spans="1:29" x14ac:dyDescent="0.55000000000000004">
      <c r="L3" t="s">
        <v>2</v>
      </c>
      <c r="M3" t="s">
        <v>6</v>
      </c>
      <c r="P3" t="s">
        <v>4</v>
      </c>
      <c r="AB3" t="s">
        <v>4</v>
      </c>
    </row>
    <row r="4" spans="1:29" x14ac:dyDescent="0.55000000000000004">
      <c r="A4" t="s">
        <v>2</v>
      </c>
      <c r="B4" t="s">
        <v>3</v>
      </c>
      <c r="C4" t="s">
        <v>4</v>
      </c>
      <c r="D4" t="s">
        <v>5</v>
      </c>
      <c r="L4">
        <v>0</v>
      </c>
      <c r="M4">
        <v>1</v>
      </c>
      <c r="S4">
        <v>1</v>
      </c>
      <c r="Y4">
        <v>1</v>
      </c>
    </row>
    <row r="5" spans="1:29" x14ac:dyDescent="0.55000000000000004">
      <c r="A5">
        <v>0.5</v>
      </c>
      <c r="B5">
        <v>2</v>
      </c>
      <c r="C5">
        <f>EXP(-($B$1+$B$2)*A5)</f>
        <v>0.97044553354850815</v>
      </c>
      <c r="D5">
        <f>B5*C5</f>
        <v>1.9408910670970163</v>
      </c>
      <c r="G5">
        <f>6.5/100/2*100</f>
        <v>3.25</v>
      </c>
      <c r="H5">
        <f>EXP(-($G$1+$G$2)*A5)</f>
        <v>0.98757780049388144</v>
      </c>
      <c r="I5">
        <f>G5*H5</f>
        <v>3.2096278516051147</v>
      </c>
      <c r="J5">
        <f>G5*H5*A5</f>
        <v>1.6048139258025573</v>
      </c>
      <c r="L5">
        <v>0.25</v>
      </c>
      <c r="M5">
        <f>EXP(-$G$1*L5)</f>
        <v>0.9937694906233947</v>
      </c>
      <c r="N5">
        <f>M4/M5-1</f>
        <v>6.2695720037619918E-3</v>
      </c>
      <c r="O5">
        <f>100*N5</f>
        <v>0.62695720037619918</v>
      </c>
      <c r="P5">
        <f>EXP(-($G$1+$G$2)*L5)</f>
        <v>0.9937694906233947</v>
      </c>
      <c r="Q5">
        <f>O5*P5</f>
        <v>0.62305093766052511</v>
      </c>
      <c r="S5">
        <f>EXP(-$H$1*L5)</f>
        <v>0.99376949062336983</v>
      </c>
      <c r="T5">
        <f>S4/S5-1</f>
        <v>6.2695720037873048E-3</v>
      </c>
      <c r="U5">
        <f>100*T5</f>
        <v>0.62695720037873048</v>
      </c>
      <c r="V5">
        <f>EXP(-($H$1+$G$2)*L5)</f>
        <v>0.99376949062336983</v>
      </c>
      <c r="W5">
        <f>U5*V5</f>
        <v>0.623050937663025</v>
      </c>
      <c r="Y5">
        <f>EXP(-$G$1*L5)</f>
        <v>0.9937694906233947</v>
      </c>
      <c r="Z5">
        <f>N5</f>
        <v>6.2695720037619918E-3</v>
      </c>
      <c r="AA5">
        <f>O5</f>
        <v>0.62695720037619918</v>
      </c>
      <c r="AB5">
        <f>EXP(-($G$1+$H$2)*L5)</f>
        <v>0.99252805481913819</v>
      </c>
      <c r="AC5">
        <f>AB5*AA5</f>
        <v>0.62227261054424166</v>
      </c>
    </row>
    <row r="6" spans="1:29" x14ac:dyDescent="0.55000000000000004">
      <c r="A6">
        <f>A5+0.5</f>
        <v>1</v>
      </c>
      <c r="B6">
        <v>2</v>
      </c>
      <c r="C6">
        <f t="shared" ref="C6:C24" si="0">EXP(-($B$1+$B$2)*A6)</f>
        <v>0.94176453358424872</v>
      </c>
      <c r="D6">
        <f t="shared" ref="D6:D24" si="1">B6*C6</f>
        <v>1.8835290671684974</v>
      </c>
      <c r="G6">
        <f t="shared" ref="G6:G14" si="2">6.5/100/2*100</f>
        <v>3.25</v>
      </c>
      <c r="H6">
        <f t="shared" ref="H6:H14" si="3">EXP(-($G$1+$G$2)*A6)</f>
        <v>0.97530991202833262</v>
      </c>
      <c r="I6">
        <f t="shared" ref="I6:I14" si="4">G6*H6</f>
        <v>3.1697572140920811</v>
      </c>
      <c r="J6">
        <f t="shared" ref="J6:J14" si="5">G6*H6*A6</f>
        <v>3.1697572140920811</v>
      </c>
      <c r="L6">
        <f>L5+0.25</f>
        <v>0.5</v>
      </c>
      <c r="M6">
        <f t="shared" ref="M6:M24" si="6">EXP(-$G$1*L6)</f>
        <v>0.98757780049388144</v>
      </c>
      <c r="N6">
        <f t="shared" ref="N6:N24" si="7">M5/M6-1</f>
        <v>6.2695720037619918E-3</v>
      </c>
      <c r="O6">
        <f t="shared" ref="O6:O24" si="8">100*N6</f>
        <v>0.62695720037619918</v>
      </c>
      <c r="P6">
        <f t="shared" ref="P6:P24" si="9">EXP(-($G$1+$G$2)*L6)</f>
        <v>0.98757780049388144</v>
      </c>
      <c r="Q6">
        <f t="shared" ref="Q6:Q24" si="10">O6*P6</f>
        <v>0.61916901295132853</v>
      </c>
      <c r="S6">
        <f t="shared" ref="S6:S24" si="11">EXP(-$H$1*L6)</f>
        <v>0.98757780049383204</v>
      </c>
      <c r="T6">
        <f t="shared" ref="T6:T24" si="12">S5/S6-1</f>
        <v>6.2695720037870828E-3</v>
      </c>
      <c r="U6">
        <f t="shared" ref="U6:U24" si="13">100*T6</f>
        <v>0.62695720037870828</v>
      </c>
      <c r="V6">
        <f t="shared" ref="V6:V24" si="14">EXP(-($H$1+$G$2)*L6)</f>
        <v>0.98757780049383204</v>
      </c>
      <c r="W6">
        <f t="shared" ref="W6:W24" si="15">U6*V6</f>
        <v>0.61916901295377547</v>
      </c>
      <c r="Y6">
        <f t="shared" ref="Y6:Y24" si="16">EXP(-$G$1*L6)</f>
        <v>0.98757780049388144</v>
      </c>
      <c r="Z6">
        <f t="shared" ref="Z6:Z24" si="17">N6</f>
        <v>6.2695720037619918E-3</v>
      </c>
      <c r="AA6">
        <f t="shared" ref="AA6:AA24" si="18">O6</f>
        <v>0.62695720037619918</v>
      </c>
      <c r="AB6">
        <f t="shared" ref="AB6:AB24" si="19">EXP(-($G$1+$H$2)*L6)</f>
        <v>0.9851119396030622</v>
      </c>
      <c r="AC6">
        <f t="shared" ref="AC6:AC24" si="20">AB6*AA6</f>
        <v>0.61762302371070332</v>
      </c>
    </row>
    <row r="7" spans="1:29" x14ac:dyDescent="0.55000000000000004">
      <c r="A7">
        <f t="shared" ref="A7:A26" si="21">A6+0.5</f>
        <v>1.5</v>
      </c>
      <c r="B7">
        <v>2</v>
      </c>
      <c r="C7">
        <f t="shared" si="0"/>
        <v>0.91393118527122819</v>
      </c>
      <c r="D7">
        <f t="shared" si="1"/>
        <v>1.8278623705424564</v>
      </c>
      <c r="G7">
        <f t="shared" si="2"/>
        <v>3.25</v>
      </c>
      <c r="H7">
        <f t="shared" si="3"/>
        <v>0.96319441772082182</v>
      </c>
      <c r="I7">
        <f t="shared" si="4"/>
        <v>3.130381857592671</v>
      </c>
      <c r="J7">
        <f t="shared" si="5"/>
        <v>4.6955727863890067</v>
      </c>
      <c r="L7">
        <f t="shared" ref="L7:L23" si="22">L6+0.25</f>
        <v>0.75</v>
      </c>
      <c r="M7">
        <f t="shared" si="6"/>
        <v>0.98142468774777714</v>
      </c>
      <c r="N7">
        <f t="shared" si="7"/>
        <v>6.2695720037619918E-3</v>
      </c>
      <c r="O7">
        <f t="shared" si="8"/>
        <v>0.62695720037619918</v>
      </c>
      <c r="P7">
        <f t="shared" si="9"/>
        <v>0.98142468774777714</v>
      </c>
      <c r="Q7">
        <f t="shared" si="10"/>
        <v>0.61531127461043178</v>
      </c>
      <c r="S7">
        <f t="shared" si="11"/>
        <v>0.98142468774770353</v>
      </c>
      <c r="T7">
        <f t="shared" si="12"/>
        <v>6.2695720037870828E-3</v>
      </c>
      <c r="U7">
        <f t="shared" si="13"/>
        <v>0.62695720037870828</v>
      </c>
      <c r="V7">
        <f t="shared" si="14"/>
        <v>0.98142468774770353</v>
      </c>
      <c r="W7">
        <f t="shared" si="15"/>
        <v>0.61531127461284818</v>
      </c>
      <c r="Y7">
        <f t="shared" si="16"/>
        <v>0.98142468774777714</v>
      </c>
      <c r="Z7">
        <f t="shared" si="17"/>
        <v>6.2695720037619918E-3</v>
      </c>
      <c r="AA7">
        <f t="shared" si="18"/>
        <v>0.62695720037619918</v>
      </c>
      <c r="AB7">
        <f t="shared" si="19"/>
        <v>0.97775123719333568</v>
      </c>
      <c r="AC7">
        <f t="shared" si="20"/>
        <v>0.6130081783350988</v>
      </c>
    </row>
    <row r="8" spans="1:29" x14ac:dyDescent="0.55000000000000004">
      <c r="A8">
        <f t="shared" si="21"/>
        <v>2</v>
      </c>
      <c r="B8">
        <v>2</v>
      </c>
      <c r="C8">
        <f t="shared" si="0"/>
        <v>0.88692043671715748</v>
      </c>
      <c r="D8">
        <f t="shared" si="1"/>
        <v>1.773840873434315</v>
      </c>
      <c r="G8">
        <f t="shared" si="2"/>
        <v>3.25</v>
      </c>
      <c r="H8">
        <f t="shared" si="3"/>
        <v>0.95122942450071402</v>
      </c>
      <c r="I8">
        <f t="shared" si="4"/>
        <v>3.0914956296273206</v>
      </c>
      <c r="J8">
        <f t="shared" si="5"/>
        <v>6.1829912592546412</v>
      </c>
      <c r="L8">
        <f t="shared" si="22"/>
        <v>1</v>
      </c>
      <c r="M8">
        <f t="shared" si="6"/>
        <v>0.97530991202833262</v>
      </c>
      <c r="N8">
        <f t="shared" si="7"/>
        <v>6.2695720037622138E-3</v>
      </c>
      <c r="O8">
        <f t="shared" si="8"/>
        <v>0.62695720037622138</v>
      </c>
      <c r="P8">
        <f t="shared" si="9"/>
        <v>0.97530991202833262</v>
      </c>
      <c r="Q8">
        <f t="shared" si="10"/>
        <v>0.61147757194446217</v>
      </c>
      <c r="S8">
        <f t="shared" si="11"/>
        <v>0.97530991202823514</v>
      </c>
      <c r="T8">
        <f t="shared" si="12"/>
        <v>6.2695720037873048E-3</v>
      </c>
      <c r="U8">
        <f t="shared" si="13"/>
        <v>0.62695720037873048</v>
      </c>
      <c r="V8">
        <f t="shared" si="14"/>
        <v>0.97530991202823514</v>
      </c>
      <c r="W8">
        <f t="shared" si="15"/>
        <v>0.61147757194684826</v>
      </c>
      <c r="Y8">
        <f t="shared" si="16"/>
        <v>0.97530991202833262</v>
      </c>
      <c r="Z8">
        <f t="shared" si="17"/>
        <v>6.2695720037622138E-3</v>
      </c>
      <c r="AA8">
        <f t="shared" si="18"/>
        <v>0.62695720037622138</v>
      </c>
      <c r="AB8">
        <f t="shared" si="19"/>
        <v>0.97044553354850716</v>
      </c>
      <c r="AC8">
        <f t="shared" si="20"/>
        <v>0.60842781483118047</v>
      </c>
    </row>
    <row r="9" spans="1:29" x14ac:dyDescent="0.55000000000000004">
      <c r="A9">
        <f t="shared" si="21"/>
        <v>2.5</v>
      </c>
      <c r="B9">
        <v>2</v>
      </c>
      <c r="C9">
        <f t="shared" si="0"/>
        <v>0.86070797642505781</v>
      </c>
      <c r="D9">
        <f t="shared" si="1"/>
        <v>1.7214159528501156</v>
      </c>
      <c r="G9">
        <f t="shared" si="2"/>
        <v>3.25</v>
      </c>
      <c r="H9">
        <f t="shared" si="3"/>
        <v>0.93941306281347581</v>
      </c>
      <c r="I9">
        <f t="shared" si="4"/>
        <v>3.0530924541437963</v>
      </c>
      <c r="J9">
        <f t="shared" si="5"/>
        <v>7.6327311353594904</v>
      </c>
      <c r="L9">
        <f t="shared" si="22"/>
        <v>1.25</v>
      </c>
      <c r="M9">
        <f t="shared" si="6"/>
        <v>0.96923323447634413</v>
      </c>
      <c r="N9">
        <f t="shared" si="7"/>
        <v>6.2695720037619918E-3</v>
      </c>
      <c r="O9">
        <f t="shared" si="8"/>
        <v>0.62695720037619918</v>
      </c>
      <c r="P9">
        <f t="shared" si="9"/>
        <v>0.96923323447634413</v>
      </c>
      <c r="Q9">
        <f t="shared" si="10"/>
        <v>0.60766775519885696</v>
      </c>
      <c r="S9">
        <f t="shared" si="11"/>
        <v>0.96923323447622289</v>
      </c>
      <c r="T9">
        <f t="shared" si="12"/>
        <v>6.2695720037873048E-3</v>
      </c>
      <c r="U9">
        <f t="shared" si="13"/>
        <v>0.62695720037873048</v>
      </c>
      <c r="V9">
        <f t="shared" si="14"/>
        <v>0.96923323447622289</v>
      </c>
      <c r="W9">
        <f t="shared" si="15"/>
        <v>0.60766775520123439</v>
      </c>
      <c r="Y9">
        <f t="shared" si="16"/>
        <v>0.96923323447634413</v>
      </c>
      <c r="Z9">
        <f t="shared" si="17"/>
        <v>6.2695720037619918E-3</v>
      </c>
      <c r="AA9">
        <f t="shared" si="18"/>
        <v>0.62695720037619918</v>
      </c>
      <c r="AB9">
        <f t="shared" si="19"/>
        <v>0.96319441772082059</v>
      </c>
      <c r="AC9">
        <f t="shared" si="20"/>
        <v>0.60388167555222905</v>
      </c>
    </row>
    <row r="10" spans="1:29" x14ac:dyDescent="0.55000000000000004">
      <c r="A10">
        <f t="shared" si="21"/>
        <v>3</v>
      </c>
      <c r="B10">
        <v>2</v>
      </c>
      <c r="C10">
        <f t="shared" si="0"/>
        <v>0.835270211411272</v>
      </c>
      <c r="D10">
        <f t="shared" si="1"/>
        <v>1.670540422822544</v>
      </c>
      <c r="G10">
        <f t="shared" si="2"/>
        <v>3.25</v>
      </c>
      <c r="H10">
        <f t="shared" si="3"/>
        <v>0.92774348632855286</v>
      </c>
      <c r="I10">
        <f t="shared" si="4"/>
        <v>3.0151663305677969</v>
      </c>
      <c r="J10">
        <f t="shared" si="5"/>
        <v>9.0454989917033899</v>
      </c>
      <c r="L10">
        <f t="shared" si="22"/>
        <v>1.5</v>
      </c>
      <c r="M10">
        <f t="shared" si="6"/>
        <v>0.96319441772082182</v>
      </c>
      <c r="N10">
        <f t="shared" si="7"/>
        <v>6.2695720037619918E-3</v>
      </c>
      <c r="O10">
        <f t="shared" si="8"/>
        <v>0.62695720037619918</v>
      </c>
      <c r="P10">
        <f t="shared" si="9"/>
        <v>0.96319441772082182</v>
      </c>
      <c r="Q10">
        <f t="shared" si="10"/>
        <v>0.60388167555222982</v>
      </c>
      <c r="S10">
        <f t="shared" si="11"/>
        <v>0.96319441772067727</v>
      </c>
      <c r="T10">
        <f t="shared" si="12"/>
        <v>6.2695720037870828E-3</v>
      </c>
      <c r="U10">
        <f t="shared" si="13"/>
        <v>0.62695720037870828</v>
      </c>
      <c r="V10">
        <f t="shared" si="14"/>
        <v>0.96319441772067727</v>
      </c>
      <c r="W10">
        <f t="shared" si="15"/>
        <v>0.60388167555455585</v>
      </c>
      <c r="Y10">
        <f t="shared" si="16"/>
        <v>0.96319441772082182</v>
      </c>
      <c r="Z10">
        <f t="shared" si="17"/>
        <v>6.2695720037619918E-3</v>
      </c>
      <c r="AA10">
        <f t="shared" si="18"/>
        <v>0.62695720037619918</v>
      </c>
      <c r="AB10">
        <f t="shared" si="19"/>
        <v>0.95599748183309852</v>
      </c>
      <c r="AC10">
        <f t="shared" si="20"/>
        <v>0.59936950477677575</v>
      </c>
    </row>
    <row r="11" spans="1:29" x14ac:dyDescent="0.55000000000000004">
      <c r="A11">
        <f t="shared" si="21"/>
        <v>3.5</v>
      </c>
      <c r="B11">
        <v>2</v>
      </c>
      <c r="C11">
        <f t="shared" si="0"/>
        <v>0.81058424597018708</v>
      </c>
      <c r="D11">
        <f t="shared" si="1"/>
        <v>1.6211684919403742</v>
      </c>
      <c r="G11">
        <f t="shared" si="2"/>
        <v>3.25</v>
      </c>
      <c r="H11">
        <f t="shared" si="3"/>
        <v>0.91621887165087756</v>
      </c>
      <c r="I11">
        <f t="shared" si="4"/>
        <v>2.9777113328653519</v>
      </c>
      <c r="J11">
        <f t="shared" si="5"/>
        <v>10.421989665028732</v>
      </c>
      <c r="L11">
        <f t="shared" si="22"/>
        <v>1.75</v>
      </c>
      <c r="M11">
        <f t="shared" si="6"/>
        <v>0.95719322586971833</v>
      </c>
      <c r="N11">
        <f t="shared" si="7"/>
        <v>6.2695720037619918E-3</v>
      </c>
      <c r="O11">
        <f t="shared" si="8"/>
        <v>0.62695720037619918</v>
      </c>
      <c r="P11">
        <f t="shared" si="9"/>
        <v>0.95719322586971833</v>
      </c>
      <c r="Q11">
        <f t="shared" si="10"/>
        <v>0.60011918511034146</v>
      </c>
      <c r="S11">
        <f t="shared" si="11"/>
        <v>0.9571932258695508</v>
      </c>
      <c r="T11">
        <f t="shared" si="12"/>
        <v>6.2695720037870828E-3</v>
      </c>
      <c r="U11">
        <f t="shared" si="13"/>
        <v>0.62695720037870828</v>
      </c>
      <c r="V11">
        <f t="shared" si="14"/>
        <v>0.9571932258695508</v>
      </c>
      <c r="W11">
        <f t="shared" si="15"/>
        <v>0.60011918511263818</v>
      </c>
      <c r="Y11">
        <f t="shared" si="16"/>
        <v>0.95719322586971833</v>
      </c>
      <c r="Z11">
        <f t="shared" si="17"/>
        <v>6.2695720037619918E-3</v>
      </c>
      <c r="AA11">
        <f t="shared" si="18"/>
        <v>0.62695720037619918</v>
      </c>
      <c r="AB11">
        <f t="shared" si="19"/>
        <v>0.94885432105579959</v>
      </c>
      <c r="AC11">
        <f t="shared" si="20"/>
        <v>0.59489104869400333</v>
      </c>
    </row>
    <row r="12" spans="1:29" x14ac:dyDescent="0.55000000000000004">
      <c r="A12">
        <f t="shared" si="21"/>
        <v>4</v>
      </c>
      <c r="B12">
        <v>2</v>
      </c>
      <c r="C12">
        <f t="shared" si="0"/>
        <v>0.78662786106655336</v>
      </c>
      <c r="D12">
        <f t="shared" si="1"/>
        <v>1.5732557221331067</v>
      </c>
      <c r="G12">
        <f t="shared" si="2"/>
        <v>3.25</v>
      </c>
      <c r="H12">
        <f t="shared" si="3"/>
        <v>0.90483741803595952</v>
      </c>
      <c r="I12">
        <f t="shared" si="4"/>
        <v>2.9407216086168684</v>
      </c>
      <c r="J12">
        <f t="shared" si="5"/>
        <v>11.762886434467474</v>
      </c>
      <c r="L12">
        <f t="shared" si="22"/>
        <v>2</v>
      </c>
      <c r="M12">
        <f t="shared" si="6"/>
        <v>0.95122942450071402</v>
      </c>
      <c r="N12">
        <f t="shared" si="7"/>
        <v>6.2695720037619918E-3</v>
      </c>
      <c r="O12">
        <f t="shared" si="8"/>
        <v>0.62695720037619918</v>
      </c>
      <c r="P12">
        <f t="shared" si="9"/>
        <v>0.95122942450071402</v>
      </c>
      <c r="Q12">
        <f t="shared" si="10"/>
        <v>0.59638013690043079</v>
      </c>
      <c r="S12">
        <f t="shared" si="11"/>
        <v>0.95122942450052372</v>
      </c>
      <c r="T12">
        <f t="shared" si="12"/>
        <v>6.2695720037870828E-3</v>
      </c>
      <c r="U12">
        <f t="shared" si="13"/>
        <v>0.62695720037870828</v>
      </c>
      <c r="V12">
        <f t="shared" si="14"/>
        <v>0.95122942450052372</v>
      </c>
      <c r="W12">
        <f t="shared" si="15"/>
        <v>0.5963801369026982</v>
      </c>
      <c r="Y12">
        <f t="shared" si="16"/>
        <v>0.95122942450071402</v>
      </c>
      <c r="Z12">
        <f t="shared" si="17"/>
        <v>6.2695720037619918E-3</v>
      </c>
      <c r="AA12">
        <f t="shared" si="18"/>
        <v>0.62695720037619918</v>
      </c>
      <c r="AB12">
        <f t="shared" si="19"/>
        <v>0.94176453358424683</v>
      </c>
      <c r="AC12">
        <f t="shared" si="20"/>
        <v>0.5904460553895764</v>
      </c>
    </row>
    <row r="13" spans="1:29" x14ac:dyDescent="0.55000000000000004">
      <c r="A13">
        <f t="shared" si="21"/>
        <v>4.5</v>
      </c>
      <c r="B13">
        <v>2</v>
      </c>
      <c r="C13">
        <f t="shared" si="0"/>
        <v>0.76337949433685315</v>
      </c>
      <c r="D13">
        <f t="shared" si="1"/>
        <v>1.5267589886737063</v>
      </c>
      <c r="G13">
        <f t="shared" si="2"/>
        <v>3.25</v>
      </c>
      <c r="H13">
        <f t="shared" si="3"/>
        <v>0.89359734710851568</v>
      </c>
      <c r="I13">
        <f t="shared" si="4"/>
        <v>2.9041913781026758</v>
      </c>
      <c r="J13">
        <f t="shared" si="5"/>
        <v>13.068861201462042</v>
      </c>
      <c r="L13">
        <f t="shared" si="22"/>
        <v>2.25</v>
      </c>
      <c r="M13">
        <f t="shared" si="6"/>
        <v>0.94530278065205953</v>
      </c>
      <c r="N13">
        <f t="shared" si="7"/>
        <v>6.2695720037619918E-3</v>
      </c>
      <c r="O13">
        <f t="shared" si="8"/>
        <v>0.62695720037619918</v>
      </c>
      <c r="P13">
        <f t="shared" si="9"/>
        <v>0.94530278065205953</v>
      </c>
      <c r="Q13">
        <f t="shared" si="10"/>
        <v>0.59266438486545159</v>
      </c>
      <c r="S13">
        <f t="shared" si="11"/>
        <v>0.94530278065184681</v>
      </c>
      <c r="T13">
        <f t="shared" si="12"/>
        <v>6.2695720037870828E-3</v>
      </c>
      <c r="U13">
        <f t="shared" si="13"/>
        <v>0.62695720037870828</v>
      </c>
      <c r="V13">
        <f t="shared" si="14"/>
        <v>0.94530278065184681</v>
      </c>
      <c r="W13">
        <f t="shared" si="15"/>
        <v>0.59266438486769002</v>
      </c>
      <c r="Y13">
        <f t="shared" si="16"/>
        <v>0.94530278065205953</v>
      </c>
      <c r="Z13">
        <f t="shared" si="17"/>
        <v>6.2695720037619918E-3</v>
      </c>
      <c r="AA13">
        <f t="shared" si="18"/>
        <v>0.62695720037619918</v>
      </c>
      <c r="AB13">
        <f t="shared" si="19"/>
        <v>0.93472772061602538</v>
      </c>
      <c r="AC13">
        <f t="shared" si="20"/>
        <v>0.58603427483144932</v>
      </c>
    </row>
    <row r="14" spans="1:29" x14ac:dyDescent="0.55000000000000004">
      <c r="A14">
        <f t="shared" si="21"/>
        <v>5</v>
      </c>
      <c r="B14">
        <v>2</v>
      </c>
      <c r="C14">
        <f t="shared" si="0"/>
        <v>0.74081822068171788</v>
      </c>
      <c r="D14">
        <f t="shared" si="1"/>
        <v>1.4816364413634358</v>
      </c>
      <c r="G14">
        <f>6.5/100/2*100+100</f>
        <v>103.25</v>
      </c>
      <c r="H14">
        <f t="shared" si="3"/>
        <v>0.88249690258459546</v>
      </c>
      <c r="I14">
        <f t="shared" si="4"/>
        <v>91.117805191859475</v>
      </c>
      <c r="J14">
        <f t="shared" si="5"/>
        <v>455.58902595929737</v>
      </c>
      <c r="L14">
        <f t="shared" si="22"/>
        <v>2.5</v>
      </c>
      <c r="M14">
        <f t="shared" si="6"/>
        <v>0.93941306281347581</v>
      </c>
      <c r="N14">
        <f t="shared" si="7"/>
        <v>6.2695720037619918E-3</v>
      </c>
      <c r="O14">
        <f t="shared" si="8"/>
        <v>0.62695720037619918</v>
      </c>
      <c r="P14">
        <f t="shared" si="9"/>
        <v>0.93941306281347581</v>
      </c>
      <c r="Q14">
        <f t="shared" si="10"/>
        <v>0.58897178385836735</v>
      </c>
      <c r="S14">
        <f t="shared" si="11"/>
        <v>0.93941306281324088</v>
      </c>
      <c r="T14">
        <f t="shared" si="12"/>
        <v>6.2695720037873048E-3</v>
      </c>
      <c r="U14">
        <f t="shared" si="13"/>
        <v>0.62695720037873048</v>
      </c>
      <c r="V14">
        <f t="shared" si="14"/>
        <v>0.93941306281324088</v>
      </c>
      <c r="W14">
        <f t="shared" si="15"/>
        <v>0.58897178386059801</v>
      </c>
      <c r="Y14">
        <f t="shared" si="16"/>
        <v>0.93941306281347581</v>
      </c>
      <c r="Z14">
        <f t="shared" si="17"/>
        <v>6.2695720037619918E-3</v>
      </c>
      <c r="AA14">
        <f t="shared" si="18"/>
        <v>0.62695720037619918</v>
      </c>
      <c r="AB14">
        <f t="shared" si="19"/>
        <v>0.92774348632855053</v>
      </c>
      <c r="AC14">
        <f t="shared" si="20"/>
        <v>0.58165545885580261</v>
      </c>
    </row>
    <row r="15" spans="1:29" x14ac:dyDescent="0.55000000000000004">
      <c r="A15">
        <f t="shared" si="21"/>
        <v>5.5</v>
      </c>
      <c r="B15">
        <v>2</v>
      </c>
      <c r="C15">
        <f t="shared" si="0"/>
        <v>0.71892373343192617</v>
      </c>
      <c r="D15">
        <f t="shared" si="1"/>
        <v>1.4378474668638523</v>
      </c>
      <c r="I15">
        <f>SUM(I5:I14)</f>
        <v>118.60995084907316</v>
      </c>
      <c r="J15">
        <f>SUM(J5:J14)/I15</f>
        <v>4.4108788919285269</v>
      </c>
      <c r="L15">
        <f t="shared" si="22"/>
        <v>2.75</v>
      </c>
      <c r="M15">
        <f t="shared" si="6"/>
        <v>0.93356004091711098</v>
      </c>
      <c r="N15">
        <f t="shared" si="7"/>
        <v>6.2695720037619918E-3</v>
      </c>
      <c r="O15">
        <f t="shared" si="8"/>
        <v>0.62695720037619918</v>
      </c>
      <c r="P15">
        <f t="shared" si="9"/>
        <v>0.93356004091711098</v>
      </c>
      <c r="Q15">
        <f t="shared" si="10"/>
        <v>0.58530218963648184</v>
      </c>
      <c r="S15">
        <f t="shared" si="11"/>
        <v>0.93356004091685418</v>
      </c>
      <c r="T15">
        <f t="shared" si="12"/>
        <v>6.2695720037870828E-3</v>
      </c>
      <c r="U15">
        <f t="shared" si="13"/>
        <v>0.62695720037870828</v>
      </c>
      <c r="V15">
        <f t="shared" si="14"/>
        <v>0.93356004091685418</v>
      </c>
      <c r="W15">
        <f t="shared" si="15"/>
        <v>0.58530218963866321</v>
      </c>
      <c r="Y15">
        <f t="shared" si="16"/>
        <v>0.93356004091711098</v>
      </c>
      <c r="Z15">
        <f t="shared" si="17"/>
        <v>6.2695720037619918E-3</v>
      </c>
      <c r="AA15">
        <f t="shared" si="18"/>
        <v>0.62695720037619918</v>
      </c>
      <c r="AB15">
        <f t="shared" si="19"/>
        <v>0.92081143785680197</v>
      </c>
      <c r="AC15">
        <f t="shared" si="20"/>
        <v>0.57730936115308307</v>
      </c>
    </row>
    <row r="16" spans="1:29" x14ac:dyDescent="0.55000000000000004">
      <c r="A16">
        <f t="shared" si="21"/>
        <v>6</v>
      </c>
      <c r="B16">
        <v>2</v>
      </c>
      <c r="C16">
        <f t="shared" si="0"/>
        <v>0.69767632607103103</v>
      </c>
      <c r="D16">
        <f t="shared" si="1"/>
        <v>1.3953526521420621</v>
      </c>
      <c r="L16">
        <f t="shared" si="22"/>
        <v>3</v>
      </c>
      <c r="M16">
        <f t="shared" si="6"/>
        <v>0.92774348632855286</v>
      </c>
      <c r="N16">
        <f t="shared" si="7"/>
        <v>6.2695720037619918E-3</v>
      </c>
      <c r="O16">
        <f t="shared" si="8"/>
        <v>0.62695720037619918</v>
      </c>
      <c r="P16">
        <f t="shared" si="9"/>
        <v>0.92774348632855286</v>
      </c>
      <c r="Q16">
        <f t="shared" si="10"/>
        <v>0.58165545885580416</v>
      </c>
      <c r="S16">
        <f t="shared" si="11"/>
        <v>0.92774348632827452</v>
      </c>
      <c r="T16">
        <f t="shared" si="12"/>
        <v>6.2695720037870828E-3</v>
      </c>
      <c r="U16">
        <f t="shared" si="13"/>
        <v>0.62695720037870828</v>
      </c>
      <c r="V16">
        <f t="shared" si="14"/>
        <v>0.92774348632827452</v>
      </c>
      <c r="W16">
        <f t="shared" si="15"/>
        <v>0.58165545885795744</v>
      </c>
      <c r="Y16">
        <f t="shared" si="16"/>
        <v>0.92774348632855286</v>
      </c>
      <c r="Z16">
        <f t="shared" si="17"/>
        <v>6.2695720037619918E-3</v>
      </c>
      <c r="AA16">
        <f t="shared" si="18"/>
        <v>0.62695720037619918</v>
      </c>
      <c r="AB16">
        <f t="shared" si="19"/>
        <v>0.91393118527122541</v>
      </c>
      <c r="AC16">
        <f t="shared" si="20"/>
        <v>0.57299573725414887</v>
      </c>
    </row>
    <row r="17" spans="1:30" x14ac:dyDescent="0.55000000000000004">
      <c r="A17">
        <f t="shared" si="21"/>
        <v>6.5</v>
      </c>
      <c r="B17">
        <v>2</v>
      </c>
      <c r="C17">
        <f t="shared" si="0"/>
        <v>0.67705687449816465</v>
      </c>
      <c r="D17">
        <f t="shared" si="1"/>
        <v>1.3541137489963293</v>
      </c>
      <c r="L17">
        <f t="shared" si="22"/>
        <v>3.25</v>
      </c>
      <c r="M17">
        <f t="shared" si="6"/>
        <v>0.92196317183789833</v>
      </c>
      <c r="N17">
        <f t="shared" si="7"/>
        <v>6.2695720037619918E-3</v>
      </c>
      <c r="O17">
        <f t="shared" si="8"/>
        <v>0.62695720037619918</v>
      </c>
      <c r="P17">
        <f t="shared" si="9"/>
        <v>0.92196317183789833</v>
      </c>
      <c r="Q17">
        <f t="shared" si="10"/>
        <v>0.57803144906544934</v>
      </c>
      <c r="S17">
        <f t="shared" si="11"/>
        <v>0.92196317183759868</v>
      </c>
      <c r="T17">
        <f t="shared" si="12"/>
        <v>6.2695720037870828E-3</v>
      </c>
      <c r="U17">
        <f t="shared" si="13"/>
        <v>0.62695720037870828</v>
      </c>
      <c r="V17">
        <f t="shared" si="14"/>
        <v>0.92196317183759868</v>
      </c>
      <c r="W17">
        <f t="shared" si="15"/>
        <v>0.57803144906757487</v>
      </c>
      <c r="Y17">
        <f t="shared" si="16"/>
        <v>0.92196317183789833</v>
      </c>
      <c r="Z17">
        <f t="shared" si="17"/>
        <v>6.2695720037619918E-3</v>
      </c>
      <c r="AA17">
        <f t="shared" si="18"/>
        <v>0.62695720037619918</v>
      </c>
      <c r="AB17">
        <f t="shared" si="19"/>
        <v>0.90710234155579883</v>
      </c>
      <c r="AC17">
        <f t="shared" si="20"/>
        <v>0.56871434451651848</v>
      </c>
    </row>
    <row r="18" spans="1:30" x14ac:dyDescent="0.55000000000000004">
      <c r="A18">
        <f t="shared" si="21"/>
        <v>7</v>
      </c>
      <c r="B18">
        <v>2</v>
      </c>
      <c r="C18">
        <f t="shared" si="0"/>
        <v>0.65704681981505675</v>
      </c>
      <c r="D18">
        <f t="shared" si="1"/>
        <v>1.3140936396301135</v>
      </c>
      <c r="L18">
        <f t="shared" si="22"/>
        <v>3.5</v>
      </c>
      <c r="M18">
        <f t="shared" si="6"/>
        <v>0.91621887165087756</v>
      </c>
      <c r="N18">
        <f t="shared" si="7"/>
        <v>6.2695720037619918E-3</v>
      </c>
      <c r="O18">
        <f t="shared" si="8"/>
        <v>0.62695720037619918</v>
      </c>
      <c r="P18">
        <f t="shared" si="9"/>
        <v>0.91621887165087756</v>
      </c>
      <c r="Q18">
        <f t="shared" si="10"/>
        <v>0.57443001870207433</v>
      </c>
      <c r="S18">
        <f t="shared" si="11"/>
        <v>0.91621887165055693</v>
      </c>
      <c r="T18">
        <f t="shared" si="12"/>
        <v>6.2695720037870828E-3</v>
      </c>
      <c r="U18">
        <f t="shared" si="13"/>
        <v>0.62695720037870828</v>
      </c>
      <c r="V18">
        <f t="shared" si="14"/>
        <v>0.91621887165055693</v>
      </c>
      <c r="W18">
        <f t="shared" si="15"/>
        <v>0.57443001870417221</v>
      </c>
      <c r="Y18">
        <f t="shared" si="16"/>
        <v>0.91621887165087756</v>
      </c>
      <c r="Z18">
        <f t="shared" si="17"/>
        <v>6.2695720037619918E-3</v>
      </c>
      <c r="AA18">
        <f t="shared" si="18"/>
        <v>0.62695720037619918</v>
      </c>
      <c r="AB18">
        <f t="shared" si="19"/>
        <v>0.9003245225862625</v>
      </c>
      <c r="AC18">
        <f t="shared" si="20"/>
        <v>0.56446494211072129</v>
      </c>
    </row>
    <row r="19" spans="1:30" x14ac:dyDescent="0.55000000000000004">
      <c r="A19">
        <f t="shared" si="21"/>
        <v>7.5</v>
      </c>
      <c r="B19">
        <v>2</v>
      </c>
      <c r="C19">
        <f t="shared" si="0"/>
        <v>0.63762815162177333</v>
      </c>
      <c r="D19">
        <f t="shared" si="1"/>
        <v>1.2752563032435467</v>
      </c>
      <c r="L19">
        <f t="shared" si="22"/>
        <v>3.75</v>
      </c>
      <c r="M19">
        <f t="shared" si="6"/>
        <v>0.91051036138003416</v>
      </c>
      <c r="N19">
        <f t="shared" si="7"/>
        <v>6.2695720037619918E-3</v>
      </c>
      <c r="O19">
        <f t="shared" si="8"/>
        <v>0.62695720037619918</v>
      </c>
      <c r="P19">
        <f t="shared" si="9"/>
        <v>0.91051036138003416</v>
      </c>
      <c r="Q19">
        <f t="shared" si="10"/>
        <v>0.57085102708434765</v>
      </c>
      <c r="S19">
        <f t="shared" si="11"/>
        <v>0.91051036137969266</v>
      </c>
      <c r="T19">
        <f t="shared" si="12"/>
        <v>6.2695720037870828E-3</v>
      </c>
      <c r="U19">
        <f t="shared" si="13"/>
        <v>0.62695720037870828</v>
      </c>
      <c r="V19">
        <f t="shared" si="14"/>
        <v>0.91051036137969266</v>
      </c>
      <c r="W19">
        <f t="shared" si="15"/>
        <v>0.57085102708641811</v>
      </c>
      <c r="Y19">
        <f t="shared" si="16"/>
        <v>0.91051036138003416</v>
      </c>
      <c r="Z19">
        <f t="shared" si="17"/>
        <v>6.2695720037619918E-3</v>
      </c>
      <c r="AA19">
        <f t="shared" si="18"/>
        <v>0.62695720037619918</v>
      </c>
      <c r="AB19">
        <f t="shared" si="19"/>
        <v>0.89359734710851235</v>
      </c>
      <c r="AC19">
        <f t="shared" si="20"/>
        <v>0.56024729100675164</v>
      </c>
    </row>
    <row r="20" spans="1:30" x14ac:dyDescent="0.55000000000000004">
      <c r="A20">
        <f t="shared" si="21"/>
        <v>8</v>
      </c>
      <c r="B20">
        <v>2</v>
      </c>
      <c r="C20">
        <f t="shared" si="0"/>
        <v>0.61878339180614084</v>
      </c>
      <c r="D20">
        <f t="shared" si="1"/>
        <v>1.2375667836122817</v>
      </c>
      <c r="L20">
        <f t="shared" si="22"/>
        <v>4</v>
      </c>
      <c r="M20">
        <f t="shared" si="6"/>
        <v>0.90483741803595952</v>
      </c>
      <c r="N20">
        <f t="shared" si="7"/>
        <v>6.2695720037622138E-3</v>
      </c>
      <c r="O20">
        <f t="shared" si="8"/>
        <v>0.62695720037622138</v>
      </c>
      <c r="P20">
        <f t="shared" si="9"/>
        <v>0.90483741803595952</v>
      </c>
      <c r="Q20">
        <f t="shared" si="10"/>
        <v>0.5672943344074739</v>
      </c>
      <c r="S20">
        <f t="shared" si="11"/>
        <v>0.90483741803559758</v>
      </c>
      <c r="T20">
        <f t="shared" si="12"/>
        <v>6.2695720037870828E-3</v>
      </c>
      <c r="U20">
        <f t="shared" si="13"/>
        <v>0.62695720037870828</v>
      </c>
      <c r="V20">
        <f t="shared" si="14"/>
        <v>0.90483741803559758</v>
      </c>
      <c r="W20">
        <f t="shared" si="15"/>
        <v>0.56729433440949717</v>
      </c>
      <c r="Y20">
        <f t="shared" si="16"/>
        <v>0.90483741803595952</v>
      </c>
      <c r="Z20">
        <f t="shared" si="17"/>
        <v>6.2695720037622138E-3</v>
      </c>
      <c r="AA20">
        <f t="shared" si="18"/>
        <v>0.62695720037622138</v>
      </c>
      <c r="AB20">
        <f t="shared" si="19"/>
        <v>0.88692043671715393</v>
      </c>
      <c r="AC20">
        <f t="shared" si="20"/>
        <v>0.55606115396064248</v>
      </c>
    </row>
    <row r="21" spans="1:30" x14ac:dyDescent="0.55000000000000004">
      <c r="A21">
        <f>A20+0.5</f>
        <v>8.5</v>
      </c>
      <c r="B21">
        <v>2</v>
      </c>
      <c r="C21">
        <f t="shared" si="0"/>
        <v>0.6004955788122659</v>
      </c>
      <c r="D21">
        <f t="shared" si="1"/>
        <v>1.2009911576245318</v>
      </c>
      <c r="L21">
        <f>L20+0.25</f>
        <v>4.25</v>
      </c>
      <c r="M21">
        <f t="shared" si="6"/>
        <v>0.89919982001858323</v>
      </c>
      <c r="N21">
        <f t="shared" si="7"/>
        <v>6.2695720037619918E-3</v>
      </c>
      <c r="O21">
        <f t="shared" si="8"/>
        <v>0.62695720037619918</v>
      </c>
      <c r="P21">
        <f t="shared" si="9"/>
        <v>0.89919982001858323</v>
      </c>
      <c r="Q21">
        <f t="shared" si="10"/>
        <v>0.56375980173763307</v>
      </c>
      <c r="S21">
        <f t="shared" si="11"/>
        <v>0.89919982001820109</v>
      </c>
      <c r="T21">
        <f t="shared" si="12"/>
        <v>6.2695720037870828E-3</v>
      </c>
      <c r="U21">
        <f t="shared" si="13"/>
        <v>0.62695720037870828</v>
      </c>
      <c r="V21">
        <f t="shared" si="14"/>
        <v>0.89919982001820109</v>
      </c>
      <c r="W21">
        <f t="shared" si="15"/>
        <v>0.56375980173964968</v>
      </c>
      <c r="Y21">
        <f t="shared" si="16"/>
        <v>0.89919982001858323</v>
      </c>
      <c r="Z21">
        <f t="shared" si="17"/>
        <v>6.2695720037619918E-3</v>
      </c>
      <c r="AA21">
        <f t="shared" si="18"/>
        <v>0.62695720037619918</v>
      </c>
      <c r="AB21">
        <f t="shared" si="19"/>
        <v>0.88029341583421739</v>
      </c>
      <c r="AC21">
        <f t="shared" si="20"/>
        <v>0.55190629550102221</v>
      </c>
    </row>
    <row r="22" spans="1:30" x14ac:dyDescent="0.55000000000000004">
      <c r="A22">
        <f t="shared" si="21"/>
        <v>9</v>
      </c>
      <c r="B22">
        <v>2</v>
      </c>
      <c r="C22">
        <f t="shared" si="0"/>
        <v>0.58274825237398964</v>
      </c>
      <c r="D22">
        <f t="shared" si="1"/>
        <v>1.1654965047479793</v>
      </c>
      <c r="L22">
        <f t="shared" si="22"/>
        <v>4.5</v>
      </c>
      <c r="M22">
        <f t="shared" si="6"/>
        <v>0.89359734710851568</v>
      </c>
      <c r="N22">
        <f t="shared" si="7"/>
        <v>6.2695720037619918E-3</v>
      </c>
      <c r="O22">
        <f t="shared" si="8"/>
        <v>0.62695720037619918</v>
      </c>
      <c r="P22">
        <f t="shared" si="9"/>
        <v>0.89359734710851568</v>
      </c>
      <c r="Q22">
        <f t="shared" si="10"/>
        <v>0.56024729100675363</v>
      </c>
      <c r="S22">
        <f t="shared" si="11"/>
        <v>0.89359734710811356</v>
      </c>
      <c r="T22">
        <f t="shared" si="12"/>
        <v>6.2695720037870828E-3</v>
      </c>
      <c r="U22">
        <f t="shared" si="13"/>
        <v>0.62695720037870828</v>
      </c>
      <c r="V22">
        <f t="shared" si="14"/>
        <v>0.89359734710811356</v>
      </c>
      <c r="W22">
        <f t="shared" si="15"/>
        <v>0.56024729100874371</v>
      </c>
      <c r="Y22">
        <f t="shared" si="16"/>
        <v>0.89359734710851568</v>
      </c>
      <c r="Z22">
        <f t="shared" si="17"/>
        <v>6.2695720037619918E-3</v>
      </c>
      <c r="AA22">
        <f t="shared" si="18"/>
        <v>0.62695720037619918</v>
      </c>
      <c r="AB22">
        <f t="shared" si="19"/>
        <v>0.87371591168803053</v>
      </c>
      <c r="AC22">
        <f t="shared" si="20"/>
        <v>0.54778248191606616</v>
      </c>
    </row>
    <row r="23" spans="1:30" x14ac:dyDescent="0.55000000000000004">
      <c r="A23">
        <f t="shared" si="21"/>
        <v>9.5</v>
      </c>
      <c r="B23">
        <v>2</v>
      </c>
      <c r="C23">
        <f t="shared" si="0"/>
        <v>0.56552543869953709</v>
      </c>
      <c r="D23">
        <f t="shared" si="1"/>
        <v>1.1310508773990742</v>
      </c>
      <c r="L23">
        <f t="shared" si="22"/>
        <v>4.75</v>
      </c>
      <c r="M23">
        <f t="shared" si="6"/>
        <v>0.88802978045844649</v>
      </c>
      <c r="N23">
        <f t="shared" si="7"/>
        <v>6.2695720037619918E-3</v>
      </c>
      <c r="O23">
        <f t="shared" si="8"/>
        <v>0.62695720037619918</v>
      </c>
      <c r="P23">
        <f t="shared" si="9"/>
        <v>0.88802978045844649</v>
      </c>
      <c r="Q23">
        <f t="shared" si="10"/>
        <v>0.55675666500691845</v>
      </c>
      <c r="S23">
        <f t="shared" si="11"/>
        <v>0.88802978045802461</v>
      </c>
      <c r="T23">
        <f t="shared" si="12"/>
        <v>6.2695720037873048E-3</v>
      </c>
      <c r="U23">
        <f t="shared" si="13"/>
        <v>0.62695720037873048</v>
      </c>
      <c r="V23">
        <f t="shared" si="14"/>
        <v>0.88802978045802461</v>
      </c>
      <c r="W23">
        <f t="shared" si="15"/>
        <v>0.55675666500890175</v>
      </c>
      <c r="Y23">
        <f t="shared" si="16"/>
        <v>0.88802978045844649</v>
      </c>
      <c r="Z23">
        <f t="shared" si="17"/>
        <v>6.2695720037619918E-3</v>
      </c>
      <c r="AA23">
        <f t="shared" si="18"/>
        <v>0.62695720037619918</v>
      </c>
      <c r="AB23">
        <f t="shared" si="19"/>
        <v>0.86718755429225081</v>
      </c>
      <c r="AC23">
        <f t="shared" si="20"/>
        <v>0.54368948124015282</v>
      </c>
    </row>
    <row r="24" spans="1:30" x14ac:dyDescent="0.55000000000000004">
      <c r="A24">
        <f t="shared" si="21"/>
        <v>10</v>
      </c>
      <c r="B24">
        <v>102</v>
      </c>
      <c r="C24">
        <f t="shared" si="0"/>
        <v>0.54881163609402639</v>
      </c>
      <c r="D24">
        <f t="shared" si="1"/>
        <v>55.978786881590693</v>
      </c>
      <c r="L24">
        <f>L23+0.25</f>
        <v>5</v>
      </c>
      <c r="M24">
        <f t="shared" si="6"/>
        <v>0.88249690258459546</v>
      </c>
      <c r="N24">
        <f t="shared" si="7"/>
        <v>6.2695720037619918E-3</v>
      </c>
      <c r="O24">
        <f>100*N24+100</f>
        <v>100.6269572003762</v>
      </c>
      <c r="P24">
        <f t="shared" si="9"/>
        <v>0.88249690258459546</v>
      </c>
      <c r="Q24">
        <f t="shared" si="10"/>
        <v>88.802978045844654</v>
      </c>
      <c r="S24">
        <f t="shared" si="11"/>
        <v>0.88249690258415414</v>
      </c>
      <c r="T24">
        <f t="shared" si="12"/>
        <v>6.2695720037870828E-3</v>
      </c>
      <c r="U24">
        <f>100*T24+100</f>
        <v>100.62695720037871</v>
      </c>
      <c r="V24">
        <f t="shared" si="14"/>
        <v>0.88249690258415414</v>
      </c>
      <c r="W24">
        <f t="shared" si="15"/>
        <v>88.802978045802462</v>
      </c>
      <c r="Y24">
        <f t="shared" si="16"/>
        <v>0.88249690258459546</v>
      </c>
      <c r="Z24">
        <f t="shared" si="17"/>
        <v>6.2695720037619918E-3</v>
      </c>
      <c r="AA24">
        <f t="shared" si="18"/>
        <v>100.6269572003762</v>
      </c>
      <c r="AB24">
        <f t="shared" si="19"/>
        <v>0.86070797642505348</v>
      </c>
      <c r="AC24">
        <f t="shared" si="20"/>
        <v>86.610424705746254</v>
      </c>
    </row>
    <row r="25" spans="1:30" x14ac:dyDescent="0.55000000000000004">
      <c r="D25">
        <f>SUM(D5:D24)</f>
        <v>84.511455413876035</v>
      </c>
      <c r="Q25">
        <f>SUM(Q5:Q24)</f>
        <v>100.00000000000001</v>
      </c>
      <c r="W25">
        <f>SUM(W5:W24)</f>
        <v>99.999999999999943</v>
      </c>
      <c r="X25">
        <f>-(W25-Q25)/Q25/(H1-G1)</f>
        <v>7.1054366304687221E-3</v>
      </c>
      <c r="AC25">
        <f>SUM(AC5:AC24)</f>
        <v>97.671205439926425</v>
      </c>
      <c r="AD25">
        <f>-(AC25-Q25)/Q25/(H2-G2)</f>
        <v>4.6575891201462465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2018-09-26T19:25:44Z</dcterms:modified>
</cp:coreProperties>
</file>