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Data Portfolio Project\HDFC Bank Card Transaction Analysis\Excel Files\"/>
    </mc:Choice>
  </mc:AlternateContent>
  <xr:revisionPtr revIDLastSave="0" documentId="13_ncr:1_{68F3EA83-90E1-4C17-8893-671ABF9B9948}" xr6:coauthVersionLast="47" xr6:coauthVersionMax="47" xr10:uidLastSave="{00000000-0000-0000-0000-000000000000}"/>
  <bookViews>
    <workbookView xWindow="-108" yWindow="-108" windowWidth="23256" windowHeight="12576" firstSheet="6" activeTab="12" xr2:uid="{00000000-000D-0000-FFFF-FFFF00000000}"/>
  </bookViews>
  <sheets>
    <sheet name="April_22" sheetId="1" r:id="rId1"/>
    <sheet name="May_22" sheetId="2" r:id="rId2"/>
    <sheet name="June_22" sheetId="3" r:id="rId3"/>
    <sheet name="July_22" sheetId="4" r:id="rId4"/>
    <sheet name="August_22" sheetId="5" r:id="rId5"/>
    <sheet name="September_22" sheetId="6" r:id="rId6"/>
    <sheet name="October_22" sheetId="7" r:id="rId7"/>
    <sheet name="November_22" sheetId="8" r:id="rId8"/>
    <sheet name="December_22" sheetId="9" r:id="rId9"/>
    <sheet name="January_23" sheetId="10" r:id="rId10"/>
    <sheet name="February_23" sheetId="11" r:id="rId11"/>
    <sheet name="March_23" sheetId="12" r:id="rId12"/>
    <sheet name="Overall" sheetId="21" r:id="rId13"/>
  </sheets>
  <definedNames>
    <definedName name="_xlnm._FilterDatabase" localSheetId="12" hidden="1">Overall!$A$1:$H$1031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13" i="21" l="1"/>
  <c r="H1013" i="21"/>
  <c r="G1013" i="21"/>
  <c r="F1013" i="21"/>
  <c r="E1013" i="21"/>
  <c r="D1013" i="21"/>
  <c r="I1012" i="21"/>
  <c r="H1012" i="21"/>
  <c r="G1012" i="21"/>
  <c r="F1012" i="21"/>
  <c r="E1012" i="21"/>
  <c r="D1012" i="21"/>
  <c r="I1011" i="21"/>
  <c r="H1011" i="21"/>
  <c r="G1011" i="21"/>
  <c r="F1011" i="21"/>
  <c r="E1011" i="21"/>
  <c r="D1011" i="21"/>
  <c r="I1010" i="21"/>
  <c r="H1010" i="21"/>
  <c r="G1010" i="21"/>
  <c r="F1010" i="21"/>
  <c r="E1010" i="21"/>
  <c r="D1010" i="21"/>
  <c r="I1009" i="21"/>
  <c r="H1009" i="21"/>
  <c r="G1009" i="21"/>
  <c r="F1009" i="21"/>
  <c r="E1009" i="21"/>
  <c r="D1009" i="21"/>
  <c r="I1008" i="21"/>
  <c r="H1008" i="21"/>
  <c r="G1008" i="21"/>
  <c r="F1008" i="21"/>
  <c r="E1008" i="21"/>
  <c r="D1008" i="21"/>
  <c r="F1031" i="21"/>
  <c r="E1031" i="21"/>
  <c r="D1031" i="21"/>
  <c r="F1030" i="21"/>
  <c r="E1030" i="21"/>
  <c r="D1030" i="21"/>
  <c r="F1029" i="21"/>
  <c r="E1029" i="21"/>
  <c r="D1029" i="21"/>
  <c r="F1028" i="21"/>
  <c r="E1028" i="21"/>
  <c r="D1028" i="21"/>
  <c r="F1027" i="21"/>
  <c r="F1026" i="21"/>
  <c r="E1027" i="21"/>
  <c r="D1027" i="21"/>
  <c r="F1025" i="21"/>
  <c r="E1025" i="21"/>
  <c r="D1025" i="21"/>
  <c r="F1023" i="21"/>
  <c r="E1023" i="21"/>
  <c r="D1023" i="21"/>
  <c r="E1026" i="21"/>
  <c r="D1026" i="21"/>
  <c r="F1024" i="21"/>
  <c r="E1024" i="21"/>
  <c r="D1024" i="21"/>
  <c r="F1022" i="21"/>
  <c r="E1022" i="21"/>
  <c r="D1022" i="21"/>
  <c r="F1021" i="21"/>
  <c r="E1021" i="21"/>
  <c r="D1021" i="21"/>
  <c r="F1020" i="21"/>
  <c r="E1020" i="21"/>
  <c r="D1020" i="21"/>
  <c r="F1019" i="21"/>
  <c r="E1019" i="21"/>
  <c r="D1019" i="21"/>
  <c r="F1018" i="21"/>
  <c r="E1018" i="21"/>
  <c r="D1018" i="21"/>
  <c r="F1017" i="21"/>
  <c r="E1017" i="21"/>
  <c r="D1017" i="21"/>
  <c r="F1016" i="21"/>
  <c r="D1016" i="21"/>
  <c r="E1016" i="21"/>
  <c r="F1015" i="21"/>
  <c r="E1015" i="21"/>
  <c r="D1015" i="21"/>
  <c r="F1014" i="21"/>
  <c r="E1014" i="21"/>
  <c r="D1014" i="21"/>
  <c r="H24" i="21"/>
  <c r="I122" i="21"/>
  <c r="I146" i="21"/>
  <c r="I194" i="21"/>
  <c r="I218" i="21"/>
  <c r="I554" i="21"/>
  <c r="I578" i="21"/>
  <c r="I734" i="21"/>
  <c r="I758" i="21"/>
  <c r="I878" i="21"/>
  <c r="I926" i="21"/>
  <c r="I950" i="21"/>
  <c r="I26" i="21"/>
  <c r="I50" i="21"/>
  <c r="I290" i="21"/>
  <c r="I266" i="21"/>
  <c r="I338" i="21"/>
  <c r="I386" i="21"/>
  <c r="I410" i="21"/>
  <c r="I434" i="21"/>
  <c r="I482" i="21"/>
  <c r="I506" i="21"/>
  <c r="I530" i="21"/>
  <c r="I602" i="21"/>
  <c r="I626" i="21"/>
  <c r="I650" i="21"/>
  <c r="I674" i="21"/>
  <c r="I698" i="21"/>
  <c r="I782" i="21"/>
  <c r="I830" i="21"/>
  <c r="I902" i="21"/>
  <c r="I984" i="21"/>
  <c r="I2" i="21"/>
  <c r="I74" i="21"/>
  <c r="I170" i="21"/>
  <c r="I242" i="21"/>
  <c r="I314" i="21"/>
  <c r="I362" i="21"/>
  <c r="I458" i="21"/>
  <c r="I806" i="21"/>
  <c r="I854" i="21"/>
  <c r="I99" i="21"/>
  <c r="I123" i="21"/>
  <c r="I147" i="21"/>
  <c r="I195" i="21"/>
  <c r="I219" i="21"/>
  <c r="I555" i="21"/>
  <c r="I579" i="21"/>
  <c r="I735" i="21"/>
  <c r="I759" i="21"/>
  <c r="I879" i="21"/>
  <c r="I927" i="21"/>
  <c r="I951" i="21"/>
  <c r="I27" i="21"/>
  <c r="I51" i="21"/>
  <c r="I291" i="21"/>
  <c r="I267" i="21"/>
  <c r="I339" i="21"/>
  <c r="I387" i="21"/>
  <c r="I411" i="21"/>
  <c r="I435" i="21"/>
  <c r="I483" i="21"/>
  <c r="I507" i="21"/>
  <c r="I531" i="21"/>
  <c r="I603" i="21"/>
  <c r="I627" i="21"/>
  <c r="I651" i="21"/>
  <c r="I675" i="21"/>
  <c r="I699" i="21"/>
  <c r="I783" i="21"/>
  <c r="I831" i="21"/>
  <c r="I903" i="21"/>
  <c r="I985" i="21"/>
  <c r="I3" i="21"/>
  <c r="I75" i="21"/>
  <c r="I171" i="21"/>
  <c r="I243" i="21"/>
  <c r="I315" i="21"/>
  <c r="I363" i="21"/>
  <c r="I459" i="21"/>
  <c r="I807" i="21"/>
  <c r="I855" i="21"/>
  <c r="I100" i="21"/>
  <c r="I124" i="21"/>
  <c r="I148" i="21"/>
  <c r="I196" i="21"/>
  <c r="I220" i="21"/>
  <c r="I556" i="21"/>
  <c r="I580" i="21"/>
  <c r="I736" i="21"/>
  <c r="I760" i="21"/>
  <c r="I880" i="21"/>
  <c r="I928" i="21"/>
  <c r="I952" i="21"/>
  <c r="I28" i="21"/>
  <c r="I52" i="21"/>
  <c r="I268" i="21"/>
  <c r="I292" i="21"/>
  <c r="I340" i="21"/>
  <c r="I388" i="21"/>
  <c r="I412" i="21"/>
  <c r="I436" i="21"/>
  <c r="I484" i="21"/>
  <c r="I508" i="21"/>
  <c r="I532" i="21"/>
  <c r="I604" i="21"/>
  <c r="I628" i="21"/>
  <c r="I652" i="21"/>
  <c r="I676" i="21"/>
  <c r="I700" i="21"/>
  <c r="I784" i="21"/>
  <c r="I832" i="21"/>
  <c r="I904" i="21"/>
  <c r="I986" i="21"/>
  <c r="I4" i="21"/>
  <c r="I76" i="21"/>
  <c r="I172" i="21"/>
  <c r="I244" i="21"/>
  <c r="I316" i="21"/>
  <c r="I364" i="21"/>
  <c r="I460" i="21"/>
  <c r="I808" i="21"/>
  <c r="I856" i="21"/>
  <c r="I101" i="21"/>
  <c r="I125" i="21"/>
  <c r="I149" i="21"/>
  <c r="I197" i="21"/>
  <c r="I221" i="21"/>
  <c r="I557" i="21"/>
  <c r="I581" i="21"/>
  <c r="I737" i="21"/>
  <c r="I761" i="21"/>
  <c r="I881" i="21"/>
  <c r="I929" i="21"/>
  <c r="I953" i="21"/>
  <c r="I29" i="21"/>
  <c r="I53" i="21"/>
  <c r="I269" i="21"/>
  <c r="I293" i="21"/>
  <c r="I341" i="21"/>
  <c r="I389" i="21"/>
  <c r="I413" i="21"/>
  <c r="I437" i="21"/>
  <c r="I485" i="21"/>
  <c r="I509" i="21"/>
  <c r="I533" i="21"/>
  <c r="I605" i="21"/>
  <c r="I629" i="21"/>
  <c r="I653" i="21"/>
  <c r="I677" i="21"/>
  <c r="I701" i="21"/>
  <c r="I785" i="21"/>
  <c r="I833" i="21"/>
  <c r="I905" i="21"/>
  <c r="I987" i="21"/>
  <c r="I5" i="21"/>
  <c r="I77" i="21"/>
  <c r="I173" i="21"/>
  <c r="I245" i="21"/>
  <c r="I317" i="21"/>
  <c r="I365" i="21"/>
  <c r="I461" i="21"/>
  <c r="I809" i="21"/>
  <c r="I857" i="21"/>
  <c r="I102" i="21"/>
  <c r="I126" i="21"/>
  <c r="I150" i="21"/>
  <c r="I198" i="21"/>
  <c r="I222" i="21"/>
  <c r="I558" i="21"/>
  <c r="I582" i="21"/>
  <c r="I738" i="21"/>
  <c r="I762" i="21"/>
  <c r="I882" i="21"/>
  <c r="I930" i="21"/>
  <c r="I954" i="21"/>
  <c r="I30" i="21"/>
  <c r="I54" i="21"/>
  <c r="I270" i="21"/>
  <c r="I294" i="21"/>
  <c r="I342" i="21"/>
  <c r="I390" i="21"/>
  <c r="I414" i="21"/>
  <c r="I438" i="21"/>
  <c r="I486" i="21"/>
  <c r="I510" i="21"/>
  <c r="I534" i="21"/>
  <c r="I606" i="21"/>
  <c r="I630" i="21"/>
  <c r="I654" i="21"/>
  <c r="I678" i="21"/>
  <c r="I702" i="21"/>
  <c r="I786" i="21"/>
  <c r="I834" i="21"/>
  <c r="I906" i="21"/>
  <c r="I988" i="21"/>
  <c r="I6" i="21"/>
  <c r="I78" i="21"/>
  <c r="I174" i="21"/>
  <c r="I246" i="21"/>
  <c r="I318" i="21"/>
  <c r="I366" i="21"/>
  <c r="I462" i="21"/>
  <c r="I810" i="21"/>
  <c r="I858" i="21"/>
  <c r="I103" i="21"/>
  <c r="I127" i="21"/>
  <c r="I151" i="21"/>
  <c r="I199" i="21"/>
  <c r="I223" i="21"/>
  <c r="I559" i="21"/>
  <c r="I583" i="21"/>
  <c r="I739" i="21"/>
  <c r="I763" i="21"/>
  <c r="I883" i="21"/>
  <c r="I931" i="21"/>
  <c r="I955" i="21"/>
  <c r="I31" i="21"/>
  <c r="I55" i="21"/>
  <c r="I271" i="21"/>
  <c r="I295" i="21"/>
  <c r="I343" i="21"/>
  <c r="I391" i="21"/>
  <c r="I415" i="21"/>
  <c r="I439" i="21"/>
  <c r="I487" i="21"/>
  <c r="I511" i="21"/>
  <c r="I535" i="21"/>
  <c r="I607" i="21"/>
  <c r="I631" i="21"/>
  <c r="I655" i="21"/>
  <c r="I679" i="21"/>
  <c r="I703" i="21"/>
  <c r="I787" i="21"/>
  <c r="I835" i="21"/>
  <c r="I907" i="21"/>
  <c r="I989" i="21"/>
  <c r="I7" i="21"/>
  <c r="I79" i="21"/>
  <c r="I175" i="21"/>
  <c r="I247" i="21"/>
  <c r="I319" i="21"/>
  <c r="I367" i="21"/>
  <c r="I463" i="21"/>
  <c r="I811" i="21"/>
  <c r="I859" i="21"/>
  <c r="I104" i="21"/>
  <c r="I128" i="21"/>
  <c r="I152" i="21"/>
  <c r="I200" i="21"/>
  <c r="I224" i="21"/>
  <c r="I560" i="21"/>
  <c r="I584" i="21"/>
  <c r="I740" i="21"/>
  <c r="I764" i="21"/>
  <c r="I884" i="21"/>
  <c r="I932" i="21"/>
  <c r="I956" i="21"/>
  <c r="I32" i="21"/>
  <c r="I56" i="21"/>
  <c r="I272" i="21"/>
  <c r="I296" i="21"/>
  <c r="I344" i="21"/>
  <c r="I392" i="21"/>
  <c r="I416" i="21"/>
  <c r="I440" i="21"/>
  <c r="I488" i="21"/>
  <c r="I512" i="21"/>
  <c r="I536" i="21"/>
  <c r="I608" i="21"/>
  <c r="I632" i="21"/>
  <c r="I656" i="21"/>
  <c r="I680" i="21"/>
  <c r="I704" i="21"/>
  <c r="I788" i="21"/>
  <c r="I836" i="21"/>
  <c r="I908" i="21"/>
  <c r="I990" i="21"/>
  <c r="I8" i="21"/>
  <c r="I80" i="21"/>
  <c r="I176" i="21"/>
  <c r="I248" i="21"/>
  <c r="I320" i="21"/>
  <c r="I368" i="21"/>
  <c r="I464" i="21"/>
  <c r="I812" i="21"/>
  <c r="I860" i="21"/>
  <c r="I105" i="21"/>
  <c r="I129" i="21"/>
  <c r="I153" i="21"/>
  <c r="I201" i="21"/>
  <c r="I225" i="21"/>
  <c r="I561" i="21"/>
  <c r="I585" i="21"/>
  <c r="I741" i="21"/>
  <c r="I765" i="21"/>
  <c r="I885" i="21"/>
  <c r="I933" i="21"/>
  <c r="I957" i="21"/>
  <c r="I33" i="21"/>
  <c r="I57" i="21"/>
  <c r="I273" i="21"/>
  <c r="I297" i="21"/>
  <c r="I345" i="21"/>
  <c r="I393" i="21"/>
  <c r="I417" i="21"/>
  <c r="I441" i="21"/>
  <c r="I489" i="21"/>
  <c r="I513" i="21"/>
  <c r="I537" i="21"/>
  <c r="I609" i="21"/>
  <c r="I633" i="21"/>
  <c r="I657" i="21"/>
  <c r="I681" i="21"/>
  <c r="I705" i="21"/>
  <c r="I789" i="21"/>
  <c r="I837" i="21"/>
  <c r="I909" i="21"/>
  <c r="I991" i="21"/>
  <c r="I9" i="21"/>
  <c r="I81" i="21"/>
  <c r="I177" i="21"/>
  <c r="I249" i="21"/>
  <c r="I321" i="21"/>
  <c r="I369" i="21"/>
  <c r="I465" i="21"/>
  <c r="I813" i="21"/>
  <c r="I861" i="21"/>
  <c r="I106" i="21"/>
  <c r="I130" i="21"/>
  <c r="I154" i="21"/>
  <c r="I202" i="21"/>
  <c r="I226" i="21"/>
  <c r="I562" i="21"/>
  <c r="I586" i="21"/>
  <c r="I742" i="21"/>
  <c r="I766" i="21"/>
  <c r="I886" i="21"/>
  <c r="I934" i="21"/>
  <c r="I958" i="21"/>
  <c r="I34" i="21"/>
  <c r="I58" i="21"/>
  <c r="I274" i="21"/>
  <c r="I298" i="21"/>
  <c r="I346" i="21"/>
  <c r="I394" i="21"/>
  <c r="I418" i="21"/>
  <c r="I442" i="21"/>
  <c r="I490" i="21"/>
  <c r="I514" i="21"/>
  <c r="I538" i="21"/>
  <c r="I610" i="21"/>
  <c r="I634" i="21"/>
  <c r="I658" i="21"/>
  <c r="I682" i="21"/>
  <c r="I706" i="21"/>
  <c r="I790" i="21"/>
  <c r="I838" i="21"/>
  <c r="I910" i="21"/>
  <c r="I992" i="21"/>
  <c r="I10" i="21"/>
  <c r="I82" i="21"/>
  <c r="I178" i="21"/>
  <c r="I250" i="21"/>
  <c r="I322" i="21"/>
  <c r="I370" i="21"/>
  <c r="I466" i="21"/>
  <c r="I814" i="21"/>
  <c r="I862" i="21"/>
  <c r="I107" i="21"/>
  <c r="I131" i="21"/>
  <c r="I155" i="21"/>
  <c r="I203" i="21"/>
  <c r="I227" i="21"/>
  <c r="I563" i="21"/>
  <c r="I587" i="21"/>
  <c r="I743" i="21"/>
  <c r="I767" i="21"/>
  <c r="I887" i="21"/>
  <c r="I935" i="21"/>
  <c r="I959" i="21"/>
  <c r="I35" i="21"/>
  <c r="I59" i="21"/>
  <c r="I275" i="21"/>
  <c r="I299" i="21"/>
  <c r="I347" i="21"/>
  <c r="I395" i="21"/>
  <c r="I419" i="21"/>
  <c r="I443" i="21"/>
  <c r="I491" i="21"/>
  <c r="I515" i="21"/>
  <c r="I539" i="21"/>
  <c r="I611" i="21"/>
  <c r="I635" i="21"/>
  <c r="I659" i="21"/>
  <c r="I683" i="21"/>
  <c r="I707" i="21"/>
  <c r="I791" i="21"/>
  <c r="I839" i="21"/>
  <c r="I911" i="21"/>
  <c r="I993" i="21"/>
  <c r="I11" i="21"/>
  <c r="I83" i="21"/>
  <c r="I179" i="21"/>
  <c r="I251" i="21"/>
  <c r="I323" i="21"/>
  <c r="I371" i="21"/>
  <c r="I467" i="21"/>
  <c r="I815" i="21"/>
  <c r="I863" i="21"/>
  <c r="I108" i="21"/>
  <c r="I132" i="21"/>
  <c r="I156" i="21"/>
  <c r="I204" i="21"/>
  <c r="I228" i="21"/>
  <c r="I564" i="21"/>
  <c r="I588" i="21"/>
  <c r="I744" i="21"/>
  <c r="I768" i="21"/>
  <c r="I888" i="21"/>
  <c r="I936" i="21"/>
  <c r="I960" i="21"/>
  <c r="I36" i="21"/>
  <c r="I60" i="21"/>
  <c r="I276" i="21"/>
  <c r="I300" i="21"/>
  <c r="I348" i="21"/>
  <c r="I396" i="21"/>
  <c r="I420" i="21"/>
  <c r="I444" i="21"/>
  <c r="I492" i="21"/>
  <c r="I516" i="21"/>
  <c r="I540" i="21"/>
  <c r="I612" i="21"/>
  <c r="I636" i="21"/>
  <c r="I660" i="21"/>
  <c r="I684" i="21"/>
  <c r="I708" i="21"/>
  <c r="I792" i="21"/>
  <c r="I840" i="21"/>
  <c r="I912" i="21"/>
  <c r="I994" i="21"/>
  <c r="I12" i="21"/>
  <c r="I84" i="21"/>
  <c r="I180" i="21"/>
  <c r="I252" i="21"/>
  <c r="I324" i="21"/>
  <c r="I372" i="21"/>
  <c r="I468" i="21"/>
  <c r="I816" i="21"/>
  <c r="I864" i="21"/>
  <c r="I109" i="21"/>
  <c r="I133" i="21"/>
  <c r="I157" i="21"/>
  <c r="I205" i="21"/>
  <c r="I229" i="21"/>
  <c r="I565" i="21"/>
  <c r="I589" i="21"/>
  <c r="I745" i="21"/>
  <c r="I769" i="21"/>
  <c r="I889" i="21"/>
  <c r="I937" i="21"/>
  <c r="I961" i="21"/>
  <c r="I37" i="21"/>
  <c r="I61" i="21"/>
  <c r="I277" i="21"/>
  <c r="I301" i="21"/>
  <c r="I349" i="21"/>
  <c r="I397" i="21"/>
  <c r="I421" i="21"/>
  <c r="I445" i="21"/>
  <c r="I493" i="21"/>
  <c r="I517" i="21"/>
  <c r="I541" i="21"/>
  <c r="I613" i="21"/>
  <c r="I637" i="21"/>
  <c r="I661" i="21"/>
  <c r="I685" i="21"/>
  <c r="I709" i="21"/>
  <c r="I793" i="21"/>
  <c r="I841" i="21"/>
  <c r="I913" i="21"/>
  <c r="I995" i="21"/>
  <c r="I13" i="21"/>
  <c r="I85" i="21"/>
  <c r="I181" i="21"/>
  <c r="I253" i="21"/>
  <c r="I325" i="21"/>
  <c r="I373" i="21"/>
  <c r="I469" i="21"/>
  <c r="I817" i="21"/>
  <c r="I865" i="21"/>
  <c r="I110" i="21"/>
  <c r="I134" i="21"/>
  <c r="I158" i="21"/>
  <c r="I206" i="21"/>
  <c r="I230" i="21"/>
  <c r="I566" i="21"/>
  <c r="I590" i="21"/>
  <c r="I746" i="21"/>
  <c r="I770" i="21"/>
  <c r="I890" i="21"/>
  <c r="I938" i="21"/>
  <c r="I962" i="21"/>
  <c r="I38" i="21"/>
  <c r="I62" i="21"/>
  <c r="I278" i="21"/>
  <c r="I302" i="21"/>
  <c r="I350" i="21"/>
  <c r="I398" i="21"/>
  <c r="I422" i="21"/>
  <c r="I446" i="21"/>
  <c r="I494" i="21"/>
  <c r="I518" i="21"/>
  <c r="I542" i="21"/>
  <c r="I614" i="21"/>
  <c r="I638" i="21"/>
  <c r="I662" i="21"/>
  <c r="I686" i="21"/>
  <c r="I710" i="21"/>
  <c r="I722" i="21"/>
  <c r="I794" i="21"/>
  <c r="I842" i="21"/>
  <c r="I914" i="21"/>
  <c r="I996" i="21"/>
  <c r="I14" i="21"/>
  <c r="I86" i="21"/>
  <c r="I182" i="21"/>
  <c r="I254" i="21"/>
  <c r="I326" i="21"/>
  <c r="I374" i="21"/>
  <c r="I470" i="21"/>
  <c r="I818" i="21"/>
  <c r="I866" i="21"/>
  <c r="I111" i="21"/>
  <c r="I135" i="21"/>
  <c r="I159" i="21"/>
  <c r="I207" i="21"/>
  <c r="I231" i="21"/>
  <c r="I567" i="21"/>
  <c r="I591" i="21"/>
  <c r="I747" i="21"/>
  <c r="I771" i="21"/>
  <c r="I891" i="21"/>
  <c r="I939" i="21"/>
  <c r="I963" i="21"/>
  <c r="I39" i="21"/>
  <c r="I63" i="21"/>
  <c r="I279" i="21"/>
  <c r="I303" i="21"/>
  <c r="I351" i="21"/>
  <c r="I399" i="21"/>
  <c r="I423" i="21"/>
  <c r="I447" i="21"/>
  <c r="I495" i="21"/>
  <c r="I519" i="21"/>
  <c r="I543" i="21"/>
  <c r="I615" i="21"/>
  <c r="I639" i="21"/>
  <c r="I663" i="21"/>
  <c r="I687" i="21"/>
  <c r="I711" i="21"/>
  <c r="I723" i="21"/>
  <c r="I795" i="21"/>
  <c r="I843" i="21"/>
  <c r="I915" i="21"/>
  <c r="I997" i="21"/>
  <c r="I15" i="21"/>
  <c r="I87" i="21"/>
  <c r="I183" i="21"/>
  <c r="I255" i="21"/>
  <c r="I327" i="21"/>
  <c r="I375" i="21"/>
  <c r="I471" i="21"/>
  <c r="I819" i="21"/>
  <c r="I867" i="21"/>
  <c r="I112" i="21"/>
  <c r="I136" i="21"/>
  <c r="I160" i="21"/>
  <c r="I208" i="21"/>
  <c r="I232" i="21"/>
  <c r="I568" i="21"/>
  <c r="I592" i="21"/>
  <c r="I748" i="21"/>
  <c r="I772" i="21"/>
  <c r="I892" i="21"/>
  <c r="I940" i="21"/>
  <c r="I964" i="21"/>
  <c r="I40" i="21"/>
  <c r="I64" i="21"/>
  <c r="I280" i="21"/>
  <c r="I304" i="21"/>
  <c r="I352" i="21"/>
  <c r="I400" i="21"/>
  <c r="I424" i="21"/>
  <c r="I448" i="21"/>
  <c r="I496" i="21"/>
  <c r="I520" i="21"/>
  <c r="I544" i="21"/>
  <c r="I616" i="21"/>
  <c r="I640" i="21"/>
  <c r="I664" i="21"/>
  <c r="I688" i="21"/>
  <c r="I712" i="21"/>
  <c r="I724" i="21"/>
  <c r="I796" i="21"/>
  <c r="I844" i="21"/>
  <c r="I916" i="21"/>
  <c r="I998" i="21"/>
  <c r="I16" i="21"/>
  <c r="I88" i="21"/>
  <c r="I184" i="21"/>
  <c r="I256" i="21"/>
  <c r="I328" i="21"/>
  <c r="I376" i="21"/>
  <c r="I472" i="21"/>
  <c r="I820" i="21"/>
  <c r="I868" i="21"/>
  <c r="I974" i="21"/>
  <c r="I113" i="21"/>
  <c r="I137" i="21"/>
  <c r="I161" i="21"/>
  <c r="I209" i="21"/>
  <c r="I233" i="21"/>
  <c r="I569" i="21"/>
  <c r="I593" i="21"/>
  <c r="I749" i="21"/>
  <c r="I773" i="21"/>
  <c r="I893" i="21"/>
  <c r="I941" i="21"/>
  <c r="I965" i="21"/>
  <c r="I41" i="21"/>
  <c r="I65" i="21"/>
  <c r="I281" i="21"/>
  <c r="I305" i="21"/>
  <c r="I353" i="21"/>
  <c r="I401" i="21"/>
  <c r="I425" i="21"/>
  <c r="I449" i="21"/>
  <c r="I497" i="21"/>
  <c r="I521" i="21"/>
  <c r="I545" i="21"/>
  <c r="I617" i="21"/>
  <c r="I641" i="21"/>
  <c r="I665" i="21"/>
  <c r="I689" i="21"/>
  <c r="I713" i="21"/>
  <c r="I725" i="21"/>
  <c r="I797" i="21"/>
  <c r="I845" i="21"/>
  <c r="I917" i="21"/>
  <c r="I999" i="21"/>
  <c r="I17" i="21"/>
  <c r="I89" i="21"/>
  <c r="I185" i="21"/>
  <c r="I257" i="21"/>
  <c r="I329" i="21"/>
  <c r="I377" i="21"/>
  <c r="I473" i="21"/>
  <c r="I821" i="21"/>
  <c r="I869" i="21"/>
  <c r="I975" i="21"/>
  <c r="I114" i="21"/>
  <c r="I138" i="21"/>
  <c r="I162" i="21"/>
  <c r="I210" i="21"/>
  <c r="I234" i="21"/>
  <c r="I570" i="21"/>
  <c r="I594" i="21"/>
  <c r="I750" i="21"/>
  <c r="I774" i="21"/>
  <c r="I894" i="21"/>
  <c r="I942" i="21"/>
  <c r="I966" i="21"/>
  <c r="I42" i="21"/>
  <c r="I66" i="21"/>
  <c r="I282" i="21"/>
  <c r="I306" i="21"/>
  <c r="I354" i="21"/>
  <c r="I402" i="21"/>
  <c r="I426" i="21"/>
  <c r="I450" i="21"/>
  <c r="I498" i="21"/>
  <c r="I522" i="21"/>
  <c r="I546" i="21"/>
  <c r="I618" i="21"/>
  <c r="I642" i="21"/>
  <c r="I666" i="21"/>
  <c r="I690" i="21"/>
  <c r="I714" i="21"/>
  <c r="I726" i="21"/>
  <c r="I798" i="21"/>
  <c r="I846" i="21"/>
  <c r="I918" i="21"/>
  <c r="I1000" i="21"/>
  <c r="I18" i="21"/>
  <c r="I90" i="21"/>
  <c r="I186" i="21"/>
  <c r="I258" i="21"/>
  <c r="I330" i="21"/>
  <c r="I378" i="21"/>
  <c r="I474" i="21"/>
  <c r="I822" i="21"/>
  <c r="I870" i="21"/>
  <c r="I976" i="21"/>
  <c r="I115" i="21"/>
  <c r="I139" i="21"/>
  <c r="I163" i="21"/>
  <c r="I211" i="21"/>
  <c r="I235" i="21"/>
  <c r="I571" i="21"/>
  <c r="I595" i="21"/>
  <c r="I751" i="21"/>
  <c r="I775" i="21"/>
  <c r="I895" i="21"/>
  <c r="I943" i="21"/>
  <c r="I967" i="21"/>
  <c r="I43" i="21"/>
  <c r="I67" i="21"/>
  <c r="I283" i="21"/>
  <c r="I307" i="21"/>
  <c r="I355" i="21"/>
  <c r="I403" i="21"/>
  <c r="I427" i="21"/>
  <c r="I451" i="21"/>
  <c r="I499" i="21"/>
  <c r="I523" i="21"/>
  <c r="I547" i="21"/>
  <c r="I619" i="21"/>
  <c r="I643" i="21"/>
  <c r="I667" i="21"/>
  <c r="I691" i="21"/>
  <c r="I715" i="21"/>
  <c r="I727" i="21"/>
  <c r="I799" i="21"/>
  <c r="I847" i="21"/>
  <c r="I919" i="21"/>
  <c r="I1001" i="21"/>
  <c r="I19" i="21"/>
  <c r="I91" i="21"/>
  <c r="I187" i="21"/>
  <c r="I259" i="21"/>
  <c r="I331" i="21"/>
  <c r="I379" i="21"/>
  <c r="I475" i="21"/>
  <c r="I823" i="21"/>
  <c r="I871" i="21"/>
  <c r="I977" i="21"/>
  <c r="I116" i="21"/>
  <c r="I140" i="21"/>
  <c r="I164" i="21"/>
  <c r="I212" i="21"/>
  <c r="I236" i="21"/>
  <c r="I572" i="21"/>
  <c r="I596" i="21"/>
  <c r="I752" i="21"/>
  <c r="I776" i="21"/>
  <c r="I896" i="21"/>
  <c r="I944" i="21"/>
  <c r="I968" i="21"/>
  <c r="I44" i="21"/>
  <c r="I68" i="21"/>
  <c r="I284" i="21"/>
  <c r="I308" i="21"/>
  <c r="I356" i="21"/>
  <c r="I404" i="21"/>
  <c r="I428" i="21"/>
  <c r="I452" i="21"/>
  <c r="I500" i="21"/>
  <c r="I524" i="21"/>
  <c r="I548" i="21"/>
  <c r="I620" i="21"/>
  <c r="I644" i="21"/>
  <c r="I668" i="21"/>
  <c r="I692" i="21"/>
  <c r="I716" i="21"/>
  <c r="I728" i="21"/>
  <c r="I800" i="21"/>
  <c r="I848" i="21"/>
  <c r="I920" i="21"/>
  <c r="I1002" i="21"/>
  <c r="I20" i="21"/>
  <c r="I92" i="21"/>
  <c r="I188" i="21"/>
  <c r="I260" i="21"/>
  <c r="I332" i="21"/>
  <c r="I380" i="21"/>
  <c r="I476" i="21"/>
  <c r="I824" i="21"/>
  <c r="I872" i="21"/>
  <c r="I978" i="21"/>
  <c r="I117" i="21"/>
  <c r="I141" i="21"/>
  <c r="I165" i="21"/>
  <c r="I213" i="21"/>
  <c r="I237" i="21"/>
  <c r="I573" i="21"/>
  <c r="I597" i="21"/>
  <c r="I753" i="21"/>
  <c r="I777" i="21"/>
  <c r="I897" i="21"/>
  <c r="I945" i="21"/>
  <c r="I969" i="21"/>
  <c r="I45" i="21"/>
  <c r="I69" i="21"/>
  <c r="I285" i="21"/>
  <c r="I309" i="21"/>
  <c r="I357" i="21"/>
  <c r="I405" i="21"/>
  <c r="I429" i="21"/>
  <c r="I453" i="21"/>
  <c r="I501" i="21"/>
  <c r="I525" i="21"/>
  <c r="I549" i="21"/>
  <c r="I621" i="21"/>
  <c r="I645" i="21"/>
  <c r="I669" i="21"/>
  <c r="I693" i="21"/>
  <c r="I717" i="21"/>
  <c r="I729" i="21"/>
  <c r="I801" i="21"/>
  <c r="I849" i="21"/>
  <c r="I921" i="21"/>
  <c r="I1003" i="21"/>
  <c r="I21" i="21"/>
  <c r="I93" i="21"/>
  <c r="I189" i="21"/>
  <c r="I261" i="21"/>
  <c r="I333" i="21"/>
  <c r="I381" i="21"/>
  <c r="I477" i="21"/>
  <c r="I825" i="21"/>
  <c r="I873" i="21"/>
  <c r="I979" i="21"/>
  <c r="I118" i="21"/>
  <c r="I142" i="21"/>
  <c r="I166" i="21"/>
  <c r="I214" i="21"/>
  <c r="I238" i="21"/>
  <c r="I574" i="21"/>
  <c r="I598" i="21"/>
  <c r="I754" i="21"/>
  <c r="I778" i="21"/>
  <c r="I898" i="21"/>
  <c r="I946" i="21"/>
  <c r="I970" i="21"/>
  <c r="I46" i="21"/>
  <c r="I70" i="21"/>
  <c r="I286" i="21"/>
  <c r="I310" i="21"/>
  <c r="I358" i="21"/>
  <c r="I406" i="21"/>
  <c r="I430" i="21"/>
  <c r="I454" i="21"/>
  <c r="I502" i="21"/>
  <c r="I526" i="21"/>
  <c r="I550" i="21"/>
  <c r="I622" i="21"/>
  <c r="I646" i="21"/>
  <c r="I670" i="21"/>
  <c r="I694" i="21"/>
  <c r="I718" i="21"/>
  <c r="I730" i="21"/>
  <c r="I802" i="21"/>
  <c r="I850" i="21"/>
  <c r="I922" i="21"/>
  <c r="I1004" i="21"/>
  <c r="I22" i="21"/>
  <c r="I94" i="21"/>
  <c r="I190" i="21"/>
  <c r="I262" i="21"/>
  <c r="I334" i="21"/>
  <c r="I382" i="21"/>
  <c r="I478" i="21"/>
  <c r="I826" i="21"/>
  <c r="I874" i="21"/>
  <c r="I980" i="21"/>
  <c r="I119" i="21"/>
  <c r="I143" i="21"/>
  <c r="I167" i="21"/>
  <c r="I215" i="21"/>
  <c r="I239" i="21"/>
  <c r="I575" i="21"/>
  <c r="I599" i="21"/>
  <c r="I755" i="21"/>
  <c r="I779" i="21"/>
  <c r="I899" i="21"/>
  <c r="I947" i="21"/>
  <c r="I971" i="21"/>
  <c r="I47" i="21"/>
  <c r="I71" i="21"/>
  <c r="I287" i="21"/>
  <c r="I311" i="21"/>
  <c r="I359" i="21"/>
  <c r="I407" i="21"/>
  <c r="I431" i="21"/>
  <c r="I455" i="21"/>
  <c r="I503" i="21"/>
  <c r="I527" i="21"/>
  <c r="I551" i="21"/>
  <c r="I623" i="21"/>
  <c r="I647" i="21"/>
  <c r="I671" i="21"/>
  <c r="I695" i="21"/>
  <c r="I719" i="21"/>
  <c r="I731" i="21"/>
  <c r="I803" i="21"/>
  <c r="I851" i="21"/>
  <c r="I923" i="21"/>
  <c r="I1005" i="21"/>
  <c r="I23" i="21"/>
  <c r="I95" i="21"/>
  <c r="I191" i="21"/>
  <c r="I263" i="21"/>
  <c r="I335" i="21"/>
  <c r="I383" i="21"/>
  <c r="I479" i="21"/>
  <c r="I827" i="21"/>
  <c r="I875" i="21"/>
  <c r="I981" i="21"/>
  <c r="I120" i="21"/>
  <c r="I144" i="21"/>
  <c r="I168" i="21"/>
  <c r="I216" i="21"/>
  <c r="I240" i="21"/>
  <c r="I576" i="21"/>
  <c r="I600" i="21"/>
  <c r="I756" i="21"/>
  <c r="I780" i="21"/>
  <c r="I900" i="21"/>
  <c r="I948" i="21"/>
  <c r="I972" i="21"/>
  <c r="I48" i="21"/>
  <c r="I72" i="21"/>
  <c r="I288" i="21"/>
  <c r="I312" i="21"/>
  <c r="I360" i="21"/>
  <c r="I408" i="21"/>
  <c r="I432" i="21"/>
  <c r="I456" i="21"/>
  <c r="I504" i="21"/>
  <c r="I528" i="21"/>
  <c r="I552" i="21"/>
  <c r="I624" i="21"/>
  <c r="I648" i="21"/>
  <c r="I672" i="21"/>
  <c r="I696" i="21"/>
  <c r="I720" i="21"/>
  <c r="I732" i="21"/>
  <c r="I804" i="21"/>
  <c r="I852" i="21"/>
  <c r="I924" i="21"/>
  <c r="I1006" i="21"/>
  <c r="I24" i="21"/>
  <c r="I96" i="21"/>
  <c r="I192" i="21"/>
  <c r="I264" i="21"/>
  <c r="I336" i="21"/>
  <c r="I384" i="21"/>
  <c r="I480" i="21"/>
  <c r="I828" i="21"/>
  <c r="I876" i="21"/>
  <c r="I982" i="21"/>
  <c r="I121" i="21"/>
  <c r="I145" i="21"/>
  <c r="I169" i="21"/>
  <c r="I217" i="21"/>
  <c r="I241" i="21"/>
  <c r="I577" i="21"/>
  <c r="I601" i="21"/>
  <c r="I757" i="21"/>
  <c r="I781" i="21"/>
  <c r="I901" i="21"/>
  <c r="I949" i="21"/>
  <c r="I973" i="21"/>
  <c r="I49" i="21"/>
  <c r="I73" i="21"/>
  <c r="I289" i="21"/>
  <c r="I313" i="21"/>
  <c r="I361" i="21"/>
  <c r="I409" i="21"/>
  <c r="I433" i="21"/>
  <c r="I457" i="21"/>
  <c r="I505" i="21"/>
  <c r="I529" i="21"/>
  <c r="I553" i="21"/>
  <c r="I625" i="21"/>
  <c r="I649" i="21"/>
  <c r="I673" i="21"/>
  <c r="I697" i="21"/>
  <c r="I721" i="21"/>
  <c r="I733" i="21"/>
  <c r="I805" i="21"/>
  <c r="I853" i="21"/>
  <c r="I925" i="21"/>
  <c r="I1007" i="21"/>
  <c r="I25" i="21"/>
  <c r="I97" i="21"/>
  <c r="I193" i="21"/>
  <c r="I265" i="21"/>
  <c r="I337" i="21"/>
  <c r="I385" i="21"/>
  <c r="I481" i="21"/>
  <c r="I829" i="21"/>
  <c r="I877" i="21"/>
  <c r="I983" i="21"/>
  <c r="I98" i="21"/>
  <c r="H122" i="21"/>
  <c r="H146" i="21"/>
  <c r="H194" i="21"/>
  <c r="H218" i="21"/>
  <c r="H554" i="21"/>
  <c r="H578" i="21"/>
  <c r="H734" i="21"/>
  <c r="H758" i="21"/>
  <c r="H878" i="21"/>
  <c r="H926" i="21"/>
  <c r="H950" i="21"/>
  <c r="H26" i="21"/>
  <c r="H50" i="21"/>
  <c r="H290" i="21"/>
  <c r="H266" i="21"/>
  <c r="H338" i="21"/>
  <c r="H386" i="21"/>
  <c r="H410" i="21"/>
  <c r="H434" i="21"/>
  <c r="H482" i="21"/>
  <c r="H506" i="21"/>
  <c r="H530" i="21"/>
  <c r="H602" i="21"/>
  <c r="H626" i="21"/>
  <c r="H650" i="21"/>
  <c r="H674" i="21"/>
  <c r="H698" i="21"/>
  <c r="H782" i="21"/>
  <c r="H830" i="21"/>
  <c r="H902" i="21"/>
  <c r="H984" i="21"/>
  <c r="H2" i="21"/>
  <c r="H74" i="21"/>
  <c r="H170" i="21"/>
  <c r="H242" i="21"/>
  <c r="H314" i="21"/>
  <c r="H362" i="21"/>
  <c r="H458" i="21"/>
  <c r="H806" i="21"/>
  <c r="H854" i="21"/>
  <c r="H99" i="21"/>
  <c r="H123" i="21"/>
  <c r="H147" i="21"/>
  <c r="H195" i="21"/>
  <c r="H219" i="21"/>
  <c r="H555" i="21"/>
  <c r="H579" i="21"/>
  <c r="H735" i="21"/>
  <c r="H759" i="21"/>
  <c r="H879" i="21"/>
  <c r="H927" i="21"/>
  <c r="H951" i="21"/>
  <c r="H27" i="21"/>
  <c r="H51" i="21"/>
  <c r="H291" i="21"/>
  <c r="H267" i="21"/>
  <c r="H339" i="21"/>
  <c r="H387" i="21"/>
  <c r="H411" i="21"/>
  <c r="H435" i="21"/>
  <c r="H483" i="21"/>
  <c r="H507" i="21"/>
  <c r="H531" i="21"/>
  <c r="H603" i="21"/>
  <c r="H627" i="21"/>
  <c r="H651" i="21"/>
  <c r="H675" i="21"/>
  <c r="H699" i="21"/>
  <c r="H783" i="21"/>
  <c r="H831" i="21"/>
  <c r="H903" i="21"/>
  <c r="H985" i="21"/>
  <c r="H3" i="21"/>
  <c r="H75" i="21"/>
  <c r="H171" i="21"/>
  <c r="H243" i="21"/>
  <c r="H315" i="21"/>
  <c r="H363" i="21"/>
  <c r="H459" i="21"/>
  <c r="H807" i="21"/>
  <c r="H855" i="21"/>
  <c r="H100" i="21"/>
  <c r="H124" i="21"/>
  <c r="H148" i="21"/>
  <c r="H196" i="21"/>
  <c r="H220" i="21"/>
  <c r="H556" i="21"/>
  <c r="H580" i="21"/>
  <c r="H736" i="21"/>
  <c r="H760" i="21"/>
  <c r="H880" i="21"/>
  <c r="H928" i="21"/>
  <c r="H952" i="21"/>
  <c r="H28" i="21"/>
  <c r="H52" i="21"/>
  <c r="H268" i="21"/>
  <c r="H292" i="21"/>
  <c r="H340" i="21"/>
  <c r="H388" i="21"/>
  <c r="H412" i="21"/>
  <c r="H436" i="21"/>
  <c r="H484" i="21"/>
  <c r="H508" i="21"/>
  <c r="H532" i="21"/>
  <c r="H604" i="21"/>
  <c r="H628" i="21"/>
  <c r="H652" i="21"/>
  <c r="H676" i="21"/>
  <c r="H700" i="21"/>
  <c r="H784" i="21"/>
  <c r="H832" i="21"/>
  <c r="H904" i="21"/>
  <c r="H986" i="21"/>
  <c r="H4" i="21"/>
  <c r="H76" i="21"/>
  <c r="H172" i="21"/>
  <c r="H244" i="21"/>
  <c r="H316" i="21"/>
  <c r="H364" i="21"/>
  <c r="H460" i="21"/>
  <c r="H808" i="21"/>
  <c r="H856" i="21"/>
  <c r="H101" i="21"/>
  <c r="H125" i="21"/>
  <c r="H149" i="21"/>
  <c r="H197" i="21"/>
  <c r="H221" i="21"/>
  <c r="H557" i="21"/>
  <c r="H581" i="21"/>
  <c r="H737" i="21"/>
  <c r="H761" i="21"/>
  <c r="H881" i="21"/>
  <c r="H929" i="21"/>
  <c r="H953" i="21"/>
  <c r="H29" i="21"/>
  <c r="H53" i="21"/>
  <c r="H269" i="21"/>
  <c r="H293" i="21"/>
  <c r="H341" i="21"/>
  <c r="H389" i="21"/>
  <c r="H413" i="21"/>
  <c r="H437" i="21"/>
  <c r="H485" i="21"/>
  <c r="H509" i="21"/>
  <c r="H533" i="21"/>
  <c r="H605" i="21"/>
  <c r="H629" i="21"/>
  <c r="H653" i="21"/>
  <c r="H677" i="21"/>
  <c r="H701" i="21"/>
  <c r="H785" i="21"/>
  <c r="H833" i="21"/>
  <c r="H905" i="21"/>
  <c r="H987" i="21"/>
  <c r="H5" i="21"/>
  <c r="H77" i="21"/>
  <c r="H173" i="21"/>
  <c r="H245" i="21"/>
  <c r="H317" i="21"/>
  <c r="H365" i="21"/>
  <c r="H461" i="21"/>
  <c r="H809" i="21"/>
  <c r="H857" i="21"/>
  <c r="H102" i="21"/>
  <c r="H126" i="21"/>
  <c r="H150" i="21"/>
  <c r="H198" i="21"/>
  <c r="H222" i="21"/>
  <c r="H558" i="21"/>
  <c r="H582" i="21"/>
  <c r="H738" i="21"/>
  <c r="H762" i="21"/>
  <c r="H882" i="21"/>
  <c r="H930" i="21"/>
  <c r="H954" i="21"/>
  <c r="H30" i="21"/>
  <c r="H54" i="21"/>
  <c r="H270" i="21"/>
  <c r="H294" i="21"/>
  <c r="H342" i="21"/>
  <c r="H390" i="21"/>
  <c r="H414" i="21"/>
  <c r="H438" i="21"/>
  <c r="H486" i="21"/>
  <c r="H510" i="21"/>
  <c r="H534" i="21"/>
  <c r="H606" i="21"/>
  <c r="H630" i="21"/>
  <c r="H654" i="21"/>
  <c r="H678" i="21"/>
  <c r="H702" i="21"/>
  <c r="H786" i="21"/>
  <c r="H834" i="21"/>
  <c r="H906" i="21"/>
  <c r="H988" i="21"/>
  <c r="H6" i="21"/>
  <c r="H78" i="21"/>
  <c r="H174" i="21"/>
  <c r="H246" i="21"/>
  <c r="H318" i="21"/>
  <c r="H366" i="21"/>
  <c r="H462" i="21"/>
  <c r="H810" i="21"/>
  <c r="H858" i="21"/>
  <c r="H103" i="21"/>
  <c r="H127" i="21"/>
  <c r="H151" i="21"/>
  <c r="H199" i="21"/>
  <c r="H223" i="21"/>
  <c r="H559" i="21"/>
  <c r="H583" i="21"/>
  <c r="H739" i="21"/>
  <c r="H763" i="21"/>
  <c r="H883" i="21"/>
  <c r="H931" i="21"/>
  <c r="H955" i="21"/>
  <c r="H31" i="21"/>
  <c r="H55" i="21"/>
  <c r="H271" i="21"/>
  <c r="H295" i="21"/>
  <c r="H343" i="21"/>
  <c r="H391" i="21"/>
  <c r="H415" i="21"/>
  <c r="H439" i="21"/>
  <c r="H487" i="21"/>
  <c r="H511" i="21"/>
  <c r="H535" i="21"/>
  <c r="H607" i="21"/>
  <c r="H631" i="21"/>
  <c r="H655" i="21"/>
  <c r="H679" i="21"/>
  <c r="H703" i="21"/>
  <c r="H787" i="21"/>
  <c r="H835" i="21"/>
  <c r="H907" i="21"/>
  <c r="H989" i="21"/>
  <c r="H7" i="21"/>
  <c r="H79" i="21"/>
  <c r="H175" i="21"/>
  <c r="H247" i="21"/>
  <c r="H319" i="21"/>
  <c r="H367" i="21"/>
  <c r="H463" i="21"/>
  <c r="H811" i="21"/>
  <c r="H859" i="21"/>
  <c r="H104" i="21"/>
  <c r="H128" i="21"/>
  <c r="H152" i="21"/>
  <c r="H200" i="21"/>
  <c r="H224" i="21"/>
  <c r="H560" i="21"/>
  <c r="H584" i="21"/>
  <c r="H740" i="21"/>
  <c r="H764" i="21"/>
  <c r="H884" i="21"/>
  <c r="H932" i="21"/>
  <c r="H956" i="21"/>
  <c r="H32" i="21"/>
  <c r="H56" i="21"/>
  <c r="H272" i="21"/>
  <c r="H296" i="21"/>
  <c r="H344" i="21"/>
  <c r="H392" i="21"/>
  <c r="H416" i="21"/>
  <c r="H440" i="21"/>
  <c r="H488" i="21"/>
  <c r="H512" i="21"/>
  <c r="H536" i="21"/>
  <c r="H608" i="21"/>
  <c r="H632" i="21"/>
  <c r="H656" i="21"/>
  <c r="H680" i="21"/>
  <c r="H704" i="21"/>
  <c r="H788" i="21"/>
  <c r="H836" i="21"/>
  <c r="H908" i="21"/>
  <c r="H990" i="21"/>
  <c r="H8" i="21"/>
  <c r="H80" i="21"/>
  <c r="H176" i="21"/>
  <c r="H248" i="21"/>
  <c r="H320" i="21"/>
  <c r="H368" i="21"/>
  <c r="H464" i="21"/>
  <c r="H812" i="21"/>
  <c r="H860" i="21"/>
  <c r="H105" i="21"/>
  <c r="H129" i="21"/>
  <c r="H153" i="21"/>
  <c r="H201" i="21"/>
  <c r="H225" i="21"/>
  <c r="H561" i="21"/>
  <c r="H585" i="21"/>
  <c r="H741" i="21"/>
  <c r="H765" i="21"/>
  <c r="H885" i="21"/>
  <c r="H933" i="21"/>
  <c r="H957" i="21"/>
  <c r="H33" i="21"/>
  <c r="H57" i="21"/>
  <c r="H273" i="21"/>
  <c r="H297" i="21"/>
  <c r="H345" i="21"/>
  <c r="H393" i="21"/>
  <c r="H417" i="21"/>
  <c r="H441" i="21"/>
  <c r="H489" i="21"/>
  <c r="H513" i="21"/>
  <c r="H537" i="21"/>
  <c r="H609" i="21"/>
  <c r="H633" i="21"/>
  <c r="H657" i="21"/>
  <c r="H681" i="21"/>
  <c r="H705" i="21"/>
  <c r="H789" i="21"/>
  <c r="H837" i="21"/>
  <c r="H909" i="21"/>
  <c r="H991" i="21"/>
  <c r="H9" i="21"/>
  <c r="H81" i="21"/>
  <c r="H177" i="21"/>
  <c r="H249" i="21"/>
  <c r="H321" i="21"/>
  <c r="H369" i="21"/>
  <c r="H465" i="21"/>
  <c r="H813" i="21"/>
  <c r="H861" i="21"/>
  <c r="H106" i="21"/>
  <c r="H130" i="21"/>
  <c r="H154" i="21"/>
  <c r="H202" i="21"/>
  <c r="H226" i="21"/>
  <c r="H562" i="21"/>
  <c r="H586" i="21"/>
  <c r="H742" i="21"/>
  <c r="H766" i="21"/>
  <c r="H886" i="21"/>
  <c r="H934" i="21"/>
  <c r="H958" i="21"/>
  <c r="H34" i="21"/>
  <c r="H58" i="21"/>
  <c r="H274" i="21"/>
  <c r="H298" i="21"/>
  <c r="H346" i="21"/>
  <c r="H394" i="21"/>
  <c r="H418" i="21"/>
  <c r="H442" i="21"/>
  <c r="H490" i="21"/>
  <c r="H514" i="21"/>
  <c r="H538" i="21"/>
  <c r="H610" i="21"/>
  <c r="H634" i="21"/>
  <c r="H658" i="21"/>
  <c r="H682" i="21"/>
  <c r="H706" i="21"/>
  <c r="H790" i="21"/>
  <c r="H838" i="21"/>
  <c r="H910" i="21"/>
  <c r="H992" i="21"/>
  <c r="H10" i="21"/>
  <c r="H82" i="21"/>
  <c r="H178" i="21"/>
  <c r="H250" i="21"/>
  <c r="H322" i="21"/>
  <c r="H370" i="21"/>
  <c r="H466" i="21"/>
  <c r="H814" i="21"/>
  <c r="H862" i="21"/>
  <c r="H107" i="21"/>
  <c r="H131" i="21"/>
  <c r="H155" i="21"/>
  <c r="H203" i="21"/>
  <c r="H227" i="21"/>
  <c r="H563" i="21"/>
  <c r="H587" i="21"/>
  <c r="H743" i="21"/>
  <c r="H767" i="21"/>
  <c r="H887" i="21"/>
  <c r="H935" i="21"/>
  <c r="H959" i="21"/>
  <c r="H35" i="21"/>
  <c r="H59" i="21"/>
  <c r="H275" i="21"/>
  <c r="H299" i="21"/>
  <c r="H347" i="21"/>
  <c r="H395" i="21"/>
  <c r="H419" i="21"/>
  <c r="H443" i="21"/>
  <c r="H491" i="21"/>
  <c r="H515" i="21"/>
  <c r="H539" i="21"/>
  <c r="H611" i="21"/>
  <c r="H635" i="21"/>
  <c r="H659" i="21"/>
  <c r="H683" i="21"/>
  <c r="H707" i="21"/>
  <c r="H791" i="21"/>
  <c r="H839" i="21"/>
  <c r="H911" i="21"/>
  <c r="H993" i="21"/>
  <c r="H11" i="21"/>
  <c r="H83" i="21"/>
  <c r="H179" i="21"/>
  <c r="H251" i="21"/>
  <c r="H323" i="21"/>
  <c r="H371" i="21"/>
  <c r="H467" i="21"/>
  <c r="H815" i="21"/>
  <c r="H863" i="21"/>
  <c r="H108" i="21"/>
  <c r="H132" i="21"/>
  <c r="H156" i="21"/>
  <c r="H204" i="21"/>
  <c r="H228" i="21"/>
  <c r="H564" i="21"/>
  <c r="H588" i="21"/>
  <c r="H744" i="21"/>
  <c r="H768" i="21"/>
  <c r="H888" i="21"/>
  <c r="H936" i="21"/>
  <c r="H960" i="21"/>
  <c r="H36" i="21"/>
  <c r="H60" i="21"/>
  <c r="H276" i="21"/>
  <c r="H300" i="21"/>
  <c r="H348" i="21"/>
  <c r="H396" i="21"/>
  <c r="H420" i="21"/>
  <c r="H444" i="21"/>
  <c r="H492" i="21"/>
  <c r="H516" i="21"/>
  <c r="H540" i="21"/>
  <c r="H612" i="21"/>
  <c r="H636" i="21"/>
  <c r="H660" i="21"/>
  <c r="H684" i="21"/>
  <c r="H708" i="21"/>
  <c r="H792" i="21"/>
  <c r="H840" i="21"/>
  <c r="H912" i="21"/>
  <c r="H994" i="21"/>
  <c r="H12" i="21"/>
  <c r="H84" i="21"/>
  <c r="H180" i="21"/>
  <c r="H252" i="21"/>
  <c r="H324" i="21"/>
  <c r="H372" i="21"/>
  <c r="H468" i="21"/>
  <c r="H816" i="21"/>
  <c r="H864" i="21"/>
  <c r="H109" i="21"/>
  <c r="H133" i="21"/>
  <c r="H157" i="21"/>
  <c r="H205" i="21"/>
  <c r="H229" i="21"/>
  <c r="H565" i="21"/>
  <c r="H589" i="21"/>
  <c r="H745" i="21"/>
  <c r="H769" i="21"/>
  <c r="H889" i="21"/>
  <c r="H937" i="21"/>
  <c r="H961" i="21"/>
  <c r="H37" i="21"/>
  <c r="H61" i="21"/>
  <c r="H277" i="21"/>
  <c r="H301" i="21"/>
  <c r="H349" i="21"/>
  <c r="H397" i="21"/>
  <c r="H421" i="21"/>
  <c r="H445" i="21"/>
  <c r="H493" i="21"/>
  <c r="H517" i="21"/>
  <c r="H541" i="21"/>
  <c r="H613" i="21"/>
  <c r="H637" i="21"/>
  <c r="H661" i="21"/>
  <c r="H685" i="21"/>
  <c r="H709" i="21"/>
  <c r="H793" i="21"/>
  <c r="H841" i="21"/>
  <c r="H913" i="21"/>
  <c r="H995" i="21"/>
  <c r="H13" i="21"/>
  <c r="H85" i="21"/>
  <c r="H181" i="21"/>
  <c r="H253" i="21"/>
  <c r="H325" i="21"/>
  <c r="H373" i="21"/>
  <c r="H469" i="21"/>
  <c r="H817" i="21"/>
  <c r="H865" i="21"/>
  <c r="H110" i="21"/>
  <c r="H134" i="21"/>
  <c r="H158" i="21"/>
  <c r="H206" i="21"/>
  <c r="H230" i="21"/>
  <c r="H566" i="21"/>
  <c r="H590" i="21"/>
  <c r="H746" i="21"/>
  <c r="H770" i="21"/>
  <c r="H890" i="21"/>
  <c r="H938" i="21"/>
  <c r="H962" i="21"/>
  <c r="H38" i="21"/>
  <c r="H62" i="21"/>
  <c r="H278" i="21"/>
  <c r="H302" i="21"/>
  <c r="H350" i="21"/>
  <c r="H398" i="21"/>
  <c r="H422" i="21"/>
  <c r="H446" i="21"/>
  <c r="H494" i="21"/>
  <c r="H518" i="21"/>
  <c r="H542" i="21"/>
  <c r="H614" i="21"/>
  <c r="H638" i="21"/>
  <c r="H662" i="21"/>
  <c r="H686" i="21"/>
  <c r="H710" i="21"/>
  <c r="H722" i="21"/>
  <c r="H794" i="21"/>
  <c r="H842" i="21"/>
  <c r="H914" i="21"/>
  <c r="H996" i="21"/>
  <c r="H14" i="21"/>
  <c r="H86" i="21"/>
  <c r="H182" i="21"/>
  <c r="H254" i="21"/>
  <c r="H326" i="21"/>
  <c r="H374" i="21"/>
  <c r="H470" i="21"/>
  <c r="H818" i="21"/>
  <c r="H866" i="21"/>
  <c r="H111" i="21"/>
  <c r="H135" i="21"/>
  <c r="H159" i="21"/>
  <c r="H207" i="21"/>
  <c r="H231" i="21"/>
  <c r="H567" i="21"/>
  <c r="H591" i="21"/>
  <c r="H747" i="21"/>
  <c r="H771" i="21"/>
  <c r="H891" i="21"/>
  <c r="H939" i="21"/>
  <c r="H963" i="21"/>
  <c r="H39" i="21"/>
  <c r="H63" i="21"/>
  <c r="H279" i="21"/>
  <c r="H303" i="21"/>
  <c r="H351" i="21"/>
  <c r="H399" i="21"/>
  <c r="H423" i="21"/>
  <c r="H447" i="21"/>
  <c r="H495" i="21"/>
  <c r="H519" i="21"/>
  <c r="H543" i="21"/>
  <c r="H615" i="21"/>
  <c r="H639" i="21"/>
  <c r="H663" i="21"/>
  <c r="H687" i="21"/>
  <c r="H711" i="21"/>
  <c r="H723" i="21"/>
  <c r="H795" i="21"/>
  <c r="H843" i="21"/>
  <c r="H915" i="21"/>
  <c r="H997" i="21"/>
  <c r="H15" i="21"/>
  <c r="H87" i="21"/>
  <c r="H183" i="21"/>
  <c r="H255" i="21"/>
  <c r="H327" i="21"/>
  <c r="H375" i="21"/>
  <c r="H471" i="21"/>
  <c r="H819" i="21"/>
  <c r="H867" i="21"/>
  <c r="H112" i="21"/>
  <c r="H136" i="21"/>
  <c r="H160" i="21"/>
  <c r="H208" i="21"/>
  <c r="H232" i="21"/>
  <c r="H568" i="21"/>
  <c r="H592" i="21"/>
  <c r="H748" i="21"/>
  <c r="H772" i="21"/>
  <c r="H892" i="21"/>
  <c r="H940" i="21"/>
  <c r="H964" i="21"/>
  <c r="H40" i="21"/>
  <c r="H64" i="21"/>
  <c r="H280" i="21"/>
  <c r="H304" i="21"/>
  <c r="H352" i="21"/>
  <c r="H400" i="21"/>
  <c r="H424" i="21"/>
  <c r="H448" i="21"/>
  <c r="H496" i="21"/>
  <c r="H520" i="21"/>
  <c r="H544" i="21"/>
  <c r="H616" i="21"/>
  <c r="H640" i="21"/>
  <c r="H664" i="21"/>
  <c r="H688" i="21"/>
  <c r="H712" i="21"/>
  <c r="H724" i="21"/>
  <c r="H796" i="21"/>
  <c r="H844" i="21"/>
  <c r="H916" i="21"/>
  <c r="H998" i="21"/>
  <c r="H16" i="21"/>
  <c r="H88" i="21"/>
  <c r="H184" i="21"/>
  <c r="H256" i="21"/>
  <c r="H328" i="21"/>
  <c r="H376" i="21"/>
  <c r="H472" i="21"/>
  <c r="H820" i="21"/>
  <c r="H868" i="21"/>
  <c r="H974" i="21"/>
  <c r="H113" i="21"/>
  <c r="H137" i="21"/>
  <c r="H161" i="21"/>
  <c r="H209" i="21"/>
  <c r="H233" i="21"/>
  <c r="H569" i="21"/>
  <c r="H593" i="21"/>
  <c r="H749" i="21"/>
  <c r="H773" i="21"/>
  <c r="H893" i="21"/>
  <c r="H941" i="21"/>
  <c r="H965" i="21"/>
  <c r="H41" i="21"/>
  <c r="H65" i="21"/>
  <c r="H281" i="21"/>
  <c r="H305" i="21"/>
  <c r="H353" i="21"/>
  <c r="H401" i="21"/>
  <c r="H425" i="21"/>
  <c r="H449" i="21"/>
  <c r="H497" i="21"/>
  <c r="H521" i="21"/>
  <c r="H545" i="21"/>
  <c r="H617" i="21"/>
  <c r="H641" i="21"/>
  <c r="H665" i="21"/>
  <c r="H689" i="21"/>
  <c r="H713" i="21"/>
  <c r="H725" i="21"/>
  <c r="H797" i="21"/>
  <c r="H845" i="21"/>
  <c r="H917" i="21"/>
  <c r="H999" i="21"/>
  <c r="H17" i="21"/>
  <c r="H89" i="21"/>
  <c r="H185" i="21"/>
  <c r="H257" i="21"/>
  <c r="H329" i="21"/>
  <c r="H377" i="21"/>
  <c r="H473" i="21"/>
  <c r="H821" i="21"/>
  <c r="H869" i="21"/>
  <c r="H975" i="21"/>
  <c r="H114" i="21"/>
  <c r="H138" i="21"/>
  <c r="H162" i="21"/>
  <c r="H210" i="21"/>
  <c r="H234" i="21"/>
  <c r="H570" i="21"/>
  <c r="H594" i="21"/>
  <c r="H750" i="21"/>
  <c r="H774" i="21"/>
  <c r="H894" i="21"/>
  <c r="H942" i="21"/>
  <c r="H966" i="21"/>
  <c r="H42" i="21"/>
  <c r="H66" i="21"/>
  <c r="H282" i="21"/>
  <c r="H306" i="21"/>
  <c r="H354" i="21"/>
  <c r="H402" i="21"/>
  <c r="H426" i="21"/>
  <c r="H450" i="21"/>
  <c r="H498" i="21"/>
  <c r="H522" i="21"/>
  <c r="H546" i="21"/>
  <c r="H618" i="21"/>
  <c r="H642" i="21"/>
  <c r="H666" i="21"/>
  <c r="H690" i="21"/>
  <c r="H714" i="21"/>
  <c r="H726" i="21"/>
  <c r="H798" i="21"/>
  <c r="H846" i="21"/>
  <c r="H918" i="21"/>
  <c r="H1000" i="21"/>
  <c r="H18" i="21"/>
  <c r="H90" i="21"/>
  <c r="H186" i="21"/>
  <c r="H258" i="21"/>
  <c r="H330" i="21"/>
  <c r="H378" i="21"/>
  <c r="H474" i="21"/>
  <c r="H822" i="21"/>
  <c r="H870" i="21"/>
  <c r="H976" i="21"/>
  <c r="H115" i="21"/>
  <c r="H139" i="21"/>
  <c r="H163" i="21"/>
  <c r="H211" i="21"/>
  <c r="H235" i="21"/>
  <c r="H571" i="21"/>
  <c r="H595" i="21"/>
  <c r="H751" i="21"/>
  <c r="H775" i="21"/>
  <c r="H895" i="21"/>
  <c r="H943" i="21"/>
  <c r="H967" i="21"/>
  <c r="H43" i="21"/>
  <c r="H67" i="21"/>
  <c r="H283" i="21"/>
  <c r="H307" i="21"/>
  <c r="H355" i="21"/>
  <c r="H403" i="21"/>
  <c r="H427" i="21"/>
  <c r="H451" i="21"/>
  <c r="H499" i="21"/>
  <c r="H523" i="21"/>
  <c r="H547" i="21"/>
  <c r="H619" i="21"/>
  <c r="H643" i="21"/>
  <c r="H667" i="21"/>
  <c r="H691" i="21"/>
  <c r="H715" i="21"/>
  <c r="H727" i="21"/>
  <c r="H799" i="21"/>
  <c r="H847" i="21"/>
  <c r="H919" i="21"/>
  <c r="H1001" i="21"/>
  <c r="H19" i="21"/>
  <c r="H91" i="21"/>
  <c r="H187" i="21"/>
  <c r="H259" i="21"/>
  <c r="H331" i="21"/>
  <c r="H379" i="21"/>
  <c r="H475" i="21"/>
  <c r="H823" i="21"/>
  <c r="H871" i="21"/>
  <c r="H977" i="21"/>
  <c r="H116" i="21"/>
  <c r="H140" i="21"/>
  <c r="H164" i="21"/>
  <c r="H212" i="21"/>
  <c r="H236" i="21"/>
  <c r="H572" i="21"/>
  <c r="H596" i="21"/>
  <c r="H752" i="21"/>
  <c r="H776" i="21"/>
  <c r="H896" i="21"/>
  <c r="H944" i="21"/>
  <c r="H968" i="21"/>
  <c r="H44" i="21"/>
  <c r="H68" i="21"/>
  <c r="H284" i="21"/>
  <c r="H308" i="21"/>
  <c r="H356" i="21"/>
  <c r="H404" i="21"/>
  <c r="H428" i="21"/>
  <c r="H452" i="21"/>
  <c r="H500" i="21"/>
  <c r="H524" i="21"/>
  <c r="H548" i="21"/>
  <c r="H620" i="21"/>
  <c r="H644" i="21"/>
  <c r="H668" i="21"/>
  <c r="H692" i="21"/>
  <c r="H716" i="21"/>
  <c r="H728" i="21"/>
  <c r="H800" i="21"/>
  <c r="H848" i="21"/>
  <c r="H920" i="21"/>
  <c r="H1002" i="21"/>
  <c r="H20" i="21"/>
  <c r="H92" i="21"/>
  <c r="H188" i="21"/>
  <c r="H260" i="21"/>
  <c r="H332" i="21"/>
  <c r="H380" i="21"/>
  <c r="H476" i="21"/>
  <c r="H824" i="21"/>
  <c r="H872" i="21"/>
  <c r="H978" i="21"/>
  <c r="H117" i="21"/>
  <c r="H141" i="21"/>
  <c r="H165" i="21"/>
  <c r="H213" i="21"/>
  <c r="H237" i="21"/>
  <c r="H573" i="21"/>
  <c r="H597" i="21"/>
  <c r="H753" i="21"/>
  <c r="H777" i="21"/>
  <c r="H897" i="21"/>
  <c r="H945" i="21"/>
  <c r="H969" i="21"/>
  <c r="H45" i="21"/>
  <c r="H69" i="21"/>
  <c r="H285" i="21"/>
  <c r="H309" i="21"/>
  <c r="H357" i="21"/>
  <c r="H405" i="21"/>
  <c r="H429" i="21"/>
  <c r="H453" i="21"/>
  <c r="H501" i="21"/>
  <c r="H525" i="21"/>
  <c r="H549" i="21"/>
  <c r="H621" i="21"/>
  <c r="H645" i="21"/>
  <c r="H669" i="21"/>
  <c r="H693" i="21"/>
  <c r="H717" i="21"/>
  <c r="H729" i="21"/>
  <c r="H801" i="21"/>
  <c r="H849" i="21"/>
  <c r="H921" i="21"/>
  <c r="H1003" i="21"/>
  <c r="H21" i="21"/>
  <c r="H93" i="21"/>
  <c r="H189" i="21"/>
  <c r="H261" i="21"/>
  <c r="H333" i="21"/>
  <c r="H381" i="21"/>
  <c r="H477" i="21"/>
  <c r="H825" i="21"/>
  <c r="H873" i="21"/>
  <c r="H979" i="21"/>
  <c r="H118" i="21"/>
  <c r="H142" i="21"/>
  <c r="H166" i="21"/>
  <c r="H214" i="21"/>
  <c r="H238" i="21"/>
  <c r="H574" i="21"/>
  <c r="H598" i="21"/>
  <c r="H754" i="21"/>
  <c r="H778" i="21"/>
  <c r="H898" i="21"/>
  <c r="H946" i="21"/>
  <c r="H970" i="21"/>
  <c r="H46" i="21"/>
  <c r="H70" i="21"/>
  <c r="H286" i="21"/>
  <c r="H310" i="21"/>
  <c r="H358" i="21"/>
  <c r="H406" i="21"/>
  <c r="H430" i="21"/>
  <c r="H454" i="21"/>
  <c r="H502" i="21"/>
  <c r="H526" i="21"/>
  <c r="H550" i="21"/>
  <c r="H622" i="21"/>
  <c r="H646" i="21"/>
  <c r="H670" i="21"/>
  <c r="H694" i="21"/>
  <c r="H718" i="21"/>
  <c r="H730" i="21"/>
  <c r="H802" i="21"/>
  <c r="H850" i="21"/>
  <c r="H922" i="21"/>
  <c r="H1004" i="21"/>
  <c r="H22" i="21"/>
  <c r="H94" i="21"/>
  <c r="H190" i="21"/>
  <c r="H262" i="21"/>
  <c r="H334" i="21"/>
  <c r="H382" i="21"/>
  <c r="H478" i="21"/>
  <c r="H826" i="21"/>
  <c r="H874" i="21"/>
  <c r="H980" i="21"/>
  <c r="H119" i="21"/>
  <c r="H143" i="21"/>
  <c r="H167" i="21"/>
  <c r="H215" i="21"/>
  <c r="H239" i="21"/>
  <c r="H575" i="21"/>
  <c r="H599" i="21"/>
  <c r="H755" i="21"/>
  <c r="H779" i="21"/>
  <c r="H899" i="21"/>
  <c r="H947" i="21"/>
  <c r="H971" i="21"/>
  <c r="H47" i="21"/>
  <c r="H71" i="21"/>
  <c r="H287" i="21"/>
  <c r="H311" i="21"/>
  <c r="H359" i="21"/>
  <c r="H407" i="21"/>
  <c r="H431" i="21"/>
  <c r="H455" i="21"/>
  <c r="H503" i="21"/>
  <c r="H527" i="21"/>
  <c r="H551" i="21"/>
  <c r="H623" i="21"/>
  <c r="H647" i="21"/>
  <c r="H671" i="21"/>
  <c r="H695" i="21"/>
  <c r="H719" i="21"/>
  <c r="H731" i="21"/>
  <c r="H803" i="21"/>
  <c r="H851" i="21"/>
  <c r="H923" i="21"/>
  <c r="H1005" i="21"/>
  <c r="H23" i="21"/>
  <c r="H95" i="21"/>
  <c r="H191" i="21"/>
  <c r="H263" i="21"/>
  <c r="H335" i="21"/>
  <c r="H383" i="21"/>
  <c r="H479" i="21"/>
  <c r="H827" i="21"/>
  <c r="H875" i="21"/>
  <c r="H981" i="21"/>
  <c r="H120" i="21"/>
  <c r="H144" i="21"/>
  <c r="H168" i="21"/>
  <c r="H216" i="21"/>
  <c r="H240" i="21"/>
  <c r="H576" i="21"/>
  <c r="H600" i="21"/>
  <c r="H756" i="21"/>
  <c r="H780" i="21"/>
  <c r="H900" i="21"/>
  <c r="H948" i="21"/>
  <c r="H972" i="21"/>
  <c r="H48" i="21"/>
  <c r="H72" i="21"/>
  <c r="H288" i="21"/>
  <c r="H312" i="21"/>
  <c r="H360" i="21"/>
  <c r="H408" i="21"/>
  <c r="H432" i="21"/>
  <c r="H456" i="21"/>
  <c r="H504" i="21"/>
  <c r="H528" i="21"/>
  <c r="H552" i="21"/>
  <c r="H624" i="21"/>
  <c r="H648" i="21"/>
  <c r="H672" i="21"/>
  <c r="H696" i="21"/>
  <c r="H720" i="21"/>
  <c r="H732" i="21"/>
  <c r="H804" i="21"/>
  <c r="H852" i="21"/>
  <c r="H924" i="21"/>
  <c r="H1006" i="21"/>
  <c r="H96" i="21"/>
  <c r="H192" i="21"/>
  <c r="H264" i="21"/>
  <c r="H336" i="21"/>
  <c r="H384" i="21"/>
  <c r="H480" i="21"/>
  <c r="H828" i="21"/>
  <c r="H876" i="21"/>
  <c r="H982" i="21"/>
  <c r="H121" i="21"/>
  <c r="H145" i="21"/>
  <c r="H169" i="21"/>
  <c r="H217" i="21"/>
  <c r="H241" i="21"/>
  <c r="H577" i="21"/>
  <c r="H601" i="21"/>
  <c r="H757" i="21"/>
  <c r="H781" i="21"/>
  <c r="H901" i="21"/>
  <c r="H949" i="21"/>
  <c r="H973" i="21"/>
  <c r="H49" i="21"/>
  <c r="H73" i="21"/>
  <c r="H289" i="21"/>
  <c r="H313" i="21"/>
  <c r="H361" i="21"/>
  <c r="H409" i="21"/>
  <c r="H433" i="21"/>
  <c r="H457" i="21"/>
  <c r="H505" i="21"/>
  <c r="H529" i="21"/>
  <c r="H553" i="21"/>
  <c r="H625" i="21"/>
  <c r="H649" i="21"/>
  <c r="H673" i="21"/>
  <c r="H697" i="21"/>
  <c r="H721" i="21"/>
  <c r="H733" i="21"/>
  <c r="H805" i="21"/>
  <c r="H853" i="21"/>
  <c r="H925" i="21"/>
  <c r="H1007" i="21"/>
  <c r="H25" i="21"/>
  <c r="H97" i="21"/>
  <c r="H193" i="21"/>
  <c r="H265" i="21"/>
  <c r="H337" i="21"/>
  <c r="H385" i="21"/>
  <c r="H481" i="21"/>
  <c r="H829" i="21"/>
  <c r="H877" i="21"/>
  <c r="H983" i="21"/>
  <c r="H98" i="21"/>
  <c r="I1024" i="21" l="1"/>
  <c r="I1025" i="21"/>
  <c r="H1024" i="21"/>
  <c r="I1028" i="21"/>
  <c r="I1031" i="21"/>
  <c r="H1031" i="21"/>
  <c r="H1028" i="21"/>
  <c r="H1019" i="21"/>
  <c r="I1022" i="21"/>
  <c r="H1025" i="21"/>
  <c r="H1030" i="21"/>
  <c r="H1027" i="21"/>
  <c r="I1029" i="21"/>
  <c r="I1026" i="21"/>
  <c r="H1029" i="21"/>
  <c r="I1023" i="21"/>
  <c r="H1023" i="21"/>
  <c r="I1030" i="21"/>
  <c r="H1026" i="21"/>
  <c r="H1020" i="21"/>
  <c r="I1027" i="21"/>
  <c r="H1018" i="21"/>
  <c r="I1016" i="21"/>
  <c r="I1021" i="21"/>
  <c r="I1018" i="21"/>
  <c r="H1016" i="21"/>
  <c r="I1014" i="21"/>
  <c r="H1021" i="21"/>
  <c r="H1014" i="21"/>
  <c r="I1019" i="21"/>
  <c r="I1017" i="21"/>
  <c r="H1022" i="21"/>
  <c r="H1017" i="21"/>
  <c r="H1015" i="21"/>
  <c r="I1020" i="21"/>
  <c r="I1015" i="21"/>
  <c r="G122" i="21"/>
  <c r="G146" i="21"/>
  <c r="G194" i="21"/>
  <c r="G554" i="21"/>
  <c r="G578" i="21"/>
  <c r="G758" i="21"/>
  <c r="G878" i="21"/>
  <c r="G950" i="21"/>
  <c r="G26" i="21"/>
  <c r="G266" i="21"/>
  <c r="G338" i="21"/>
  <c r="G386" i="21"/>
  <c r="G410" i="21"/>
  <c r="G434" i="21"/>
  <c r="G482" i="21"/>
  <c r="G506" i="21"/>
  <c r="G530" i="21"/>
  <c r="G602" i="21"/>
  <c r="G626" i="21"/>
  <c r="G674" i="21"/>
  <c r="G698" i="21"/>
  <c r="G782" i="21"/>
  <c r="G830" i="21"/>
  <c r="G902" i="21"/>
  <c r="G984" i="21"/>
  <c r="G2" i="21"/>
  <c r="G74" i="21"/>
  <c r="G242" i="21"/>
  <c r="G314" i="21"/>
  <c r="G458" i="21"/>
  <c r="G806" i="21"/>
  <c r="G854" i="21"/>
  <c r="G99" i="21"/>
  <c r="G123" i="21"/>
  <c r="G147" i="21"/>
  <c r="G195" i="21"/>
  <c r="G219" i="21"/>
  <c r="G555" i="21"/>
  <c r="G579" i="21"/>
  <c r="G735" i="21"/>
  <c r="G759" i="21"/>
  <c r="G879" i="21"/>
  <c r="G927" i="21"/>
  <c r="G951" i="21"/>
  <c r="G27" i="21"/>
  <c r="G51" i="21"/>
  <c r="G291" i="21"/>
  <c r="G267" i="21"/>
  <c r="G339" i="21"/>
  <c r="G387" i="21"/>
  <c r="G411" i="21"/>
  <c r="G435" i="21"/>
  <c r="G483" i="21"/>
  <c r="G507" i="21"/>
  <c r="G531" i="21"/>
  <c r="G603" i="21"/>
  <c r="G627" i="21"/>
  <c r="G651" i="21"/>
  <c r="G675" i="21"/>
  <c r="G699" i="21"/>
  <c r="G783" i="21"/>
  <c r="G831" i="21"/>
  <c r="G903" i="21"/>
  <c r="G985" i="21"/>
  <c r="G171" i="21"/>
  <c r="G243" i="21"/>
  <c r="G315" i="21"/>
  <c r="G363" i="21"/>
  <c r="G459" i="21"/>
  <c r="G807" i="21"/>
  <c r="G855" i="21"/>
  <c r="G100" i="21"/>
  <c r="G124" i="21"/>
  <c r="G148" i="21"/>
  <c r="G196" i="21"/>
  <c r="G556" i="21"/>
  <c r="G580" i="21"/>
  <c r="G760" i="21"/>
  <c r="G880" i="21"/>
  <c r="G952" i="21"/>
  <c r="G28" i="21"/>
  <c r="G268" i="21"/>
  <c r="G340" i="21"/>
  <c r="G388" i="21"/>
  <c r="G412" i="21"/>
  <c r="G436" i="21"/>
  <c r="G484" i="21"/>
  <c r="G508" i="21"/>
  <c r="G532" i="21"/>
  <c r="G604" i="21"/>
  <c r="G628" i="21"/>
  <c r="G676" i="21"/>
  <c r="G700" i="21"/>
  <c r="G784" i="21"/>
  <c r="G832" i="21"/>
  <c r="G904" i="21"/>
  <c r="G986" i="21"/>
  <c r="G4" i="21"/>
  <c r="G76" i="21"/>
  <c r="G244" i="21"/>
  <c r="G316" i="21"/>
  <c r="G460" i="21"/>
  <c r="G808" i="21"/>
  <c r="G856" i="21"/>
  <c r="G101" i="21"/>
  <c r="G125" i="21"/>
  <c r="G149" i="21"/>
  <c r="G197" i="21"/>
  <c r="G221" i="21"/>
  <c r="G557" i="21"/>
  <c r="G581" i="21"/>
  <c r="G737" i="21"/>
  <c r="G761" i="21"/>
  <c r="G881" i="21"/>
  <c r="G929" i="21"/>
  <c r="G953" i="21"/>
  <c r="G29" i="21"/>
  <c r="G53" i="21"/>
  <c r="G269" i="21"/>
  <c r="G293" i="21"/>
  <c r="G341" i="21"/>
  <c r="G389" i="21"/>
  <c r="G413" i="21"/>
  <c r="G437" i="21"/>
  <c r="G485" i="21"/>
  <c r="G509" i="21"/>
  <c r="G533" i="21"/>
  <c r="G605" i="21"/>
  <c r="G629" i="21"/>
  <c r="G653" i="21"/>
  <c r="G677" i="21"/>
  <c r="G701" i="21"/>
  <c r="G785" i="21"/>
  <c r="G833" i="21"/>
  <c r="G905" i="21"/>
  <c r="G987" i="21"/>
  <c r="G173" i="21"/>
  <c r="G245" i="21"/>
  <c r="G317" i="21"/>
  <c r="G365" i="21"/>
  <c r="G461" i="21"/>
  <c r="G809" i="21"/>
  <c r="G857" i="21"/>
  <c r="G102" i="21"/>
  <c r="G126" i="21"/>
  <c r="G150" i="21"/>
  <c r="G198" i="21"/>
  <c r="G558" i="21"/>
  <c r="G582" i="21"/>
  <c r="G762" i="21"/>
  <c r="G882" i="21"/>
  <c r="G954" i="21"/>
  <c r="G30" i="21"/>
  <c r="G270" i="21"/>
  <c r="G342" i="21"/>
  <c r="G390" i="21"/>
  <c r="G414" i="21"/>
  <c r="G438" i="21"/>
  <c r="G486" i="21"/>
  <c r="G510" i="21"/>
  <c r="G534" i="21"/>
  <c r="G606" i="21"/>
  <c r="G630" i="21"/>
  <c r="G678" i="21"/>
  <c r="G702" i="21"/>
  <c r="G786" i="21"/>
  <c r="G834" i="21"/>
  <c r="G906" i="21"/>
  <c r="G988" i="21"/>
  <c r="G6" i="21"/>
  <c r="G78" i="21"/>
  <c r="G246" i="21"/>
  <c r="G318" i="21"/>
  <c r="G462" i="21"/>
  <c r="G810" i="21"/>
  <c r="G858" i="21"/>
  <c r="G103" i="21"/>
  <c r="G127" i="21"/>
  <c r="G151" i="21"/>
  <c r="G199" i="21"/>
  <c r="G223" i="21"/>
  <c r="G559" i="21"/>
  <c r="G583" i="21"/>
  <c r="G739" i="21"/>
  <c r="G763" i="21"/>
  <c r="G883" i="21"/>
  <c r="G931" i="21"/>
  <c r="G955" i="21"/>
  <c r="G31" i="21"/>
  <c r="G55" i="21"/>
  <c r="G271" i="21"/>
  <c r="G295" i="21"/>
  <c r="G343" i="21"/>
  <c r="G391" i="21"/>
  <c r="G415" i="21"/>
  <c r="G439" i="21"/>
  <c r="G487" i="21"/>
  <c r="G511" i="21"/>
  <c r="G535" i="21"/>
  <c r="G607" i="21"/>
  <c r="G631" i="21"/>
  <c r="G655" i="21"/>
  <c r="G679" i="21"/>
  <c r="G703" i="21"/>
  <c r="G787" i="21"/>
  <c r="G835" i="21"/>
  <c r="G907" i="21"/>
  <c r="G989" i="21"/>
  <c r="G175" i="21"/>
  <c r="G247" i="21"/>
  <c r="G319" i="21"/>
  <c r="G367" i="21"/>
  <c r="G463" i="21"/>
  <c r="G811" i="21"/>
  <c r="G859" i="21"/>
  <c r="G104" i="21"/>
  <c r="G128" i="21"/>
  <c r="G152" i="21"/>
  <c r="G200" i="21"/>
  <c r="G560" i="21"/>
  <c r="G584" i="21"/>
  <c r="G764" i="21"/>
  <c r="G884" i="21"/>
  <c r="G956" i="21"/>
  <c r="G32" i="21"/>
  <c r="G272" i="21"/>
  <c r="G344" i="21"/>
  <c r="G392" i="21"/>
  <c r="G416" i="21"/>
  <c r="G440" i="21"/>
  <c r="G488" i="21"/>
  <c r="G512" i="21"/>
  <c r="G536" i="21"/>
  <c r="G608" i="21"/>
  <c r="G632" i="21"/>
  <c r="G680" i="21"/>
  <c r="G704" i="21"/>
  <c r="G788" i="21"/>
  <c r="G836" i="21"/>
  <c r="G908" i="21"/>
  <c r="G990" i="21"/>
  <c r="G8" i="21"/>
  <c r="G80" i="21"/>
  <c r="G248" i="21"/>
  <c r="G320" i="21"/>
  <c r="G464" i="21"/>
  <c r="G812" i="21"/>
  <c r="G860" i="21"/>
  <c r="G105" i="21"/>
  <c r="G129" i="21"/>
  <c r="G153" i="21"/>
  <c r="G201" i="21"/>
  <c r="G225" i="21"/>
  <c r="G561" i="21"/>
  <c r="G585" i="21"/>
  <c r="G741" i="21"/>
  <c r="G765" i="21"/>
  <c r="G885" i="21"/>
  <c r="G933" i="21"/>
  <c r="G957" i="21"/>
  <c r="G33" i="21"/>
  <c r="G57" i="21"/>
  <c r="G273" i="21"/>
  <c r="G297" i="21"/>
  <c r="G345" i="21"/>
  <c r="G393" i="21"/>
  <c r="G417" i="21"/>
  <c r="G441" i="21"/>
  <c r="G489" i="21"/>
  <c r="G513" i="21"/>
  <c r="G537" i="21"/>
  <c r="G609" i="21"/>
  <c r="G633" i="21"/>
  <c r="G657" i="21"/>
  <c r="G681" i="21"/>
  <c r="G705" i="21"/>
  <c r="G789" i="21"/>
  <c r="G837" i="21"/>
  <c r="G909" i="21"/>
  <c r="G991" i="21"/>
  <c r="G177" i="21"/>
  <c r="G249" i="21"/>
  <c r="G321" i="21"/>
  <c r="G369" i="21"/>
  <c r="G465" i="21"/>
  <c r="G813" i="21"/>
  <c r="G861" i="21"/>
  <c r="G106" i="21"/>
  <c r="G130" i="21"/>
  <c r="G154" i="21"/>
  <c r="G202" i="21"/>
  <c r="G562" i="21"/>
  <c r="G586" i="21"/>
  <c r="G766" i="21"/>
  <c r="G886" i="21"/>
  <c r="G958" i="21"/>
  <c r="G34" i="21"/>
  <c r="G274" i="21"/>
  <c r="G346" i="21"/>
  <c r="G394" i="21"/>
  <c r="G418" i="21"/>
  <c r="G442" i="21"/>
  <c r="G490" i="21"/>
  <c r="G514" i="21"/>
  <c r="G538" i="21"/>
  <c r="G610" i="21"/>
  <c r="G634" i="21"/>
  <c r="G682" i="21"/>
  <c r="G706" i="21"/>
  <c r="G790" i="21"/>
  <c r="G838" i="21"/>
  <c r="G910" i="21"/>
  <c r="G992" i="21"/>
  <c r="G10" i="21"/>
  <c r="G82" i="21"/>
  <c r="G250" i="21"/>
  <c r="G322" i="21"/>
  <c r="G466" i="21"/>
  <c r="G814" i="21"/>
  <c r="G862" i="21"/>
  <c r="G107" i="21"/>
  <c r="G131" i="21"/>
  <c r="G155" i="21"/>
  <c r="G203" i="21"/>
  <c r="G227" i="21"/>
  <c r="G563" i="21"/>
  <c r="G587" i="21"/>
  <c r="G743" i="21"/>
  <c r="G767" i="21"/>
  <c r="G887" i="21"/>
  <c r="G935" i="21"/>
  <c r="G959" i="21"/>
  <c r="G35" i="21"/>
  <c r="G59" i="21"/>
  <c r="G275" i="21"/>
  <c r="G299" i="21"/>
  <c r="G347" i="21"/>
  <c r="G395" i="21"/>
  <c r="G419" i="21"/>
  <c r="G443" i="21"/>
  <c r="G491" i="21"/>
  <c r="G515" i="21"/>
  <c r="G539" i="21"/>
  <c r="G611" i="21"/>
  <c r="G635" i="21"/>
  <c r="G659" i="21"/>
  <c r="G683" i="21"/>
  <c r="G707" i="21"/>
  <c r="G791" i="21"/>
  <c r="G839" i="21"/>
  <c r="G911" i="21"/>
  <c r="G993" i="21"/>
  <c r="G179" i="21"/>
  <c r="G251" i="21"/>
  <c r="G323" i="21"/>
  <c r="G371" i="21"/>
  <c r="G467" i="21"/>
  <c r="G815" i="21"/>
  <c r="G863" i="21"/>
  <c r="G108" i="21"/>
  <c r="G132" i="21"/>
  <c r="G156" i="21"/>
  <c r="G204" i="21"/>
  <c r="G564" i="21"/>
  <c r="G588" i="21"/>
  <c r="G768" i="21"/>
  <c r="G888" i="21"/>
  <c r="G960" i="21"/>
  <c r="G36" i="21"/>
  <c r="G276" i="21"/>
  <c r="G396" i="21"/>
  <c r="G420" i="21"/>
  <c r="G444" i="21"/>
  <c r="G492" i="21"/>
  <c r="G516" i="21"/>
  <c r="G540" i="21"/>
  <c r="G612" i="21"/>
  <c r="G636" i="21"/>
  <c r="G684" i="21"/>
  <c r="G708" i="21"/>
  <c r="G792" i="21"/>
  <c r="G840" i="21"/>
  <c r="G912" i="21"/>
  <c r="G994" i="21"/>
  <c r="G12" i="21"/>
  <c r="G84" i="21"/>
  <c r="G252" i="21"/>
  <c r="G324" i="21"/>
  <c r="G468" i="21"/>
  <c r="G816" i="21"/>
  <c r="G864" i="21"/>
  <c r="G109" i="21"/>
  <c r="G133" i="21"/>
  <c r="G157" i="21"/>
  <c r="G205" i="21"/>
  <c r="G229" i="21"/>
  <c r="G565" i="21"/>
  <c r="G589" i="21"/>
  <c r="G745" i="21"/>
  <c r="G769" i="21"/>
  <c r="G889" i="21"/>
  <c r="G937" i="21"/>
  <c r="G961" i="21"/>
  <c r="G37" i="21"/>
  <c r="G61" i="21"/>
  <c r="G277" i="21"/>
  <c r="G301" i="21"/>
  <c r="G349" i="21"/>
  <c r="G397" i="21"/>
  <c r="G421" i="21"/>
  <c r="G445" i="21"/>
  <c r="G493" i="21"/>
  <c r="G517" i="21"/>
  <c r="G541" i="21"/>
  <c r="G613" i="21"/>
  <c r="G637" i="21"/>
  <c r="G661" i="21"/>
  <c r="G685" i="21"/>
  <c r="G709" i="21"/>
  <c r="G793" i="21"/>
  <c r="G841" i="21"/>
  <c r="G913" i="21"/>
  <c r="G995" i="21"/>
  <c r="G181" i="21"/>
  <c r="G253" i="21"/>
  <c r="G325" i="21"/>
  <c r="G373" i="21"/>
  <c r="G469" i="21"/>
  <c r="G817" i="21"/>
  <c r="G865" i="21"/>
  <c r="G110" i="21"/>
  <c r="G134" i="21"/>
  <c r="G158" i="21"/>
  <c r="G206" i="21"/>
  <c r="G566" i="21"/>
  <c r="G590" i="21"/>
  <c r="G770" i="21"/>
  <c r="G890" i="21"/>
  <c r="G962" i="21"/>
  <c r="G38" i="21"/>
  <c r="G278" i="21"/>
  <c r="G398" i="21"/>
  <c r="G422" i="21"/>
  <c r="G446" i="21"/>
  <c r="G494" i="21"/>
  <c r="G518" i="21"/>
  <c r="G542" i="21"/>
  <c r="G614" i="21"/>
  <c r="G638" i="21"/>
  <c r="G686" i="21"/>
  <c r="G710" i="21"/>
  <c r="G794" i="21"/>
  <c r="G842" i="21"/>
  <c r="G914" i="21"/>
  <c r="G996" i="21"/>
  <c r="G14" i="21"/>
  <c r="G86" i="21"/>
  <c r="G254" i="21"/>
  <c r="G326" i="21"/>
  <c r="G470" i="21"/>
  <c r="G818" i="21"/>
  <c r="G866" i="21"/>
  <c r="G111" i="21"/>
  <c r="G135" i="21"/>
  <c r="G159" i="21"/>
  <c r="G207" i="21"/>
  <c r="G231" i="21"/>
  <c r="G567" i="21"/>
  <c r="G591" i="21"/>
  <c r="G747" i="21"/>
  <c r="G771" i="21"/>
  <c r="G891" i="21"/>
  <c r="G939" i="21"/>
  <c r="G963" i="21"/>
  <c r="G39" i="21"/>
  <c r="G63" i="21"/>
  <c r="G279" i="21"/>
  <c r="G303" i="21"/>
  <c r="G351" i="21"/>
  <c r="G399" i="21"/>
  <c r="G423" i="21"/>
  <c r="G447" i="21"/>
  <c r="G495" i="21"/>
  <c r="G519" i="21"/>
  <c r="G543" i="21"/>
  <c r="G615" i="21"/>
  <c r="G639" i="21"/>
  <c r="G663" i="21"/>
  <c r="G687" i="21"/>
  <c r="G711" i="21"/>
  <c r="G723" i="21"/>
  <c r="G795" i="21"/>
  <c r="G843" i="21"/>
  <c r="G915" i="21"/>
  <c r="G997" i="21"/>
  <c r="G183" i="21"/>
  <c r="G255" i="21"/>
  <c r="G327" i="21"/>
  <c r="G375" i="21"/>
  <c r="G471" i="21"/>
  <c r="G819" i="21"/>
  <c r="G867" i="21"/>
  <c r="G112" i="21"/>
  <c r="G136" i="21"/>
  <c r="G160" i="21"/>
  <c r="G208" i="21"/>
  <c r="G568" i="21"/>
  <c r="G592" i="21"/>
  <c r="G772" i="21"/>
  <c r="G892" i="21"/>
  <c r="G964" i="21"/>
  <c r="G40" i="21"/>
  <c r="G280" i="21"/>
  <c r="G400" i="21"/>
  <c r="G424" i="21"/>
  <c r="G448" i="21"/>
  <c r="G496" i="21"/>
  <c r="G520" i="21"/>
  <c r="G544" i="21"/>
  <c r="G616" i="21"/>
  <c r="G640" i="21"/>
  <c r="G688" i="21"/>
  <c r="G712" i="21"/>
  <c r="G796" i="21"/>
  <c r="G844" i="21"/>
  <c r="G916" i="21"/>
  <c r="G998" i="21"/>
  <c r="G16" i="21"/>
  <c r="G88" i="21"/>
  <c r="G256" i="21"/>
  <c r="G328" i="21"/>
  <c r="G472" i="21"/>
  <c r="G820" i="21"/>
  <c r="G868" i="21"/>
  <c r="G113" i="21"/>
  <c r="G137" i="21"/>
  <c r="G161" i="21"/>
  <c r="G209" i="21"/>
  <c r="G233" i="21"/>
  <c r="G569" i="21"/>
  <c r="G593" i="21"/>
  <c r="G749" i="21"/>
  <c r="G773" i="21"/>
  <c r="G893" i="21"/>
  <c r="G941" i="21"/>
  <c r="G965" i="21"/>
  <c r="G41" i="21"/>
  <c r="G65" i="21"/>
  <c r="G281" i="21"/>
  <c r="G305" i="21"/>
  <c r="G353" i="21"/>
  <c r="G401" i="21"/>
  <c r="G425" i="21"/>
  <c r="G449" i="21"/>
  <c r="G497" i="21"/>
  <c r="G521" i="21"/>
  <c r="G545" i="21"/>
  <c r="G617" i="21"/>
  <c r="G641" i="21"/>
  <c r="G665" i="21"/>
  <c r="G689" i="21"/>
  <c r="G713" i="21"/>
  <c r="G725" i="21"/>
  <c r="G797" i="21"/>
  <c r="G845" i="21"/>
  <c r="G917" i="21"/>
  <c r="G999" i="21"/>
  <c r="G185" i="21"/>
  <c r="G257" i="21"/>
  <c r="G329" i="21"/>
  <c r="G377" i="21"/>
  <c r="G473" i="21"/>
  <c r="G821" i="21"/>
  <c r="G869" i="21"/>
  <c r="G975" i="21"/>
  <c r="G114" i="21"/>
  <c r="G138" i="21"/>
  <c r="G162" i="21"/>
  <c r="G210" i="21"/>
  <c r="G570" i="21"/>
  <c r="G594" i="21"/>
  <c r="G774" i="21"/>
  <c r="G894" i="21"/>
  <c r="G966" i="21"/>
  <c r="G42" i="21"/>
  <c r="G282" i="21"/>
  <c r="G306" i="21"/>
  <c r="G402" i="21"/>
  <c r="G426" i="21"/>
  <c r="G450" i="21"/>
  <c r="G498" i="21"/>
  <c r="G522" i="21"/>
  <c r="G546" i="21"/>
  <c r="G618" i="21"/>
  <c r="G642" i="21"/>
  <c r="G690" i="21"/>
  <c r="G714" i="21"/>
  <c r="G798" i="21"/>
  <c r="G846" i="21"/>
  <c r="G918" i="21"/>
  <c r="G1000" i="21"/>
  <c r="G18" i="21"/>
  <c r="G258" i="21"/>
  <c r="G330" i="21"/>
  <c r="G474" i="21"/>
  <c r="G822" i="21"/>
  <c r="G870" i="21"/>
  <c r="G115" i="21"/>
  <c r="G139" i="21"/>
  <c r="G163" i="21"/>
  <c r="G211" i="21"/>
  <c r="G235" i="21"/>
  <c r="G571" i="21"/>
  <c r="G595" i="21"/>
  <c r="G751" i="21"/>
  <c r="G775" i="21"/>
  <c r="G895" i="21"/>
  <c r="G943" i="21"/>
  <c r="G967" i="21"/>
  <c r="G43" i="21"/>
  <c r="G67" i="21"/>
  <c r="G283" i="21"/>
  <c r="G307" i="21"/>
  <c r="G355" i="21"/>
  <c r="G403" i="21"/>
  <c r="G427" i="21"/>
  <c r="G451" i="21"/>
  <c r="G499" i="21"/>
  <c r="G523" i="21"/>
  <c r="G547" i="21"/>
  <c r="G619" i="21"/>
  <c r="G643" i="21"/>
  <c r="G667" i="21"/>
  <c r="G691" i="21"/>
  <c r="G715" i="21"/>
  <c r="G727" i="21"/>
  <c r="G799" i="21"/>
  <c r="G847" i="21"/>
  <c r="G919" i="21"/>
  <c r="G1001" i="21"/>
  <c r="G187" i="21"/>
  <c r="G259" i="21"/>
  <c r="G331" i="21"/>
  <c r="G379" i="21"/>
  <c r="G475" i="21"/>
  <c r="G823" i="21"/>
  <c r="G871" i="21"/>
  <c r="G977" i="21"/>
  <c r="G116" i="21"/>
  <c r="G140" i="21"/>
  <c r="G164" i="21"/>
  <c r="G212" i="21"/>
  <c r="G572" i="21"/>
  <c r="G596" i="21"/>
  <c r="G776" i="21"/>
  <c r="G896" i="21"/>
  <c r="G968" i="21"/>
  <c r="G44" i="21"/>
  <c r="G284" i="21"/>
  <c r="G308" i="21"/>
  <c r="G404" i="21"/>
  <c r="G428" i="21"/>
  <c r="G452" i="21"/>
  <c r="G500" i="21"/>
  <c r="G524" i="21"/>
  <c r="G548" i="21"/>
  <c r="G620" i="21"/>
  <c r="G644" i="21"/>
  <c r="G692" i="21"/>
  <c r="G716" i="21"/>
  <c r="G800" i="21"/>
  <c r="G848" i="21"/>
  <c r="G920" i="21"/>
  <c r="G1002" i="21"/>
  <c r="G20" i="21"/>
  <c r="G92" i="21"/>
  <c r="G260" i="21"/>
  <c r="G332" i="21"/>
  <c r="G476" i="21"/>
  <c r="G824" i="21"/>
  <c r="G872" i="21"/>
  <c r="G117" i="21"/>
  <c r="G141" i="21"/>
  <c r="G165" i="21"/>
  <c r="G213" i="21"/>
  <c r="G237" i="21"/>
  <c r="G573" i="21"/>
  <c r="G597" i="21"/>
  <c r="G753" i="21"/>
  <c r="G777" i="21"/>
  <c r="G897" i="21"/>
  <c r="G945" i="21"/>
  <c r="G969" i="21"/>
  <c r="G45" i="21"/>
  <c r="G69" i="21"/>
  <c r="G285" i="21"/>
  <c r="G309" i="21"/>
  <c r="G357" i="21"/>
  <c r="G405" i="21"/>
  <c r="G429" i="21"/>
  <c r="G453" i="21"/>
  <c r="G501" i="21"/>
  <c r="G525" i="21"/>
  <c r="G549" i="21"/>
  <c r="G621" i="21"/>
  <c r="G645" i="21"/>
  <c r="G669" i="21"/>
  <c r="G693" i="21"/>
  <c r="G717" i="21"/>
  <c r="G729" i="21"/>
  <c r="G801" i="21"/>
  <c r="G849" i="21"/>
  <c r="G921" i="21"/>
  <c r="G1003" i="21"/>
  <c r="G189" i="21"/>
  <c r="G261" i="21"/>
  <c r="G333" i="21"/>
  <c r="G381" i="21"/>
  <c r="G477" i="21"/>
  <c r="G825" i="21"/>
  <c r="G873" i="21"/>
  <c r="G979" i="21"/>
  <c r="G118" i="21"/>
  <c r="G142" i="21"/>
  <c r="G166" i="21"/>
  <c r="G214" i="21"/>
  <c r="G574" i="21"/>
  <c r="G598" i="21"/>
  <c r="G778" i="21"/>
  <c r="G898" i="21"/>
  <c r="G970" i="21"/>
  <c r="G46" i="21"/>
  <c r="G286" i="21"/>
  <c r="G310" i="21"/>
  <c r="G406" i="21"/>
  <c r="G430" i="21"/>
  <c r="G454" i="21"/>
  <c r="G502" i="21"/>
  <c r="G526" i="21"/>
  <c r="G550" i="21"/>
  <c r="G622" i="21"/>
  <c r="G646" i="21"/>
  <c r="G694" i="21"/>
  <c r="G718" i="21"/>
  <c r="G802" i="21"/>
  <c r="G850" i="21"/>
  <c r="G922" i="21"/>
  <c r="G1004" i="21"/>
  <c r="G22" i="21"/>
  <c r="G262" i="21"/>
  <c r="G334" i="21"/>
  <c r="G478" i="21"/>
  <c r="G826" i="21"/>
  <c r="G874" i="21"/>
  <c r="G119" i="21"/>
  <c r="G143" i="21"/>
  <c r="G167" i="21"/>
  <c r="G215" i="21"/>
  <c r="G239" i="21"/>
  <c r="G575" i="21"/>
  <c r="G599" i="21"/>
  <c r="G755" i="21"/>
  <c r="G779" i="21"/>
  <c r="G899" i="21"/>
  <c r="G947" i="21"/>
  <c r="G971" i="21"/>
  <c r="G47" i="21"/>
  <c r="G71" i="21"/>
  <c r="G287" i="21"/>
  <c r="G311" i="21"/>
  <c r="G359" i="21"/>
  <c r="G407" i="21"/>
  <c r="G431" i="21"/>
  <c r="G455" i="21"/>
  <c r="G503" i="21"/>
  <c r="G527" i="21"/>
  <c r="G551" i="21"/>
  <c r="G623" i="21"/>
  <c r="G647" i="21"/>
  <c r="G671" i="21"/>
  <c r="G695" i="21"/>
  <c r="G719" i="21"/>
  <c r="G731" i="21"/>
  <c r="G803" i="21"/>
  <c r="G851" i="21"/>
  <c r="G923" i="21"/>
  <c r="G1005" i="21"/>
  <c r="G191" i="21"/>
  <c r="G263" i="21"/>
  <c r="G335" i="21"/>
  <c r="G383" i="21"/>
  <c r="G479" i="21"/>
  <c r="G827" i="21"/>
  <c r="G875" i="21"/>
  <c r="G981" i="21"/>
  <c r="G120" i="21"/>
  <c r="G144" i="21"/>
  <c r="G168" i="21"/>
  <c r="G216" i="21"/>
  <c r="G576" i="21"/>
  <c r="G600" i="21"/>
  <c r="G780" i="21"/>
  <c r="G900" i="21"/>
  <c r="G972" i="21"/>
  <c r="G48" i="21"/>
  <c r="G288" i="21"/>
  <c r="G312" i="21"/>
  <c r="G408" i="21"/>
  <c r="G432" i="21"/>
  <c r="G456" i="21"/>
  <c r="G504" i="21"/>
  <c r="G528" i="21"/>
  <c r="G552" i="21"/>
  <c r="G624" i="21"/>
  <c r="G648" i="21"/>
  <c r="G696" i="21"/>
  <c r="G720" i="21"/>
  <c r="G804" i="21"/>
  <c r="G852" i="21"/>
  <c r="G924" i="21"/>
  <c r="G1006" i="21"/>
  <c r="G24" i="21"/>
  <c r="G264" i="21"/>
  <c r="G336" i="21"/>
  <c r="G480" i="21"/>
  <c r="G828" i="21"/>
  <c r="G876" i="21"/>
  <c r="G121" i="21"/>
  <c r="G145" i="21"/>
  <c r="G169" i="21"/>
  <c r="G217" i="21"/>
  <c r="G241" i="21"/>
  <c r="G577" i="21"/>
  <c r="G601" i="21"/>
  <c r="G757" i="21"/>
  <c r="G781" i="21"/>
  <c r="G901" i="21"/>
  <c r="G949" i="21"/>
  <c r="G973" i="21"/>
  <c r="G49" i="21"/>
  <c r="G73" i="21"/>
  <c r="G289" i="21"/>
  <c r="G313" i="21"/>
  <c r="G361" i="21"/>
  <c r="G409" i="21"/>
  <c r="G433" i="21"/>
  <c r="G457" i="21"/>
  <c r="G505" i="21"/>
  <c r="G529" i="21"/>
  <c r="G553" i="21"/>
  <c r="G625" i="21"/>
  <c r="G649" i="21"/>
  <c r="G673" i="21"/>
  <c r="G697" i="21"/>
  <c r="G721" i="21"/>
  <c r="G733" i="21"/>
  <c r="G805" i="21"/>
  <c r="G853" i="21"/>
  <c r="G925" i="21"/>
  <c r="G1007" i="21"/>
  <c r="G193" i="21"/>
  <c r="G337" i="21"/>
  <c r="G385" i="21"/>
  <c r="G481" i="21"/>
  <c r="G829" i="21"/>
  <c r="G877" i="21"/>
  <c r="G983" i="21"/>
  <c r="G98" i="21"/>
  <c r="T51" i="12"/>
  <c r="S51" i="12"/>
  <c r="U51" i="12" s="1"/>
  <c r="R51" i="12"/>
  <c r="Q51" i="12"/>
  <c r="P51" i="12"/>
  <c r="O51" i="12"/>
  <c r="N51" i="12"/>
  <c r="K51" i="12"/>
  <c r="M51" i="12" s="1"/>
  <c r="J51" i="12"/>
  <c r="I51" i="12"/>
  <c r="H51" i="12"/>
  <c r="L51" i="12" s="1"/>
  <c r="G51" i="12"/>
  <c r="F51" i="12"/>
  <c r="E51" i="12"/>
  <c r="D51" i="12"/>
  <c r="U50" i="12"/>
  <c r="T50" i="12"/>
  <c r="M50" i="12"/>
  <c r="L50" i="12"/>
  <c r="U49" i="12"/>
  <c r="T49" i="12"/>
  <c r="M49" i="12"/>
  <c r="L49" i="12"/>
  <c r="U48" i="12"/>
  <c r="T48" i="12"/>
  <c r="M48" i="12"/>
  <c r="L48" i="12"/>
  <c r="U47" i="12"/>
  <c r="T47" i="12"/>
  <c r="M47" i="12"/>
  <c r="L47" i="12"/>
  <c r="U46" i="12"/>
  <c r="T46" i="12"/>
  <c r="M46" i="12"/>
  <c r="L46" i="12"/>
  <c r="U45" i="12"/>
  <c r="T45" i="12"/>
  <c r="M45" i="12"/>
  <c r="L45" i="12"/>
  <c r="U44" i="12"/>
  <c r="T44" i="12"/>
  <c r="M44" i="12"/>
  <c r="L44" i="12"/>
  <c r="U43" i="12"/>
  <c r="T43" i="12"/>
  <c r="M43" i="12"/>
  <c r="L43" i="12"/>
  <c r="U42" i="12"/>
  <c r="T42" i="12"/>
  <c r="M42" i="12"/>
  <c r="L42" i="12"/>
  <c r="U41" i="12"/>
  <c r="T41" i="12"/>
  <c r="M41" i="12"/>
  <c r="L41" i="12"/>
  <c r="U39" i="12"/>
  <c r="T39" i="12"/>
  <c r="M39" i="12"/>
  <c r="L39" i="12"/>
  <c r="U38" i="12"/>
  <c r="T38" i="12"/>
  <c r="M38" i="12"/>
  <c r="L38" i="12"/>
  <c r="U37" i="12"/>
  <c r="T37" i="12"/>
  <c r="M37" i="12"/>
  <c r="L37" i="12"/>
  <c r="U36" i="12"/>
  <c r="T36" i="12"/>
  <c r="M36" i="12"/>
  <c r="L36" i="12"/>
  <c r="U35" i="12"/>
  <c r="T35" i="12"/>
  <c r="M35" i="12"/>
  <c r="L35" i="12"/>
  <c r="U34" i="12"/>
  <c r="T34" i="12"/>
  <c r="M34" i="12"/>
  <c r="L34" i="12"/>
  <c r="U33" i="12"/>
  <c r="T33" i="12"/>
  <c r="M33" i="12"/>
  <c r="L33" i="12"/>
  <c r="U32" i="12"/>
  <c r="T32" i="12"/>
  <c r="M32" i="12"/>
  <c r="L32" i="12"/>
  <c r="U31" i="12"/>
  <c r="T31" i="12"/>
  <c r="M31" i="12"/>
  <c r="L31" i="12"/>
  <c r="U30" i="12"/>
  <c r="T30" i="12"/>
  <c r="M30" i="12"/>
  <c r="L30" i="12"/>
  <c r="U29" i="12"/>
  <c r="T29" i="12"/>
  <c r="M29" i="12"/>
  <c r="L29" i="12"/>
  <c r="U28" i="12"/>
  <c r="T28" i="12"/>
  <c r="M28" i="12"/>
  <c r="L28" i="12"/>
  <c r="U27" i="12"/>
  <c r="T27" i="12"/>
  <c r="M27" i="12"/>
  <c r="L27" i="12"/>
  <c r="U26" i="12"/>
  <c r="T26" i="12"/>
  <c r="M26" i="12"/>
  <c r="L26" i="12"/>
  <c r="U25" i="12"/>
  <c r="T25" i="12"/>
  <c r="M25" i="12"/>
  <c r="L25" i="12"/>
  <c r="U24" i="12"/>
  <c r="T24" i="12"/>
  <c r="M24" i="12"/>
  <c r="L24" i="12"/>
  <c r="U23" i="12"/>
  <c r="T23" i="12"/>
  <c r="M23" i="12"/>
  <c r="L23" i="12"/>
  <c r="U22" i="12"/>
  <c r="T22" i="12"/>
  <c r="M22" i="12"/>
  <c r="L22" i="12"/>
  <c r="U21" i="12"/>
  <c r="T21" i="12"/>
  <c r="M21" i="12"/>
  <c r="L21" i="12"/>
  <c r="U20" i="12"/>
  <c r="T20" i="12"/>
  <c r="M20" i="12"/>
  <c r="L20" i="12"/>
  <c r="U19" i="12"/>
  <c r="T19" i="12"/>
  <c r="M19" i="12"/>
  <c r="L19" i="12"/>
  <c r="U17" i="12"/>
  <c r="T17" i="12"/>
  <c r="M17" i="12"/>
  <c r="L17" i="12"/>
  <c r="U16" i="12"/>
  <c r="T16" i="12"/>
  <c r="M16" i="12"/>
  <c r="L16" i="12"/>
  <c r="U15" i="12"/>
  <c r="T15" i="12"/>
  <c r="M15" i="12"/>
  <c r="L15" i="12"/>
  <c r="U14" i="12"/>
  <c r="T14" i="12"/>
  <c r="M14" i="12"/>
  <c r="L14" i="12"/>
  <c r="U13" i="12"/>
  <c r="T13" i="12"/>
  <c r="M13" i="12"/>
  <c r="L13" i="12"/>
  <c r="U12" i="12"/>
  <c r="T12" i="12"/>
  <c r="M12" i="12"/>
  <c r="L12" i="12"/>
  <c r="U11" i="12"/>
  <c r="T11" i="12"/>
  <c r="M11" i="12"/>
  <c r="L11" i="12"/>
  <c r="U10" i="12"/>
  <c r="T10" i="12"/>
  <c r="M10" i="12"/>
  <c r="L10" i="12"/>
  <c r="U9" i="12"/>
  <c r="T9" i="12"/>
  <c r="M9" i="12"/>
  <c r="L9" i="12"/>
  <c r="U8" i="12"/>
  <c r="T8" i="12"/>
  <c r="M8" i="12"/>
  <c r="L8" i="12"/>
  <c r="U7" i="12"/>
  <c r="T7" i="12"/>
  <c r="M7" i="12"/>
  <c r="L7" i="12"/>
  <c r="U6" i="12"/>
  <c r="T6" i="12"/>
  <c r="M6" i="12"/>
  <c r="L6" i="12"/>
  <c r="G1028" i="21" l="1"/>
  <c r="G1017" i="21"/>
  <c r="G1022" i="21"/>
  <c r="G1027" i="21"/>
  <c r="G1030" i="21"/>
  <c r="G1024" i="21"/>
  <c r="G1023" i="21"/>
  <c r="G1026" i="21"/>
  <c r="G1031" i="21"/>
  <c r="G1029" i="21"/>
  <c r="G1025" i="21"/>
  <c r="G1016" i="21"/>
  <c r="G1021" i="21"/>
  <c r="G1020" i="21"/>
  <c r="G1015" i="21"/>
  <c r="G1019" i="21"/>
  <c r="G1014" i="21"/>
  <c r="G1018" i="21"/>
  <c r="S52" i="11"/>
  <c r="U52" i="11" s="1"/>
  <c r="R52" i="11"/>
  <c r="T52" i="11" s="1"/>
  <c r="Q52" i="11"/>
  <c r="P52" i="11"/>
  <c r="O52" i="11"/>
  <c r="N52" i="11"/>
  <c r="K52" i="11"/>
  <c r="M52" i="11" s="1"/>
  <c r="J52" i="11"/>
  <c r="L52" i="11" s="1"/>
  <c r="I52" i="11"/>
  <c r="H52" i="11"/>
  <c r="G52" i="11"/>
  <c r="F52" i="11"/>
  <c r="E52" i="11"/>
  <c r="D52" i="11"/>
  <c r="U51" i="11"/>
  <c r="T51" i="11"/>
  <c r="M51" i="11"/>
  <c r="L51" i="11"/>
  <c r="U50" i="11"/>
  <c r="T50" i="11"/>
  <c r="M50" i="11"/>
  <c r="L50" i="11"/>
  <c r="U49" i="11"/>
  <c r="T49" i="11"/>
  <c r="M49" i="11"/>
  <c r="L49" i="11"/>
  <c r="U48" i="11"/>
  <c r="T48" i="11"/>
  <c r="M48" i="11"/>
  <c r="L48" i="11"/>
  <c r="U47" i="11"/>
  <c r="T47" i="11"/>
  <c r="M47" i="11"/>
  <c r="L47" i="11"/>
  <c r="U46" i="11"/>
  <c r="T46" i="11"/>
  <c r="M46" i="11"/>
  <c r="L46" i="11"/>
  <c r="U45" i="11"/>
  <c r="T45" i="11"/>
  <c r="M45" i="11"/>
  <c r="L45" i="11"/>
  <c r="U44" i="11"/>
  <c r="T44" i="11"/>
  <c r="M44" i="11"/>
  <c r="L44" i="11"/>
  <c r="U43" i="11"/>
  <c r="T43" i="11"/>
  <c r="M43" i="11"/>
  <c r="L43" i="11"/>
  <c r="U42" i="11"/>
  <c r="T42" i="11"/>
  <c r="M42" i="11"/>
  <c r="L42" i="11"/>
  <c r="U40" i="11"/>
  <c r="T40" i="11"/>
  <c r="M40" i="11"/>
  <c r="L40" i="11"/>
  <c r="U39" i="11"/>
  <c r="T39" i="11"/>
  <c r="M39" i="11"/>
  <c r="L39" i="11"/>
  <c r="U38" i="11"/>
  <c r="T38" i="11"/>
  <c r="M38" i="11"/>
  <c r="L38" i="11"/>
  <c r="U37" i="11"/>
  <c r="T37" i="11"/>
  <c r="M37" i="11"/>
  <c r="L37" i="11"/>
  <c r="U36" i="11"/>
  <c r="T36" i="11"/>
  <c r="M36" i="11"/>
  <c r="L36" i="11"/>
  <c r="U35" i="11"/>
  <c r="T35" i="11"/>
  <c r="M35" i="11"/>
  <c r="L35" i="11"/>
  <c r="U34" i="11"/>
  <c r="T34" i="11"/>
  <c r="M34" i="11"/>
  <c r="L34" i="11"/>
  <c r="U33" i="11"/>
  <c r="T33" i="11"/>
  <c r="M33" i="11"/>
  <c r="L33" i="11"/>
  <c r="U32" i="11"/>
  <c r="T32" i="11"/>
  <c r="M32" i="11"/>
  <c r="L32" i="11"/>
  <c r="U31" i="11"/>
  <c r="T31" i="11"/>
  <c r="M31" i="11"/>
  <c r="L31" i="11"/>
  <c r="U30" i="11"/>
  <c r="T30" i="11"/>
  <c r="M30" i="11"/>
  <c r="L30" i="11"/>
  <c r="U29" i="11"/>
  <c r="T29" i="11"/>
  <c r="M29" i="11"/>
  <c r="L29" i="11"/>
  <c r="U28" i="11"/>
  <c r="T28" i="11"/>
  <c r="M28" i="11"/>
  <c r="L28" i="11"/>
  <c r="U27" i="11"/>
  <c r="T27" i="11"/>
  <c r="M27" i="11"/>
  <c r="L27" i="11"/>
  <c r="U26" i="11"/>
  <c r="T26" i="11"/>
  <c r="M26" i="11"/>
  <c r="L26" i="11"/>
  <c r="U25" i="11"/>
  <c r="T25" i="11"/>
  <c r="M25" i="11"/>
  <c r="L25" i="11"/>
  <c r="U24" i="11"/>
  <c r="T24" i="11"/>
  <c r="M24" i="11"/>
  <c r="L24" i="11"/>
  <c r="U23" i="11"/>
  <c r="T23" i="11"/>
  <c r="M23" i="11"/>
  <c r="L23" i="11"/>
  <c r="U22" i="11"/>
  <c r="T22" i="11"/>
  <c r="M22" i="11"/>
  <c r="L22" i="11"/>
  <c r="U21" i="11"/>
  <c r="T21" i="11"/>
  <c r="M21" i="11"/>
  <c r="L21" i="11"/>
  <c r="U20" i="11"/>
  <c r="T20" i="11"/>
  <c r="M20" i="11"/>
  <c r="L20" i="11"/>
  <c r="U18" i="11"/>
  <c r="T18" i="11"/>
  <c r="M18" i="11"/>
  <c r="L18" i="11"/>
  <c r="U17" i="11"/>
  <c r="T17" i="11"/>
  <c r="M17" i="11"/>
  <c r="L17" i="11"/>
  <c r="U16" i="11"/>
  <c r="T16" i="11"/>
  <c r="M16" i="11"/>
  <c r="L16" i="11"/>
  <c r="U15" i="11"/>
  <c r="T15" i="11"/>
  <c r="M15" i="11"/>
  <c r="L15" i="11"/>
  <c r="U14" i="11"/>
  <c r="T14" i="11"/>
  <c r="M14" i="11"/>
  <c r="L14" i="11"/>
  <c r="U13" i="11"/>
  <c r="T13" i="11"/>
  <c r="M13" i="11"/>
  <c r="L13" i="11"/>
  <c r="U12" i="11"/>
  <c r="T12" i="11"/>
  <c r="M12" i="11"/>
  <c r="L12" i="11"/>
  <c r="U11" i="11"/>
  <c r="T11" i="11"/>
  <c r="M11" i="11"/>
  <c r="L11" i="11"/>
  <c r="U10" i="11"/>
  <c r="T10" i="11"/>
  <c r="M10" i="11"/>
  <c r="L10" i="11"/>
  <c r="U9" i="11"/>
  <c r="T9" i="11"/>
  <c r="M9" i="11"/>
  <c r="L9" i="11"/>
  <c r="U8" i="11"/>
  <c r="T8" i="11"/>
  <c r="M8" i="11"/>
  <c r="L8" i="11"/>
  <c r="U7" i="11"/>
  <c r="T7" i="11"/>
  <c r="M7" i="11"/>
  <c r="L7" i="11"/>
  <c r="S51" i="10" l="1"/>
  <c r="R51" i="10"/>
  <c r="T51" i="10" s="1"/>
  <c r="Q51" i="10"/>
  <c r="P51" i="10"/>
  <c r="O51" i="10"/>
  <c r="U51" i="10" s="1"/>
  <c r="N51" i="10"/>
  <c r="K51" i="10"/>
  <c r="M51" i="10" s="1"/>
  <c r="J51" i="10"/>
  <c r="I51" i="10"/>
  <c r="H51" i="10"/>
  <c r="G51" i="10"/>
  <c r="F51" i="10"/>
  <c r="L51" i="10" s="1"/>
  <c r="E51" i="10"/>
  <c r="D51" i="10"/>
  <c r="U50" i="10"/>
  <c r="T50" i="10"/>
  <c r="M50" i="10"/>
  <c r="L50" i="10"/>
  <c r="U49" i="10"/>
  <c r="T49" i="10"/>
  <c r="M49" i="10"/>
  <c r="L49" i="10"/>
  <c r="U48" i="10"/>
  <c r="T48" i="10"/>
  <c r="M48" i="10"/>
  <c r="L48" i="10"/>
  <c r="U47" i="10"/>
  <c r="T47" i="10"/>
  <c r="M47" i="10"/>
  <c r="L47" i="10"/>
  <c r="U46" i="10"/>
  <c r="T46" i="10"/>
  <c r="M46" i="10"/>
  <c r="L46" i="10"/>
  <c r="U45" i="10"/>
  <c r="T45" i="10"/>
  <c r="M45" i="10"/>
  <c r="L45" i="10"/>
  <c r="U44" i="10"/>
  <c r="T44" i="10"/>
  <c r="M44" i="10"/>
  <c r="L44" i="10"/>
  <c r="U43" i="10"/>
  <c r="T43" i="10"/>
  <c r="M43" i="10"/>
  <c r="L43" i="10"/>
  <c r="U42" i="10"/>
  <c r="T42" i="10"/>
  <c r="M42" i="10"/>
  <c r="L42" i="10"/>
  <c r="U41" i="10"/>
  <c r="T41" i="10"/>
  <c r="M41" i="10"/>
  <c r="L41" i="10"/>
  <c r="U39" i="10"/>
  <c r="T39" i="10"/>
  <c r="M39" i="10"/>
  <c r="L39" i="10"/>
  <c r="U38" i="10"/>
  <c r="T38" i="10"/>
  <c r="M38" i="10"/>
  <c r="L38" i="10"/>
  <c r="U37" i="10"/>
  <c r="T37" i="10"/>
  <c r="M37" i="10"/>
  <c r="L37" i="10"/>
  <c r="U36" i="10"/>
  <c r="T36" i="10"/>
  <c r="M36" i="10"/>
  <c r="L36" i="10"/>
  <c r="U35" i="10"/>
  <c r="T35" i="10"/>
  <c r="M35" i="10"/>
  <c r="L35" i="10"/>
  <c r="U34" i="10"/>
  <c r="T34" i="10"/>
  <c r="M34" i="10"/>
  <c r="L34" i="10"/>
  <c r="U33" i="10"/>
  <c r="T33" i="10"/>
  <c r="M33" i="10"/>
  <c r="L33" i="10"/>
  <c r="U32" i="10"/>
  <c r="T32" i="10"/>
  <c r="M32" i="10"/>
  <c r="L32" i="10"/>
  <c r="U31" i="10"/>
  <c r="T31" i="10"/>
  <c r="M31" i="10"/>
  <c r="L31" i="10"/>
  <c r="U30" i="10"/>
  <c r="T30" i="10"/>
  <c r="M30" i="10"/>
  <c r="L30" i="10"/>
  <c r="U29" i="10"/>
  <c r="T29" i="10"/>
  <c r="M29" i="10"/>
  <c r="L29" i="10"/>
  <c r="U28" i="10"/>
  <c r="T28" i="10"/>
  <c r="M28" i="10"/>
  <c r="L28" i="10"/>
  <c r="U27" i="10"/>
  <c r="T27" i="10"/>
  <c r="M27" i="10"/>
  <c r="L27" i="10"/>
  <c r="U26" i="10"/>
  <c r="T26" i="10"/>
  <c r="M26" i="10"/>
  <c r="L26" i="10"/>
  <c r="U25" i="10"/>
  <c r="T25" i="10"/>
  <c r="M25" i="10"/>
  <c r="L25" i="10"/>
  <c r="U24" i="10"/>
  <c r="T24" i="10"/>
  <c r="M24" i="10"/>
  <c r="L24" i="10"/>
  <c r="U23" i="10"/>
  <c r="T23" i="10"/>
  <c r="M23" i="10"/>
  <c r="L23" i="10"/>
  <c r="U22" i="10"/>
  <c r="T22" i="10"/>
  <c r="M22" i="10"/>
  <c r="L22" i="10"/>
  <c r="U21" i="10"/>
  <c r="T21" i="10"/>
  <c r="M21" i="10"/>
  <c r="L21" i="10"/>
  <c r="U20" i="10"/>
  <c r="T20" i="10"/>
  <c r="M20" i="10"/>
  <c r="L20" i="10"/>
  <c r="U19" i="10"/>
  <c r="T19" i="10"/>
  <c r="M19" i="10"/>
  <c r="L19" i="10"/>
  <c r="U17" i="10"/>
  <c r="T17" i="10"/>
  <c r="M17" i="10"/>
  <c r="L17" i="10"/>
  <c r="U16" i="10"/>
  <c r="T16" i="10"/>
  <c r="M16" i="10"/>
  <c r="L16" i="10"/>
  <c r="U15" i="10"/>
  <c r="T15" i="10"/>
  <c r="M15" i="10"/>
  <c r="L15" i="10"/>
  <c r="U14" i="10"/>
  <c r="T14" i="10"/>
  <c r="M14" i="10"/>
  <c r="L14" i="10"/>
  <c r="U13" i="10"/>
  <c r="T13" i="10"/>
  <c r="M13" i="10"/>
  <c r="L13" i="10"/>
  <c r="U12" i="10"/>
  <c r="T12" i="10"/>
  <c r="M12" i="10"/>
  <c r="L12" i="10"/>
  <c r="U11" i="10"/>
  <c r="T11" i="10"/>
  <c r="M11" i="10"/>
  <c r="L11" i="10"/>
  <c r="U10" i="10"/>
  <c r="T10" i="10"/>
  <c r="M10" i="10"/>
  <c r="L10" i="10"/>
  <c r="U9" i="10"/>
  <c r="T9" i="10"/>
  <c r="M9" i="10"/>
  <c r="L9" i="10"/>
  <c r="U8" i="10"/>
  <c r="T8" i="10"/>
  <c r="M8" i="10"/>
  <c r="L8" i="10"/>
  <c r="U7" i="10"/>
  <c r="T7" i="10"/>
  <c r="M7" i="10"/>
  <c r="L7" i="10"/>
  <c r="U6" i="10"/>
  <c r="T6" i="10"/>
  <c r="M6" i="10"/>
  <c r="L6" i="10"/>
  <c r="S52" i="9" l="1"/>
  <c r="U52" i="9" s="1"/>
  <c r="R52" i="9"/>
  <c r="T52" i="9" s="1"/>
  <c r="Q52" i="9"/>
  <c r="P52" i="9"/>
  <c r="O52" i="9"/>
  <c r="N52" i="9"/>
  <c r="K52" i="9"/>
  <c r="M52" i="9" s="1"/>
  <c r="J52" i="9"/>
  <c r="I52" i="9"/>
  <c r="H52" i="9"/>
  <c r="G52" i="9"/>
  <c r="F52" i="9"/>
  <c r="L52" i="9" s="1"/>
  <c r="E52" i="9"/>
  <c r="D52" i="9"/>
  <c r="U51" i="9"/>
  <c r="T51" i="9"/>
  <c r="M51" i="9"/>
  <c r="L51" i="9"/>
  <c r="U50" i="9"/>
  <c r="T50" i="9"/>
  <c r="M50" i="9"/>
  <c r="L50" i="9"/>
  <c r="U49" i="9"/>
  <c r="T49" i="9"/>
  <c r="M49" i="9"/>
  <c r="L49" i="9"/>
  <c r="U48" i="9"/>
  <c r="T48" i="9"/>
  <c r="M48" i="9"/>
  <c r="L48" i="9"/>
  <c r="U47" i="9"/>
  <c r="T47" i="9"/>
  <c r="M47" i="9"/>
  <c r="L47" i="9"/>
  <c r="U46" i="9"/>
  <c r="T46" i="9"/>
  <c r="M46" i="9"/>
  <c r="L46" i="9"/>
  <c r="U45" i="9"/>
  <c r="T45" i="9"/>
  <c r="M45" i="9"/>
  <c r="L45" i="9"/>
  <c r="U44" i="9"/>
  <c r="T44" i="9"/>
  <c r="M44" i="9"/>
  <c r="L44" i="9"/>
  <c r="U43" i="9"/>
  <c r="T43" i="9"/>
  <c r="M43" i="9"/>
  <c r="L43" i="9"/>
  <c r="U42" i="9"/>
  <c r="T42" i="9"/>
  <c r="M42" i="9"/>
  <c r="L42" i="9"/>
  <c r="U40" i="9"/>
  <c r="T40" i="9"/>
  <c r="M40" i="9"/>
  <c r="L40" i="9"/>
  <c r="U39" i="9"/>
  <c r="T39" i="9"/>
  <c r="M39" i="9"/>
  <c r="L39" i="9"/>
  <c r="U38" i="9"/>
  <c r="T38" i="9"/>
  <c r="M38" i="9"/>
  <c r="L38" i="9"/>
  <c r="U37" i="9"/>
  <c r="T37" i="9"/>
  <c r="M37" i="9"/>
  <c r="L37" i="9"/>
  <c r="U36" i="9"/>
  <c r="T36" i="9"/>
  <c r="M36" i="9"/>
  <c r="L36" i="9"/>
  <c r="U35" i="9"/>
  <c r="T35" i="9"/>
  <c r="M35" i="9"/>
  <c r="L35" i="9"/>
  <c r="U34" i="9"/>
  <c r="T34" i="9"/>
  <c r="M34" i="9"/>
  <c r="L34" i="9"/>
  <c r="U33" i="9"/>
  <c r="T33" i="9"/>
  <c r="M33" i="9"/>
  <c r="L33" i="9"/>
  <c r="U32" i="9"/>
  <c r="T32" i="9"/>
  <c r="M32" i="9"/>
  <c r="L32" i="9"/>
  <c r="U31" i="9"/>
  <c r="T31" i="9"/>
  <c r="M31" i="9"/>
  <c r="L31" i="9"/>
  <c r="U30" i="9"/>
  <c r="T30" i="9"/>
  <c r="M30" i="9"/>
  <c r="L30" i="9"/>
  <c r="U29" i="9"/>
  <c r="T29" i="9"/>
  <c r="M29" i="9"/>
  <c r="L29" i="9"/>
  <c r="U28" i="9"/>
  <c r="T28" i="9"/>
  <c r="M28" i="9"/>
  <c r="L28" i="9"/>
  <c r="U27" i="9"/>
  <c r="T27" i="9"/>
  <c r="M27" i="9"/>
  <c r="L27" i="9"/>
  <c r="U26" i="9"/>
  <c r="T26" i="9"/>
  <c r="M26" i="9"/>
  <c r="L26" i="9"/>
  <c r="U25" i="9"/>
  <c r="T25" i="9"/>
  <c r="M25" i="9"/>
  <c r="L25" i="9"/>
  <c r="U24" i="9"/>
  <c r="T24" i="9"/>
  <c r="M24" i="9"/>
  <c r="L24" i="9"/>
  <c r="U23" i="9"/>
  <c r="T23" i="9"/>
  <c r="M23" i="9"/>
  <c r="L23" i="9"/>
  <c r="U22" i="9"/>
  <c r="T22" i="9"/>
  <c r="M22" i="9"/>
  <c r="L22" i="9"/>
  <c r="U21" i="9"/>
  <c r="T21" i="9"/>
  <c r="M21" i="9"/>
  <c r="L21" i="9"/>
  <c r="U20" i="9"/>
  <c r="T20" i="9"/>
  <c r="M20" i="9"/>
  <c r="L20" i="9"/>
  <c r="U18" i="9"/>
  <c r="T18" i="9"/>
  <c r="M18" i="9"/>
  <c r="L18" i="9"/>
  <c r="U17" i="9"/>
  <c r="T17" i="9"/>
  <c r="M17" i="9"/>
  <c r="L17" i="9"/>
  <c r="U16" i="9"/>
  <c r="T16" i="9"/>
  <c r="M16" i="9"/>
  <c r="L16" i="9"/>
  <c r="U15" i="9"/>
  <c r="T15" i="9"/>
  <c r="M15" i="9"/>
  <c r="L15" i="9"/>
  <c r="U14" i="9"/>
  <c r="T14" i="9"/>
  <c r="M14" i="9"/>
  <c r="L14" i="9"/>
  <c r="U13" i="9"/>
  <c r="T13" i="9"/>
  <c r="M13" i="9"/>
  <c r="L13" i="9"/>
  <c r="U12" i="9"/>
  <c r="T12" i="9"/>
  <c r="M12" i="9"/>
  <c r="L12" i="9"/>
  <c r="U11" i="9"/>
  <c r="T11" i="9"/>
  <c r="M11" i="9"/>
  <c r="L11" i="9"/>
  <c r="U10" i="9"/>
  <c r="T10" i="9"/>
  <c r="M10" i="9"/>
  <c r="L10" i="9"/>
  <c r="U9" i="9"/>
  <c r="T9" i="9"/>
  <c r="M9" i="9"/>
  <c r="L9" i="9"/>
  <c r="U8" i="9"/>
  <c r="T8" i="9"/>
  <c r="M8" i="9"/>
  <c r="L8" i="9"/>
  <c r="U7" i="9"/>
  <c r="T7" i="9"/>
  <c r="M7" i="9"/>
  <c r="L7" i="9"/>
  <c r="U51" i="8" l="1"/>
  <c r="S51" i="8"/>
  <c r="R51" i="8"/>
  <c r="T51" i="8" s="1"/>
  <c r="Q51" i="8"/>
  <c r="P51" i="8"/>
  <c r="O51" i="8"/>
  <c r="N51" i="8"/>
  <c r="K51" i="8"/>
  <c r="M51" i="8" s="1"/>
  <c r="J51" i="8"/>
  <c r="L51" i="8" s="1"/>
  <c r="I51" i="8"/>
  <c r="H51" i="8"/>
  <c r="G51" i="8"/>
  <c r="F51" i="8"/>
  <c r="E51" i="8"/>
  <c r="D51" i="8"/>
  <c r="U50" i="8"/>
  <c r="T50" i="8"/>
  <c r="M50" i="8"/>
  <c r="L50" i="8"/>
  <c r="U49" i="8"/>
  <c r="T49" i="8"/>
  <c r="M49" i="8"/>
  <c r="L49" i="8"/>
  <c r="U48" i="8"/>
  <c r="T48" i="8"/>
  <c r="M48" i="8"/>
  <c r="L48" i="8"/>
  <c r="U47" i="8"/>
  <c r="T47" i="8"/>
  <c r="M47" i="8"/>
  <c r="L47" i="8"/>
  <c r="U46" i="8"/>
  <c r="T46" i="8"/>
  <c r="M46" i="8"/>
  <c r="L46" i="8"/>
  <c r="U45" i="8"/>
  <c r="T45" i="8"/>
  <c r="M45" i="8"/>
  <c r="L45" i="8"/>
  <c r="U44" i="8"/>
  <c r="T44" i="8"/>
  <c r="M44" i="8"/>
  <c r="L44" i="8"/>
  <c r="U43" i="8"/>
  <c r="T43" i="8"/>
  <c r="M43" i="8"/>
  <c r="L43" i="8"/>
  <c r="U42" i="8"/>
  <c r="T42" i="8"/>
  <c r="M42" i="8"/>
  <c r="L42" i="8"/>
  <c r="U41" i="8"/>
  <c r="T41" i="8"/>
  <c r="M41" i="8"/>
  <c r="L41" i="8"/>
  <c r="U39" i="8"/>
  <c r="T39" i="8"/>
  <c r="M39" i="8"/>
  <c r="L39" i="8"/>
  <c r="U38" i="8"/>
  <c r="T38" i="8"/>
  <c r="M38" i="8"/>
  <c r="L38" i="8"/>
  <c r="U37" i="8"/>
  <c r="T37" i="8"/>
  <c r="M37" i="8"/>
  <c r="L37" i="8"/>
  <c r="U36" i="8"/>
  <c r="T36" i="8"/>
  <c r="M36" i="8"/>
  <c r="L36" i="8"/>
  <c r="U35" i="8"/>
  <c r="T35" i="8"/>
  <c r="M35" i="8"/>
  <c r="L35" i="8"/>
  <c r="U34" i="8"/>
  <c r="T34" i="8"/>
  <c r="M34" i="8"/>
  <c r="L34" i="8"/>
  <c r="U33" i="8"/>
  <c r="T33" i="8"/>
  <c r="M33" i="8"/>
  <c r="L33" i="8"/>
  <c r="U32" i="8"/>
  <c r="T32" i="8"/>
  <c r="M32" i="8"/>
  <c r="L32" i="8"/>
  <c r="U31" i="8"/>
  <c r="T31" i="8"/>
  <c r="M31" i="8"/>
  <c r="L31" i="8"/>
  <c r="U30" i="8"/>
  <c r="T30" i="8"/>
  <c r="M30" i="8"/>
  <c r="L30" i="8"/>
  <c r="U29" i="8"/>
  <c r="T29" i="8"/>
  <c r="M29" i="8"/>
  <c r="L29" i="8"/>
  <c r="U28" i="8"/>
  <c r="T28" i="8"/>
  <c r="M28" i="8"/>
  <c r="L28" i="8"/>
  <c r="U27" i="8"/>
  <c r="T27" i="8"/>
  <c r="M27" i="8"/>
  <c r="L27" i="8"/>
  <c r="U26" i="8"/>
  <c r="T26" i="8"/>
  <c r="M26" i="8"/>
  <c r="L26" i="8"/>
  <c r="U25" i="8"/>
  <c r="T25" i="8"/>
  <c r="M25" i="8"/>
  <c r="L25" i="8"/>
  <c r="U24" i="8"/>
  <c r="T24" i="8"/>
  <c r="M24" i="8"/>
  <c r="L24" i="8"/>
  <c r="U23" i="8"/>
  <c r="T23" i="8"/>
  <c r="M23" i="8"/>
  <c r="L23" i="8"/>
  <c r="U22" i="8"/>
  <c r="T22" i="8"/>
  <c r="M22" i="8"/>
  <c r="L22" i="8"/>
  <c r="U21" i="8"/>
  <c r="T21" i="8"/>
  <c r="M21" i="8"/>
  <c r="L21" i="8"/>
  <c r="U20" i="8"/>
  <c r="T20" i="8"/>
  <c r="M20" i="8"/>
  <c r="L20" i="8"/>
  <c r="U19" i="8"/>
  <c r="T19" i="8"/>
  <c r="M19" i="8"/>
  <c r="L19" i="8"/>
  <c r="U17" i="8"/>
  <c r="T17" i="8"/>
  <c r="M17" i="8"/>
  <c r="L17" i="8"/>
  <c r="U16" i="8"/>
  <c r="T16" i="8"/>
  <c r="M16" i="8"/>
  <c r="L16" i="8"/>
  <c r="U15" i="8"/>
  <c r="T15" i="8"/>
  <c r="M15" i="8"/>
  <c r="L15" i="8"/>
  <c r="U14" i="8"/>
  <c r="T14" i="8"/>
  <c r="M14" i="8"/>
  <c r="L14" i="8"/>
  <c r="U13" i="8"/>
  <c r="T13" i="8"/>
  <c r="M13" i="8"/>
  <c r="L13" i="8"/>
  <c r="U12" i="8"/>
  <c r="T12" i="8"/>
  <c r="M12" i="8"/>
  <c r="L12" i="8"/>
  <c r="U11" i="8"/>
  <c r="T11" i="8"/>
  <c r="M11" i="8"/>
  <c r="L11" i="8"/>
  <c r="U10" i="8"/>
  <c r="T10" i="8"/>
  <c r="M10" i="8"/>
  <c r="L10" i="8"/>
  <c r="U9" i="8"/>
  <c r="T9" i="8"/>
  <c r="M9" i="8"/>
  <c r="L9" i="8"/>
  <c r="U8" i="8"/>
  <c r="T8" i="8"/>
  <c r="M8" i="8"/>
  <c r="L8" i="8"/>
  <c r="U7" i="8"/>
  <c r="T7" i="8"/>
  <c r="M7" i="8"/>
  <c r="L7" i="8"/>
  <c r="U6" i="8"/>
  <c r="T6" i="8"/>
  <c r="M6" i="8"/>
  <c r="L6" i="8"/>
  <c r="S51" i="7"/>
  <c r="R51" i="7"/>
  <c r="Q51" i="7"/>
  <c r="U51" i="7" s="1"/>
  <c r="P51" i="7"/>
  <c r="O51" i="7"/>
  <c r="N51" i="7"/>
  <c r="T51" i="7" s="1"/>
  <c r="K51" i="7"/>
  <c r="J51" i="7"/>
  <c r="I51" i="7"/>
  <c r="M51" i="7" s="1"/>
  <c r="H51" i="7"/>
  <c r="G51" i="7"/>
  <c r="F51" i="7"/>
  <c r="L51" i="7" s="1"/>
  <c r="E51" i="7"/>
  <c r="D51" i="7"/>
  <c r="U50" i="7"/>
  <c r="T50" i="7"/>
  <c r="M50" i="7"/>
  <c r="L50" i="7"/>
  <c r="U49" i="7"/>
  <c r="T49" i="7"/>
  <c r="M49" i="7"/>
  <c r="L49" i="7"/>
  <c r="U48" i="7"/>
  <c r="T48" i="7"/>
  <c r="M48" i="7"/>
  <c r="L48" i="7"/>
  <c r="U47" i="7"/>
  <c r="T47" i="7"/>
  <c r="M47" i="7"/>
  <c r="L47" i="7"/>
  <c r="U46" i="7"/>
  <c r="T46" i="7"/>
  <c r="M46" i="7"/>
  <c r="L46" i="7"/>
  <c r="U45" i="7"/>
  <c r="T45" i="7"/>
  <c r="M45" i="7"/>
  <c r="L45" i="7"/>
  <c r="U44" i="7"/>
  <c r="T44" i="7"/>
  <c r="M44" i="7"/>
  <c r="L44" i="7"/>
  <c r="U43" i="7"/>
  <c r="T43" i="7"/>
  <c r="M43" i="7"/>
  <c r="L43" i="7"/>
  <c r="U42" i="7"/>
  <c r="T42" i="7"/>
  <c r="M42" i="7"/>
  <c r="L42" i="7"/>
  <c r="U40" i="7"/>
  <c r="T40" i="7"/>
  <c r="M40" i="7"/>
  <c r="L40" i="7"/>
  <c r="U39" i="7"/>
  <c r="T39" i="7"/>
  <c r="M39" i="7"/>
  <c r="L39" i="7"/>
  <c r="U38" i="7"/>
  <c r="T38" i="7"/>
  <c r="M38" i="7"/>
  <c r="L38" i="7"/>
  <c r="U37" i="7"/>
  <c r="T37" i="7"/>
  <c r="M37" i="7"/>
  <c r="L37" i="7"/>
  <c r="U36" i="7"/>
  <c r="T36" i="7"/>
  <c r="M36" i="7"/>
  <c r="L36" i="7"/>
  <c r="U35" i="7"/>
  <c r="T35" i="7"/>
  <c r="M35" i="7"/>
  <c r="L35" i="7"/>
  <c r="U34" i="7"/>
  <c r="T34" i="7"/>
  <c r="M34" i="7"/>
  <c r="L34" i="7"/>
  <c r="U33" i="7"/>
  <c r="T33" i="7"/>
  <c r="M33" i="7"/>
  <c r="L33" i="7"/>
  <c r="U32" i="7"/>
  <c r="T32" i="7"/>
  <c r="M32" i="7"/>
  <c r="L32" i="7"/>
  <c r="U31" i="7"/>
  <c r="T31" i="7"/>
  <c r="M31" i="7"/>
  <c r="L31" i="7"/>
  <c r="U30" i="7"/>
  <c r="T30" i="7"/>
  <c r="M30" i="7"/>
  <c r="L30" i="7"/>
  <c r="U29" i="7"/>
  <c r="T29" i="7"/>
  <c r="M29" i="7"/>
  <c r="L29" i="7"/>
  <c r="U28" i="7"/>
  <c r="T28" i="7"/>
  <c r="M28" i="7"/>
  <c r="L28" i="7"/>
  <c r="U27" i="7"/>
  <c r="T27" i="7"/>
  <c r="M27" i="7"/>
  <c r="L27" i="7"/>
  <c r="U26" i="7"/>
  <c r="T26" i="7"/>
  <c r="M26" i="7"/>
  <c r="L26" i="7"/>
  <c r="U25" i="7"/>
  <c r="T25" i="7"/>
  <c r="M25" i="7"/>
  <c r="L25" i="7"/>
  <c r="U24" i="7"/>
  <c r="T24" i="7"/>
  <c r="M24" i="7"/>
  <c r="L24" i="7"/>
  <c r="U23" i="7"/>
  <c r="T23" i="7"/>
  <c r="M23" i="7"/>
  <c r="L23" i="7"/>
  <c r="U22" i="7"/>
  <c r="T22" i="7"/>
  <c r="M22" i="7"/>
  <c r="L22" i="7"/>
  <c r="U21" i="7"/>
  <c r="T21" i="7"/>
  <c r="M21" i="7"/>
  <c r="L21" i="7"/>
  <c r="U20" i="7"/>
  <c r="T20" i="7"/>
  <c r="M20" i="7"/>
  <c r="L20" i="7"/>
  <c r="U18" i="7"/>
  <c r="T18" i="7"/>
  <c r="M18" i="7"/>
  <c r="L18" i="7"/>
  <c r="U17" i="7"/>
  <c r="T17" i="7"/>
  <c r="M17" i="7"/>
  <c r="L17" i="7"/>
  <c r="U16" i="7"/>
  <c r="T16" i="7"/>
  <c r="M16" i="7"/>
  <c r="L16" i="7"/>
  <c r="U15" i="7"/>
  <c r="T15" i="7"/>
  <c r="M15" i="7"/>
  <c r="L15" i="7"/>
  <c r="U14" i="7"/>
  <c r="T14" i="7"/>
  <c r="M14" i="7"/>
  <c r="L14" i="7"/>
  <c r="U13" i="7"/>
  <c r="T13" i="7"/>
  <c r="M13" i="7"/>
  <c r="L13" i="7"/>
  <c r="U12" i="7"/>
  <c r="T12" i="7"/>
  <c r="M12" i="7"/>
  <c r="L12" i="7"/>
  <c r="U11" i="7"/>
  <c r="T11" i="7"/>
  <c r="M11" i="7"/>
  <c r="L11" i="7"/>
  <c r="U10" i="7"/>
  <c r="T10" i="7"/>
  <c r="M10" i="7"/>
  <c r="L10" i="7"/>
  <c r="U9" i="7"/>
  <c r="T9" i="7"/>
  <c r="M9" i="7"/>
  <c r="L9" i="7"/>
  <c r="U8" i="7"/>
  <c r="T8" i="7"/>
  <c r="M8" i="7"/>
  <c r="L8" i="7"/>
  <c r="U7" i="7"/>
  <c r="T7" i="7"/>
  <c r="M7" i="7"/>
  <c r="L7" i="7"/>
  <c r="U49" i="6"/>
  <c r="T49" i="6"/>
  <c r="M49" i="6"/>
  <c r="L49" i="6"/>
  <c r="U48" i="6"/>
  <c r="T48" i="6"/>
  <c r="M48" i="6"/>
  <c r="L48" i="6"/>
  <c r="U47" i="6"/>
  <c r="T47" i="6"/>
  <c r="M47" i="6"/>
  <c r="L47" i="6"/>
  <c r="U46" i="6"/>
  <c r="T46" i="6"/>
  <c r="M46" i="6"/>
  <c r="L46" i="6"/>
  <c r="U45" i="6"/>
  <c r="T45" i="6"/>
  <c r="M45" i="6"/>
  <c r="L45" i="6"/>
  <c r="U44" i="6"/>
  <c r="T44" i="6"/>
  <c r="M44" i="6"/>
  <c r="L44" i="6"/>
  <c r="U43" i="6"/>
  <c r="T43" i="6"/>
  <c r="M43" i="6"/>
  <c r="L43" i="6"/>
  <c r="U42" i="6"/>
  <c r="T42" i="6"/>
  <c r="M42" i="6"/>
  <c r="L42" i="6"/>
  <c r="U41" i="6"/>
  <c r="T41" i="6"/>
  <c r="M41" i="6"/>
  <c r="L41" i="6"/>
  <c r="U40" i="6"/>
  <c r="T40" i="6"/>
  <c r="M40" i="6"/>
  <c r="L40" i="6"/>
  <c r="U38" i="6"/>
  <c r="T38" i="6"/>
  <c r="M38" i="6"/>
  <c r="L38" i="6"/>
  <c r="U37" i="6"/>
  <c r="T37" i="6"/>
  <c r="M37" i="6"/>
  <c r="L37" i="6"/>
  <c r="U36" i="6"/>
  <c r="T36" i="6"/>
  <c r="M36" i="6"/>
  <c r="L36" i="6"/>
  <c r="U35" i="6"/>
  <c r="T35" i="6"/>
  <c r="M35" i="6"/>
  <c r="L35" i="6"/>
  <c r="U34" i="6"/>
  <c r="T34" i="6"/>
  <c r="M34" i="6"/>
  <c r="L34" i="6"/>
  <c r="U33" i="6"/>
  <c r="T33" i="6"/>
  <c r="M33" i="6"/>
  <c r="L33" i="6"/>
  <c r="U32" i="6"/>
  <c r="T32" i="6"/>
  <c r="M32" i="6"/>
  <c r="L32" i="6"/>
  <c r="U31" i="6"/>
  <c r="T31" i="6"/>
  <c r="M31" i="6"/>
  <c r="L31" i="6"/>
  <c r="U30" i="6"/>
  <c r="T30" i="6"/>
  <c r="M30" i="6"/>
  <c r="L30" i="6"/>
  <c r="U29" i="6"/>
  <c r="T29" i="6"/>
  <c r="M29" i="6"/>
  <c r="L29" i="6"/>
  <c r="U28" i="6"/>
  <c r="T28" i="6"/>
  <c r="M28" i="6"/>
  <c r="L28" i="6"/>
  <c r="U27" i="6"/>
  <c r="T27" i="6"/>
  <c r="M27" i="6"/>
  <c r="L27" i="6"/>
  <c r="U26" i="6"/>
  <c r="T26" i="6"/>
  <c r="M26" i="6"/>
  <c r="L26" i="6"/>
  <c r="U25" i="6"/>
  <c r="T25" i="6"/>
  <c r="M25" i="6"/>
  <c r="L25" i="6"/>
  <c r="U24" i="6"/>
  <c r="T24" i="6"/>
  <c r="M24" i="6"/>
  <c r="L24" i="6"/>
  <c r="U23" i="6"/>
  <c r="T23" i="6"/>
  <c r="M23" i="6"/>
  <c r="L23" i="6"/>
  <c r="U22" i="6"/>
  <c r="T22" i="6"/>
  <c r="M22" i="6"/>
  <c r="L22" i="6"/>
  <c r="U21" i="6"/>
  <c r="T21" i="6"/>
  <c r="M21" i="6"/>
  <c r="L21" i="6"/>
  <c r="U20" i="6"/>
  <c r="T20" i="6"/>
  <c r="M20" i="6"/>
  <c r="L20" i="6"/>
  <c r="U19" i="6"/>
  <c r="T19" i="6"/>
  <c r="M19" i="6"/>
  <c r="L19" i="6"/>
  <c r="U17" i="6"/>
  <c r="T17" i="6"/>
  <c r="M17" i="6"/>
  <c r="L17" i="6"/>
  <c r="U16" i="6"/>
  <c r="T16" i="6"/>
  <c r="M16" i="6"/>
  <c r="L16" i="6"/>
  <c r="U15" i="6"/>
  <c r="T15" i="6"/>
  <c r="M15" i="6"/>
  <c r="L15" i="6"/>
  <c r="U14" i="6"/>
  <c r="T14" i="6"/>
  <c r="M14" i="6"/>
  <c r="L14" i="6"/>
  <c r="U13" i="6"/>
  <c r="T13" i="6"/>
  <c r="M13" i="6"/>
  <c r="L13" i="6"/>
  <c r="U12" i="6"/>
  <c r="T12" i="6"/>
  <c r="M12" i="6"/>
  <c r="L12" i="6"/>
  <c r="U11" i="6"/>
  <c r="T11" i="6"/>
  <c r="M11" i="6"/>
  <c r="L11" i="6"/>
  <c r="U10" i="6"/>
  <c r="T10" i="6"/>
  <c r="M10" i="6"/>
  <c r="L10" i="6"/>
  <c r="U9" i="6"/>
  <c r="T9" i="6"/>
  <c r="M9" i="6"/>
  <c r="L9" i="6"/>
  <c r="U8" i="6"/>
  <c r="T8" i="6"/>
  <c r="M8" i="6"/>
  <c r="L8" i="6"/>
  <c r="U7" i="6"/>
  <c r="T7" i="6"/>
  <c r="M7" i="6"/>
  <c r="L7" i="6"/>
  <c r="U6" i="6"/>
  <c r="T6" i="6"/>
  <c r="M6" i="6"/>
  <c r="L6" i="6"/>
  <c r="S50" i="3" l="1"/>
  <c r="R50" i="3"/>
  <c r="T50" i="3" s="1"/>
  <c r="Q50" i="3"/>
  <c r="P50" i="3"/>
  <c r="O50" i="3"/>
  <c r="U50" i="3" s="1"/>
  <c r="N50" i="3"/>
  <c r="M50" i="3"/>
  <c r="K50" i="3"/>
  <c r="J50" i="3"/>
  <c r="L50" i="3" s="1"/>
  <c r="I50" i="3"/>
  <c r="H50" i="3"/>
  <c r="G50" i="3"/>
  <c r="F50" i="3"/>
  <c r="E50" i="3"/>
  <c r="D50" i="3"/>
  <c r="U49" i="3"/>
  <c r="T49" i="3"/>
  <c r="M49" i="3"/>
  <c r="L49" i="3"/>
  <c r="U48" i="3"/>
  <c r="T48" i="3"/>
  <c r="M48" i="3"/>
  <c r="L48" i="3"/>
  <c r="U47" i="3"/>
  <c r="T47" i="3"/>
  <c r="M47" i="3"/>
  <c r="L47" i="3"/>
  <c r="U46" i="3"/>
  <c r="T46" i="3"/>
  <c r="M46" i="3"/>
  <c r="L46" i="3"/>
  <c r="U45" i="3"/>
  <c r="T45" i="3"/>
  <c r="M45" i="3"/>
  <c r="L45" i="3"/>
  <c r="U44" i="3"/>
  <c r="T44" i="3"/>
  <c r="M44" i="3"/>
  <c r="L44" i="3"/>
  <c r="U43" i="3"/>
  <c r="T43" i="3"/>
  <c r="M43" i="3"/>
  <c r="L43" i="3"/>
  <c r="U42" i="3"/>
  <c r="T42" i="3"/>
  <c r="M42" i="3"/>
  <c r="L42" i="3"/>
  <c r="U41" i="3"/>
  <c r="T41" i="3"/>
  <c r="M41" i="3"/>
  <c r="L41" i="3"/>
  <c r="U39" i="3"/>
  <c r="T39" i="3"/>
  <c r="M39" i="3"/>
  <c r="L39" i="3"/>
  <c r="U38" i="3"/>
  <c r="T38" i="3"/>
  <c r="M38" i="3"/>
  <c r="L38" i="3"/>
  <c r="U37" i="3"/>
  <c r="T37" i="3"/>
  <c r="M37" i="3"/>
  <c r="L37" i="3"/>
  <c r="U36" i="3"/>
  <c r="T36" i="3"/>
  <c r="M36" i="3"/>
  <c r="L36" i="3"/>
  <c r="U35" i="3"/>
  <c r="T35" i="3"/>
  <c r="M35" i="3"/>
  <c r="L35" i="3"/>
  <c r="U34" i="3"/>
  <c r="T34" i="3"/>
  <c r="M34" i="3"/>
  <c r="L34" i="3"/>
  <c r="U33" i="3"/>
  <c r="T33" i="3"/>
  <c r="M33" i="3"/>
  <c r="L33" i="3"/>
  <c r="U32" i="3"/>
  <c r="T32" i="3"/>
  <c r="M32" i="3"/>
  <c r="L32" i="3"/>
  <c r="U31" i="3"/>
  <c r="T31" i="3"/>
  <c r="M31" i="3"/>
  <c r="L31" i="3"/>
  <c r="U30" i="3"/>
  <c r="T30" i="3"/>
  <c r="M30" i="3"/>
  <c r="L30" i="3"/>
  <c r="U29" i="3"/>
  <c r="T29" i="3"/>
  <c r="M29" i="3"/>
  <c r="L29" i="3"/>
  <c r="U28" i="3"/>
  <c r="T28" i="3"/>
  <c r="M28" i="3"/>
  <c r="L28" i="3"/>
  <c r="U27" i="3"/>
  <c r="T27" i="3"/>
  <c r="M27" i="3"/>
  <c r="L27" i="3"/>
  <c r="U26" i="3"/>
  <c r="T26" i="3"/>
  <c r="M26" i="3"/>
  <c r="L26" i="3"/>
  <c r="U25" i="3"/>
  <c r="T25" i="3"/>
  <c r="M25" i="3"/>
  <c r="L25" i="3"/>
  <c r="U24" i="3"/>
  <c r="T24" i="3"/>
  <c r="M24" i="3"/>
  <c r="L24" i="3"/>
  <c r="U23" i="3"/>
  <c r="T23" i="3"/>
  <c r="M23" i="3"/>
  <c r="L23" i="3"/>
  <c r="U22" i="3"/>
  <c r="T22" i="3"/>
  <c r="M22" i="3"/>
  <c r="L22" i="3"/>
  <c r="U21" i="3"/>
  <c r="T21" i="3"/>
  <c r="M21" i="3"/>
  <c r="L21" i="3"/>
  <c r="U20" i="3"/>
  <c r="T20" i="3"/>
  <c r="M20" i="3"/>
  <c r="L20" i="3"/>
  <c r="U18" i="3"/>
  <c r="T18" i="3"/>
  <c r="M18" i="3"/>
  <c r="L18" i="3"/>
  <c r="U17" i="3"/>
  <c r="T17" i="3"/>
  <c r="M17" i="3"/>
  <c r="L17" i="3"/>
  <c r="U16" i="3"/>
  <c r="T16" i="3"/>
  <c r="M16" i="3"/>
  <c r="L16" i="3"/>
  <c r="U15" i="3"/>
  <c r="T15" i="3"/>
  <c r="M15" i="3"/>
  <c r="L15" i="3"/>
  <c r="U14" i="3"/>
  <c r="T14" i="3"/>
  <c r="M14" i="3"/>
  <c r="L14" i="3"/>
  <c r="U13" i="3"/>
  <c r="T13" i="3"/>
  <c r="M13" i="3"/>
  <c r="L13" i="3"/>
  <c r="U12" i="3"/>
  <c r="T12" i="3"/>
  <c r="M12" i="3"/>
  <c r="L12" i="3"/>
  <c r="U11" i="3"/>
  <c r="T11" i="3"/>
  <c r="M11" i="3"/>
  <c r="L11" i="3"/>
  <c r="U10" i="3"/>
  <c r="T10" i="3"/>
  <c r="M10" i="3"/>
  <c r="L10" i="3"/>
  <c r="U9" i="3"/>
  <c r="T9" i="3"/>
  <c r="M9" i="3"/>
  <c r="L9" i="3"/>
  <c r="U8" i="3"/>
  <c r="T8" i="3"/>
  <c r="M8" i="3"/>
  <c r="L8" i="3"/>
  <c r="U7" i="3"/>
  <c r="T7" i="3"/>
  <c r="M7" i="3"/>
  <c r="L7" i="3"/>
  <c r="S50" i="2"/>
  <c r="U50" i="2" s="1"/>
  <c r="R50" i="2"/>
  <c r="T50" i="2" s="1"/>
  <c r="Q50" i="2"/>
  <c r="P50" i="2"/>
  <c r="O50" i="2"/>
  <c r="N50" i="2"/>
  <c r="K50" i="2"/>
  <c r="J50" i="2"/>
  <c r="L50" i="2" s="1"/>
  <c r="I50" i="2"/>
  <c r="H50" i="2"/>
  <c r="G50" i="2"/>
  <c r="M50" i="2" s="1"/>
  <c r="F50" i="2"/>
  <c r="E50" i="2"/>
  <c r="D50" i="2"/>
  <c r="U49" i="2"/>
  <c r="T49" i="2"/>
  <c r="M49" i="2"/>
  <c r="L49" i="2"/>
  <c r="U48" i="2"/>
  <c r="T48" i="2"/>
  <c r="M48" i="2"/>
  <c r="L48" i="2"/>
  <c r="U47" i="2"/>
  <c r="T47" i="2"/>
  <c r="M47" i="2"/>
  <c r="L47" i="2"/>
  <c r="U46" i="2"/>
  <c r="T46" i="2"/>
  <c r="M46" i="2"/>
  <c r="L46" i="2"/>
  <c r="U45" i="2"/>
  <c r="T45" i="2"/>
  <c r="M45" i="2"/>
  <c r="L45" i="2"/>
  <c r="U44" i="2"/>
  <c r="T44" i="2"/>
  <c r="M44" i="2"/>
  <c r="L44" i="2"/>
  <c r="U43" i="2"/>
  <c r="T43" i="2"/>
  <c r="M43" i="2"/>
  <c r="L43" i="2"/>
  <c r="U42" i="2"/>
  <c r="T42" i="2"/>
  <c r="M42" i="2"/>
  <c r="L42" i="2"/>
  <c r="U41" i="2"/>
  <c r="T41" i="2"/>
  <c r="M41" i="2"/>
  <c r="L41" i="2"/>
  <c r="U39" i="2"/>
  <c r="T39" i="2"/>
  <c r="M39" i="2"/>
  <c r="L39" i="2"/>
  <c r="U38" i="2"/>
  <c r="T38" i="2"/>
  <c r="M38" i="2"/>
  <c r="L38" i="2"/>
  <c r="U37" i="2"/>
  <c r="T37" i="2"/>
  <c r="M37" i="2"/>
  <c r="L37" i="2"/>
  <c r="U36" i="2"/>
  <c r="T36" i="2"/>
  <c r="M36" i="2"/>
  <c r="L36" i="2"/>
  <c r="U35" i="2"/>
  <c r="T35" i="2"/>
  <c r="M35" i="2"/>
  <c r="L35" i="2"/>
  <c r="U34" i="2"/>
  <c r="T34" i="2"/>
  <c r="M34" i="2"/>
  <c r="L34" i="2"/>
  <c r="U33" i="2"/>
  <c r="T33" i="2"/>
  <c r="M33" i="2"/>
  <c r="L33" i="2"/>
  <c r="U32" i="2"/>
  <c r="T32" i="2"/>
  <c r="M32" i="2"/>
  <c r="L32" i="2"/>
  <c r="U31" i="2"/>
  <c r="T31" i="2"/>
  <c r="M31" i="2"/>
  <c r="L31" i="2"/>
  <c r="U30" i="2"/>
  <c r="T30" i="2"/>
  <c r="M30" i="2"/>
  <c r="L30" i="2"/>
  <c r="U29" i="2"/>
  <c r="T29" i="2"/>
  <c r="M29" i="2"/>
  <c r="L29" i="2"/>
  <c r="U28" i="2"/>
  <c r="T28" i="2"/>
  <c r="M28" i="2"/>
  <c r="L28" i="2"/>
  <c r="U27" i="2"/>
  <c r="T27" i="2"/>
  <c r="M27" i="2"/>
  <c r="L27" i="2"/>
  <c r="U26" i="2"/>
  <c r="T26" i="2"/>
  <c r="M26" i="2"/>
  <c r="L26" i="2"/>
  <c r="U25" i="2"/>
  <c r="T25" i="2"/>
  <c r="M25" i="2"/>
  <c r="L25" i="2"/>
  <c r="U24" i="2"/>
  <c r="T24" i="2"/>
  <c r="M24" i="2"/>
  <c r="L24" i="2"/>
  <c r="U23" i="2"/>
  <c r="T23" i="2"/>
  <c r="M23" i="2"/>
  <c r="L23" i="2"/>
  <c r="U22" i="2"/>
  <c r="T22" i="2"/>
  <c r="M22" i="2"/>
  <c r="L22" i="2"/>
  <c r="U21" i="2"/>
  <c r="T21" i="2"/>
  <c r="M21" i="2"/>
  <c r="L21" i="2"/>
  <c r="U20" i="2"/>
  <c r="T20" i="2"/>
  <c r="M20" i="2"/>
  <c r="L20" i="2"/>
  <c r="U18" i="2"/>
  <c r="T18" i="2"/>
  <c r="M18" i="2"/>
  <c r="L18" i="2"/>
  <c r="U17" i="2"/>
  <c r="T17" i="2"/>
  <c r="M17" i="2"/>
  <c r="L17" i="2"/>
  <c r="U16" i="2"/>
  <c r="T16" i="2"/>
  <c r="M16" i="2"/>
  <c r="L16" i="2"/>
  <c r="U15" i="2"/>
  <c r="T15" i="2"/>
  <c r="M15" i="2"/>
  <c r="L15" i="2"/>
  <c r="U14" i="2"/>
  <c r="T14" i="2"/>
  <c r="M14" i="2"/>
  <c r="L14" i="2"/>
  <c r="U13" i="2"/>
  <c r="T13" i="2"/>
  <c r="M13" i="2"/>
  <c r="L13" i="2"/>
  <c r="U12" i="2"/>
  <c r="T12" i="2"/>
  <c r="M12" i="2"/>
  <c r="L12" i="2"/>
  <c r="U11" i="2"/>
  <c r="T11" i="2"/>
  <c r="M11" i="2"/>
  <c r="L11" i="2"/>
  <c r="U10" i="2"/>
  <c r="T10" i="2"/>
  <c r="M10" i="2"/>
  <c r="L10" i="2"/>
  <c r="U9" i="2"/>
  <c r="T9" i="2"/>
  <c r="M9" i="2"/>
  <c r="L9" i="2"/>
  <c r="U8" i="2"/>
  <c r="T8" i="2"/>
  <c r="M8" i="2"/>
  <c r="L8" i="2"/>
  <c r="U7" i="2"/>
  <c r="T7" i="2"/>
  <c r="M7" i="2"/>
  <c r="L7" i="2"/>
  <c r="U50" i="1" l="1"/>
  <c r="S50" i="1"/>
  <c r="R50" i="1"/>
  <c r="T50" i="1" s="1"/>
  <c r="Q50" i="1"/>
  <c r="P50" i="1"/>
  <c r="O50" i="1"/>
  <c r="N50" i="1"/>
  <c r="M50" i="1"/>
  <c r="K50" i="1"/>
  <c r="J50" i="1"/>
  <c r="I50" i="1"/>
  <c r="H50" i="1"/>
  <c r="G50" i="1"/>
  <c r="F50" i="1"/>
  <c r="L50" i="1" s="1"/>
  <c r="E50" i="1"/>
  <c r="D50" i="1"/>
  <c r="U49" i="1"/>
  <c r="T49" i="1"/>
  <c r="M49" i="1"/>
  <c r="L49" i="1"/>
  <c r="U48" i="1"/>
  <c r="T48" i="1"/>
  <c r="M48" i="1"/>
  <c r="L48" i="1"/>
  <c r="U47" i="1"/>
  <c r="T47" i="1"/>
  <c r="M47" i="1"/>
  <c r="L47" i="1"/>
  <c r="U46" i="1"/>
  <c r="T46" i="1"/>
  <c r="M46" i="1"/>
  <c r="L46" i="1"/>
  <c r="U45" i="1"/>
  <c r="T45" i="1"/>
  <c r="M45" i="1"/>
  <c r="L45" i="1"/>
  <c r="U44" i="1"/>
  <c r="T44" i="1"/>
  <c r="M44" i="1"/>
  <c r="L44" i="1"/>
  <c r="U43" i="1"/>
  <c r="T43" i="1"/>
  <c r="M43" i="1"/>
  <c r="L43" i="1"/>
  <c r="U42" i="1"/>
  <c r="T42" i="1"/>
  <c r="M42" i="1"/>
  <c r="L42" i="1"/>
  <c r="U41" i="1"/>
  <c r="T41" i="1"/>
  <c r="M41" i="1"/>
  <c r="L41" i="1"/>
  <c r="U39" i="1"/>
  <c r="T39" i="1"/>
  <c r="M39" i="1"/>
  <c r="L39" i="1"/>
  <c r="U38" i="1"/>
  <c r="T38" i="1"/>
  <c r="M38" i="1"/>
  <c r="L38" i="1"/>
  <c r="U37" i="1"/>
  <c r="T37" i="1"/>
  <c r="M37" i="1"/>
  <c r="L37" i="1"/>
  <c r="U36" i="1"/>
  <c r="T36" i="1"/>
  <c r="M36" i="1"/>
  <c r="L36" i="1"/>
  <c r="U35" i="1"/>
  <c r="T35" i="1"/>
  <c r="M35" i="1"/>
  <c r="L35" i="1"/>
  <c r="U34" i="1"/>
  <c r="T34" i="1"/>
  <c r="M34" i="1"/>
  <c r="L34" i="1"/>
  <c r="U33" i="1"/>
  <c r="T33" i="1"/>
  <c r="M33" i="1"/>
  <c r="L33" i="1"/>
  <c r="U32" i="1"/>
  <c r="T32" i="1"/>
  <c r="M32" i="1"/>
  <c r="L32" i="1"/>
  <c r="U31" i="1"/>
  <c r="T31" i="1"/>
  <c r="M31" i="1"/>
  <c r="L31" i="1"/>
  <c r="U30" i="1"/>
  <c r="T30" i="1"/>
  <c r="M30" i="1"/>
  <c r="L30" i="1"/>
  <c r="U29" i="1"/>
  <c r="T29" i="1"/>
  <c r="M29" i="1"/>
  <c r="L29" i="1"/>
  <c r="U28" i="1"/>
  <c r="T28" i="1"/>
  <c r="M28" i="1"/>
  <c r="L28" i="1"/>
  <c r="U27" i="1"/>
  <c r="T27" i="1"/>
  <c r="M27" i="1"/>
  <c r="L27" i="1"/>
  <c r="U26" i="1"/>
  <c r="T26" i="1"/>
  <c r="M26" i="1"/>
  <c r="L26" i="1"/>
  <c r="U25" i="1"/>
  <c r="T25" i="1"/>
  <c r="M25" i="1"/>
  <c r="L25" i="1"/>
  <c r="U24" i="1"/>
  <c r="T24" i="1"/>
  <c r="M24" i="1"/>
  <c r="L24" i="1"/>
  <c r="U23" i="1"/>
  <c r="T23" i="1"/>
  <c r="M23" i="1"/>
  <c r="L23" i="1"/>
  <c r="U22" i="1"/>
  <c r="T22" i="1"/>
  <c r="M22" i="1"/>
  <c r="L22" i="1"/>
  <c r="U21" i="1"/>
  <c r="T21" i="1"/>
  <c r="M21" i="1"/>
  <c r="L21" i="1"/>
  <c r="U20" i="1"/>
  <c r="T20" i="1"/>
  <c r="M20" i="1"/>
  <c r="L20" i="1"/>
  <c r="U18" i="1"/>
  <c r="T18" i="1"/>
  <c r="M18" i="1"/>
  <c r="L18" i="1"/>
  <c r="U17" i="1"/>
  <c r="T17" i="1"/>
  <c r="M17" i="1"/>
  <c r="L17" i="1"/>
  <c r="U16" i="1"/>
  <c r="T16" i="1"/>
  <c r="M16" i="1"/>
  <c r="L16" i="1"/>
  <c r="U15" i="1"/>
  <c r="T15" i="1"/>
  <c r="M15" i="1"/>
  <c r="L15" i="1"/>
  <c r="U14" i="1"/>
  <c r="T14" i="1"/>
  <c r="M14" i="1"/>
  <c r="L14" i="1"/>
  <c r="U13" i="1"/>
  <c r="T13" i="1"/>
  <c r="M13" i="1"/>
  <c r="L13" i="1"/>
  <c r="U12" i="1"/>
  <c r="T12" i="1"/>
  <c r="M12" i="1"/>
  <c r="L12" i="1"/>
  <c r="U11" i="1"/>
  <c r="T11" i="1"/>
  <c r="M11" i="1"/>
  <c r="L11" i="1"/>
  <c r="U10" i="1"/>
  <c r="T10" i="1"/>
  <c r="M10" i="1"/>
  <c r="L10" i="1"/>
  <c r="U9" i="1"/>
  <c r="T9" i="1"/>
  <c r="M9" i="1"/>
  <c r="L9" i="1"/>
  <c r="U8" i="1"/>
  <c r="T8" i="1"/>
  <c r="M8" i="1"/>
  <c r="L8" i="1"/>
  <c r="U7" i="1"/>
  <c r="T7" i="1"/>
  <c r="M7" i="1"/>
  <c r="L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C0F1BA-62AE-4028-BA68-96B443D8812C}" keepAlive="1" name="Query - July 2022 (Revised)" description="Connection to the 'July 2022 (Revised)' query in the workbook." type="5" refreshedVersion="0" background="1">
    <dbPr connection="Provider=Microsoft.Mashup.OleDb.1;Data Source=$Workbook$;Location=&quot;July 2022 (Revised)&quot;;Extended Properties=&quot;&quot;" command="SELECT * FROM [July 2022 (Revised)]"/>
  </connection>
</connections>
</file>

<file path=xl/sharedStrings.xml><?xml version="1.0" encoding="utf-8"?>
<sst xmlns="http://schemas.openxmlformats.org/spreadsheetml/2006/main" count="2992" uniqueCount="96">
  <si>
    <t>Credit Card</t>
  </si>
  <si>
    <t>Debit Card</t>
  </si>
  <si>
    <t>Credit Cards</t>
  </si>
  <si>
    <t>Debit Cards</t>
  </si>
  <si>
    <t>Card Payments Transactions</t>
  </si>
  <si>
    <t>at PoS</t>
  </si>
  <si>
    <t>Online (e-com)</t>
  </si>
  <si>
    <t>Others</t>
  </si>
  <si>
    <t>Total</t>
  </si>
  <si>
    <t>Volume (in actuals)</t>
  </si>
  <si>
    <t>Value (in Rs'000)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</si>
  <si>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</si>
  <si>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</si>
  <si>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</si>
  <si>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</si>
  <si>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</si>
  <si>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</si>
  <si>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</si>
  <si>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</si>
  <si>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</si>
  <si>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</si>
  <si>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</si>
  <si>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</si>
  <si>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</si>
  <si>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</si>
  <si>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</si>
  <si>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</si>
  <si>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CSB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</si>
  <si>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</si>
  <si>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</si>
  <si>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</si>
  <si>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</si>
  <si>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</si>
  <si>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</si>
  <si>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</si>
  <si>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</si>
  <si>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</si>
  <si>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</si>
  <si>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</si>
  <si>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</si>
  <si>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</si>
  <si>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</si>
  <si>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</si>
  <si>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</si>
  <si>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</si>
  <si>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</si>
  <si>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</si>
  <si>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</si>
  <si>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</si>
  <si>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</si>
  <si>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</si>
  <si>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</si>
  <si>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</si>
  <si>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 xml:space="preserve"> </t>
  </si>
  <si>
    <t>SBM BANK INDIA LTD</t>
  </si>
  <si>
    <t>STANDARD CHARTERED BANK LTD</t>
  </si>
  <si>
    <t>CATHOLIC SYRIAN BANK LTD</t>
  </si>
  <si>
    <t>IDBI LTD</t>
  </si>
  <si>
    <t>IDFC Bank Limited</t>
  </si>
  <si>
    <t>JAMMU AND KASHMIR BANK</t>
  </si>
  <si>
    <t>RATNAKAR BANK LIMITED</t>
  </si>
  <si>
    <t>AMERICAN EXPRESS</t>
  </si>
  <si>
    <t>DBS BANK</t>
  </si>
  <si>
    <t>HONGKONG AND SHANGHAI BKG CORPN</t>
  </si>
  <si>
    <t>SBM Bank India</t>
  </si>
  <si>
    <t>Sr. No.</t>
  </si>
  <si>
    <t>Bank Name</t>
  </si>
  <si>
    <t>Card Payments and Cash Withdrawal Transactions during the month</t>
  </si>
  <si>
    <t>CITY UNION BANK LTD.</t>
  </si>
  <si>
    <t>CSB BANK LTD.</t>
  </si>
  <si>
    <t>NAINITAL BANK LTD</t>
  </si>
  <si>
    <t>WOORI BANK</t>
  </si>
  <si>
    <t>Volume      (in actuals)</t>
  </si>
  <si>
    <t>Value          (in Rs'000)</t>
  </si>
  <si>
    <t>Volume        (in actuals)</t>
  </si>
  <si>
    <t>Volume         (in actuals)</t>
  </si>
  <si>
    <t>Value            (in Rs'000)</t>
  </si>
  <si>
    <t>Volume          (in actuals)</t>
  </si>
  <si>
    <t>Value           (in Rs'000)</t>
  </si>
  <si>
    <t>Volume            (in actuals)</t>
  </si>
  <si>
    <t>Volume       (in actuals)</t>
  </si>
  <si>
    <t>Value        (in Rs'000)</t>
  </si>
  <si>
    <t>Value         (in Rs'000)</t>
  </si>
  <si>
    <t>Value       (in Rs'000)</t>
  </si>
  <si>
    <t>BANK NAME</t>
  </si>
  <si>
    <t>Month</t>
  </si>
  <si>
    <t>Card Type</t>
  </si>
  <si>
    <t>Debit</t>
  </si>
  <si>
    <t>No. of Cards</t>
  </si>
  <si>
    <t>Transactions</t>
  </si>
  <si>
    <t>Spend per Card</t>
  </si>
  <si>
    <t>Avg.Transaction Size</t>
  </si>
  <si>
    <t>Credit</t>
  </si>
  <si>
    <t>Spending (in Rs '000)</t>
  </si>
  <si>
    <t>Total Spending</t>
  </si>
  <si>
    <t>Overall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</si>
</sst>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40">
    <xf numFmtId="0" fontId="0" fillId="0" borderId="0" xfId="0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 vertical="center"/>
    </xf>
    <xf numFmtId="0" fontId="6" fillId="2" borderId="1" xfId="2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" fontId="3" fillId="2" borderId="1" xfId="0" applyNumberFormat="1" applyFont="1" applyFill="1" applyBorder="1"/>
    <xf numFmtId="1" fontId="3" fillId="2" borderId="0" xfId="0" applyNumberFormat="1" applyFont="1" applyFill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7" fillId="2" borderId="0" xfId="0" applyFont="1" applyFill="1" applyAlignment="1">
      <alignment horizontal="left"/>
    </xf>
    <xf numFmtId="0" fontId="7" fillId="2" borderId="1" xfId="0" applyFont="1" applyFill="1" applyBorder="1"/>
    <xf numFmtId="1" fontId="7" fillId="2" borderId="1" xfId="0" applyNumberFormat="1" applyFont="1" applyFill="1" applyBorder="1" applyAlignment="1">
      <alignment vertical="center"/>
    </xf>
    <xf numFmtId="1" fontId="7" fillId="2" borderId="1" xfId="0" applyNumberFormat="1" applyFont="1" applyFill="1" applyBorder="1"/>
    <xf numFmtId="1" fontId="7" fillId="2" borderId="0" xfId="0" applyNumberFormat="1" applyFont="1" applyFill="1"/>
    <xf numFmtId="0" fontId="7" fillId="2" borderId="0" xfId="0" applyFont="1" applyFill="1"/>
    <xf numFmtId="0" fontId="8" fillId="2" borderId="1" xfId="1" applyFont="1" applyFill="1" applyBorder="1" applyAlignment="1">
      <alignment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8" fillId="2" borderId="0" xfId="1" applyFont="1" applyFill="1" applyAlignment="1">
      <alignment horizontal="center" vertical="center" wrapText="1"/>
    </xf>
    <xf numFmtId="2" fontId="3" fillId="2" borderId="0" xfId="0" applyNumberFormat="1" applyFont="1" applyFill="1"/>
    <xf numFmtId="1" fontId="9" fillId="2" borderId="1" xfId="1" applyNumberFormat="1" applyFont="1" applyFill="1" applyBorder="1" applyAlignment="1">
      <alignment horizontal="right" vertical="center"/>
    </xf>
    <xf numFmtId="1" fontId="7" fillId="2" borderId="1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left" vertical="center"/>
    </xf>
    <xf numFmtId="0" fontId="6" fillId="2" borderId="1" xfId="2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>
      <alignment vertical="center"/>
    </xf>
    <xf numFmtId="0" fontId="6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Protection="1">
      <protection locked="0"/>
    </xf>
    <xf numFmtId="0" fontId="6" fillId="2" borderId="1" xfId="0" applyFont="1" applyFill="1" applyBorder="1" applyAlignment="1">
      <alignment vertical="center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1" fontId="4" fillId="2" borderId="1" xfId="0" applyNumberFormat="1" applyFont="1" applyFill="1" applyBorder="1"/>
    <xf numFmtId="1" fontId="4" fillId="2" borderId="0" xfId="0" applyNumberFormat="1" applyFont="1" applyFill="1"/>
    <xf numFmtId="0" fontId="6" fillId="2" borderId="0" xfId="0" applyFont="1" applyFill="1" applyAlignment="1" applyProtection="1">
      <alignment horizontal="left"/>
      <protection locked="0"/>
    </xf>
    <xf numFmtId="1" fontId="6" fillId="2" borderId="1" xfId="0" applyNumberFormat="1" applyFont="1" applyFill="1" applyBorder="1" applyAlignment="1">
      <alignment horizontal="right" vertical="center"/>
    </xf>
    <xf numFmtId="1" fontId="6" fillId="2" borderId="1" xfId="0" applyNumberFormat="1" applyFont="1" applyFill="1" applyBorder="1"/>
    <xf numFmtId="1" fontId="6" fillId="2" borderId="0" xfId="0" applyNumberFormat="1" applyFont="1" applyFill="1"/>
    <xf numFmtId="0" fontId="6" fillId="2" borderId="0" xfId="0" applyFont="1" applyFill="1"/>
    <xf numFmtId="0" fontId="4" fillId="2" borderId="0" xfId="0" applyFont="1" applyFill="1" applyAlignment="1" applyProtection="1">
      <alignment horizontal="left"/>
      <protection locked="0"/>
    </xf>
    <xf numFmtId="0" fontId="5" fillId="2" borderId="7" xfId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1" fontId="7" fillId="2" borderId="1" xfId="0" applyNumberFormat="1" applyFont="1" applyFill="1" applyBorder="1" applyAlignment="1">
      <alignment horizontal="right" vertical="center"/>
    </xf>
    <xf numFmtId="0" fontId="3" fillId="2" borderId="0" xfId="0" applyFont="1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8" fillId="2" borderId="1" xfId="1" applyFont="1" applyFill="1" applyBorder="1" applyAlignment="1" applyProtection="1">
      <alignment vertical="center" wrapText="1"/>
      <protection locked="0"/>
    </xf>
    <xf numFmtId="1" fontId="3" fillId="0" borderId="1" xfId="0" applyNumberFormat="1" applyFont="1" applyBorder="1"/>
    <xf numFmtId="1" fontId="4" fillId="0" borderId="1" xfId="0" applyNumberFormat="1" applyFont="1" applyBorder="1"/>
    <xf numFmtId="0" fontId="8" fillId="2" borderId="6" xfId="1" applyFont="1" applyFill="1" applyBorder="1" applyAlignment="1" applyProtection="1">
      <alignment vertical="center" wrapText="1"/>
      <protection locked="0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10" fillId="2" borderId="1" xfId="2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right"/>
    </xf>
    <xf numFmtId="1" fontId="0" fillId="2" borderId="0" xfId="0" applyNumberFormat="1" applyFill="1"/>
    <xf numFmtId="0" fontId="3" fillId="2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 vertical="center"/>
    </xf>
    <xf numFmtId="0" fontId="4" fillId="0" borderId="1" xfId="0" applyFont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2" fillId="2" borderId="0" xfId="0" applyFont="1" applyFill="1" applyAlignment="1" applyProtection="1">
      <alignment horizontal="left"/>
      <protection locked="0"/>
    </xf>
    <xf numFmtId="1" fontId="2" fillId="2" borderId="0" xfId="0" applyNumberFormat="1" applyFont="1" applyFill="1"/>
    <xf numFmtId="0" fontId="2" fillId="2" borderId="0" xfId="0" applyFont="1" applyFill="1"/>
    <xf numFmtId="0" fontId="0" fillId="2" borderId="0" xfId="0" applyFill="1" applyAlignment="1" applyProtection="1">
      <alignment horizontal="left"/>
      <protection locked="0"/>
    </xf>
    <xf numFmtId="0" fontId="11" fillId="2" borderId="0" xfId="0" applyFont="1" applyFill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left" vertical="center"/>
    </xf>
    <xf numFmtId="0" fontId="13" fillId="2" borderId="1" xfId="2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>
      <alignment vertical="center"/>
    </xf>
    <xf numFmtId="0" fontId="14" fillId="2" borderId="1" xfId="0" applyFont="1" applyFill="1" applyBorder="1" applyAlignment="1" applyProtection="1">
      <alignment vertical="center"/>
      <protection locked="0"/>
    </xf>
    <xf numFmtId="0" fontId="11" fillId="2" borderId="1" xfId="0" applyFont="1" applyFill="1" applyBorder="1" applyProtection="1">
      <protection locked="0"/>
    </xf>
    <xf numFmtId="0" fontId="14" fillId="2" borderId="1" xfId="0" applyFont="1" applyFill="1" applyBorder="1" applyAlignment="1">
      <alignment vertical="center"/>
    </xf>
    <xf numFmtId="0" fontId="15" fillId="2" borderId="1" xfId="0" applyFont="1" applyFill="1" applyBorder="1" applyAlignment="1" applyProtection="1">
      <alignment horizontal="center"/>
      <protection locked="0"/>
    </xf>
    <xf numFmtId="0" fontId="15" fillId="2" borderId="1" xfId="0" applyFont="1" applyFill="1" applyBorder="1" applyAlignment="1" applyProtection="1">
      <alignment horizontal="left"/>
      <protection locked="0"/>
    </xf>
    <xf numFmtId="0" fontId="15" fillId="2" borderId="1" xfId="0" applyFont="1" applyFill="1" applyBorder="1" applyAlignment="1">
      <alignment horizontal="right"/>
    </xf>
    <xf numFmtId="1" fontId="11" fillId="2" borderId="1" xfId="0" applyNumberFormat="1" applyFont="1" applyFill="1" applyBorder="1"/>
    <xf numFmtId="1" fontId="11" fillId="2" borderId="0" xfId="0" applyNumberFormat="1" applyFont="1" applyFill="1"/>
    <xf numFmtId="0" fontId="11" fillId="2" borderId="1" xfId="0" applyFont="1" applyFill="1" applyBorder="1" applyAlignment="1" applyProtection="1">
      <alignment horizontal="left"/>
      <protection locked="0"/>
    </xf>
    <xf numFmtId="0" fontId="11" fillId="2" borderId="1" xfId="0" applyFont="1" applyFill="1" applyBorder="1" applyAlignment="1">
      <alignment horizontal="right"/>
    </xf>
    <xf numFmtId="0" fontId="14" fillId="2" borderId="1" xfId="0" applyFont="1" applyFill="1" applyBorder="1" applyAlignment="1">
      <alignment horizontal="right" vertical="center"/>
    </xf>
    <xf numFmtId="0" fontId="11" fillId="0" borderId="0" xfId="0" applyFont="1" applyAlignment="1">
      <alignment horizontal="left"/>
    </xf>
    <xf numFmtId="0" fontId="15" fillId="0" borderId="1" xfId="0" applyFont="1" applyBorder="1" applyAlignment="1" applyProtection="1">
      <alignment horizontal="center"/>
      <protection locked="0"/>
    </xf>
    <xf numFmtId="0" fontId="15" fillId="0" borderId="1" xfId="0" applyFont="1" applyBorder="1" applyAlignment="1" applyProtection="1">
      <alignment horizontal="left"/>
      <protection locked="0"/>
    </xf>
    <xf numFmtId="0" fontId="15" fillId="0" borderId="1" xfId="0" applyFont="1" applyBorder="1" applyAlignment="1">
      <alignment horizontal="right"/>
    </xf>
    <xf numFmtId="1" fontId="11" fillId="0" borderId="1" xfId="0" applyNumberFormat="1" applyFont="1" applyBorder="1"/>
    <xf numFmtId="0" fontId="11" fillId="0" borderId="0" xfId="0" applyFont="1"/>
    <xf numFmtId="0" fontId="14" fillId="2" borderId="0" xfId="0" applyFont="1" applyFill="1" applyAlignment="1" applyProtection="1">
      <alignment horizontal="left"/>
      <protection locked="0"/>
    </xf>
    <xf numFmtId="0" fontId="14" fillId="2" borderId="2" xfId="0" applyFont="1" applyFill="1" applyBorder="1" applyAlignment="1" applyProtection="1">
      <alignment horizontal="center" vertical="center"/>
      <protection locked="0"/>
    </xf>
    <xf numFmtId="0" fontId="14" fillId="2" borderId="4" xfId="0" applyFont="1" applyFill="1" applyBorder="1" applyAlignment="1" applyProtection="1">
      <alignment horizontal="center" vertical="center"/>
      <protection locked="0"/>
    </xf>
    <xf numFmtId="1" fontId="14" fillId="2" borderId="1" xfId="0" applyNumberFormat="1" applyFont="1" applyFill="1" applyBorder="1" applyAlignment="1">
      <alignment horizontal="right" vertical="center"/>
    </xf>
    <xf numFmtId="1" fontId="14" fillId="2" borderId="1" xfId="0" applyNumberFormat="1" applyFont="1" applyFill="1" applyBorder="1"/>
    <xf numFmtId="1" fontId="14" fillId="2" borderId="0" xfId="0" applyNumberFormat="1" applyFont="1" applyFill="1"/>
    <xf numFmtId="0" fontId="14" fillId="2" borderId="0" xfId="0" applyFont="1" applyFill="1"/>
    <xf numFmtId="0" fontId="3" fillId="0" borderId="0" xfId="0" applyFont="1" applyAlignment="1">
      <alignment horizontal="left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right"/>
    </xf>
    <xf numFmtId="0" fontId="3" fillId="0" borderId="0" xfId="0" applyFont="1"/>
    <xf numFmtId="0" fontId="7" fillId="0" borderId="0" xfId="0" applyFont="1" applyAlignment="1" applyProtection="1">
      <alignment horizontal="left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Protection="1">
      <protection locked="0"/>
    </xf>
    <xf numFmtId="1" fontId="7" fillId="0" borderId="1" xfId="0" applyNumberFormat="1" applyFont="1" applyBorder="1" applyAlignment="1">
      <alignment horizontal="right" vertical="center"/>
    </xf>
    <xf numFmtId="0" fontId="7" fillId="0" borderId="0" xfId="0" applyFont="1"/>
    <xf numFmtId="0" fontId="7" fillId="2" borderId="16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2" borderId="18" xfId="0" applyFont="1" applyFill="1" applyBorder="1"/>
    <xf numFmtId="0" fontId="3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0" xfId="0" applyFont="1" applyFill="1" applyBorder="1"/>
    <xf numFmtId="0" fontId="3" fillId="2" borderId="21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2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left"/>
    </xf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1" fontId="0" fillId="0" borderId="1" xfId="0" applyNumberFormat="1" applyBorder="1"/>
    <xf numFmtId="1" fontId="3" fillId="2" borderId="1" xfId="0" applyNumberFormat="1" applyFont="1" applyFill="1" applyBorder="1" applyAlignment="1">
      <alignment horizontal="right"/>
    </xf>
    <xf numFmtId="1" fontId="0" fillId="0" borderId="0" xfId="0" applyNumberFormat="1"/>
    <xf numFmtId="49" fontId="4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/>
    <xf numFmtId="49" fontId="0" fillId="0" borderId="0" xfId="0" applyNumberFormat="1"/>
    <xf numFmtId="0" fontId="0" fillId="0" borderId="10" xfId="0" applyBorder="1"/>
    <xf numFmtId="0" fontId="0" fillId="0" borderId="23" xfId="0" applyBorder="1"/>
    <xf numFmtId="1" fontId="3" fillId="2" borderId="23" xfId="0" applyNumberFormat="1" applyFont="1" applyFill="1" applyBorder="1"/>
    <xf numFmtId="1" fontId="0" fillId="0" borderId="23" xfId="0" applyNumberFormat="1" applyBorder="1"/>
    <xf numFmtId="4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0" fillId="0" borderId="24" xfId="0" applyNumberFormat="1" applyBorder="1"/>
    <xf numFmtId="0" fontId="0" fillId="0" borderId="24" xfId="0" applyBorder="1"/>
    <xf numFmtId="0" fontId="0" fillId="0" borderId="25" xfId="0" applyBorder="1"/>
    <xf numFmtId="0" fontId="0" fillId="0" borderId="9" xfId="0" applyBorder="1"/>
    <xf numFmtId="1" fontId="4" fillId="2" borderId="23" xfId="0" applyNumberFormat="1" applyFont="1" applyFill="1" applyBorder="1"/>
    <xf numFmtId="1" fontId="3" fillId="2" borderId="4" xfId="0" applyNumberFormat="1" applyFont="1" applyFill="1" applyBorder="1" applyAlignment="1">
      <alignment horizontal="right"/>
    </xf>
    <xf numFmtId="0" fontId="3" fillId="2" borderId="10" xfId="0" applyFont="1" applyFill="1" applyBorder="1" applyAlignment="1">
      <alignment horizontal="center"/>
    </xf>
    <xf numFmtId="1" fontId="3" fillId="2" borderId="14" xfId="0" applyNumberFormat="1" applyFont="1" applyFill="1" applyBorder="1" applyAlignment="1">
      <alignment horizontal="right"/>
    </xf>
    <xf numFmtId="1" fontId="3" fillId="2" borderId="10" xfId="0" applyNumberFormat="1" applyFont="1" applyFill="1" applyBorder="1" applyAlignment="1">
      <alignment horizontal="right"/>
    </xf>
    <xf numFmtId="0" fontId="3" fillId="2" borderId="1" xfId="0" applyFont="1" applyFill="1" applyBorder="1" applyAlignment="1" applyProtection="1">
      <alignment vertical="center"/>
      <protection locked="0"/>
    </xf>
    <xf numFmtId="0" fontId="4" fillId="2" borderId="23" xfId="0" applyFont="1" applyFill="1" applyBorder="1" applyAlignment="1">
      <alignment horizontal="right"/>
    </xf>
    <xf numFmtId="0" fontId="11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1" fontId="2" fillId="3" borderId="9" xfId="0" applyNumberFormat="1" applyFont="1" applyFill="1" applyBorder="1" applyAlignment="1">
      <alignment horizontal="center"/>
    </xf>
    <xf numFmtId="0" fontId="4" fillId="2" borderId="23" xfId="0" applyFont="1" applyFill="1" applyBorder="1" applyAlignment="1" applyProtection="1">
      <alignment horizontal="left"/>
      <protection locked="0"/>
    </xf>
    <xf numFmtId="49" fontId="4" fillId="2" borderId="23" xfId="0" applyNumberFormat="1" applyFont="1" applyFill="1" applyBorder="1" applyAlignment="1">
      <alignment horizontal="left"/>
    </xf>
    <xf numFmtId="0" fontId="3" fillId="2" borderId="25" xfId="0" applyFont="1" applyFill="1" applyBorder="1" applyAlignment="1" applyProtection="1">
      <alignment horizontal="left"/>
      <protection locked="0"/>
    </xf>
    <xf numFmtId="0" fontId="3" fillId="2" borderId="25" xfId="0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3" fillId="2" borderId="4" xfId="0" applyNumberFormat="1" applyFont="1" applyFill="1" applyBorder="1"/>
    <xf numFmtId="1" fontId="0" fillId="0" borderId="4" xfId="0" applyNumberFormat="1" applyBorder="1"/>
    <xf numFmtId="0" fontId="5" fillId="2" borderId="5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6" fillId="2" borderId="3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6" fillId="2" borderId="5" xfId="1" applyFont="1" applyFill="1" applyBorder="1" applyAlignment="1" applyProtection="1">
      <alignment horizontal="center" vertical="center"/>
      <protection locked="0"/>
    </xf>
    <xf numFmtId="0" fontId="6" fillId="2" borderId="0" xfId="1" applyFont="1" applyFill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6" fillId="2" borderId="7" xfId="1" applyFont="1" applyFill="1" applyBorder="1" applyAlignment="1" applyProtection="1">
      <alignment horizontal="center" vertical="center"/>
      <protection locked="0"/>
    </xf>
    <xf numFmtId="0" fontId="5" fillId="2" borderId="2" xfId="1" applyFont="1" applyFill="1" applyBorder="1" applyAlignment="1" applyProtection="1">
      <alignment horizontal="center" vertical="center"/>
      <protection locked="0"/>
    </xf>
    <xf numFmtId="0" fontId="5" fillId="2" borderId="4" xfId="1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8" fillId="2" borderId="2" xfId="1" applyFont="1" applyFill="1" applyBorder="1" applyAlignment="1" applyProtection="1">
      <alignment horizontal="center" vertical="center" wrapText="1"/>
      <protection locked="0"/>
    </xf>
    <xf numFmtId="0" fontId="8" fillId="2" borderId="3" xfId="1" applyFont="1" applyFill="1" applyBorder="1" applyAlignment="1" applyProtection="1">
      <alignment horizontal="center" vertical="center" wrapText="1"/>
      <protection locked="0"/>
    </xf>
    <xf numFmtId="0" fontId="8" fillId="2" borderId="4" xfId="1" applyFon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center" vertical="center" wrapText="1"/>
      <protection locked="0"/>
    </xf>
    <xf numFmtId="0" fontId="5" fillId="2" borderId="4" xfId="1" applyFont="1" applyFill="1" applyBorder="1" applyAlignment="1" applyProtection="1">
      <alignment horizontal="center" vertical="center" wrapText="1"/>
      <protection locked="0"/>
    </xf>
    <xf numFmtId="0" fontId="5" fillId="2" borderId="8" xfId="1" applyFont="1" applyFill="1" applyBorder="1" applyAlignment="1" applyProtection="1">
      <alignment horizontal="center" vertical="center"/>
      <protection locked="0"/>
    </xf>
    <xf numFmtId="0" fontId="5" fillId="2" borderId="9" xfId="1" applyFont="1" applyFill="1" applyBorder="1" applyAlignment="1" applyProtection="1">
      <alignment horizontal="center" vertical="center"/>
      <protection locked="0"/>
    </xf>
    <xf numFmtId="0" fontId="5" fillId="2" borderId="10" xfId="1" applyFont="1" applyFill="1" applyBorder="1" applyAlignment="1" applyProtection="1">
      <alignment horizontal="center" vertical="center"/>
      <protection locked="0"/>
    </xf>
    <xf numFmtId="0" fontId="5" fillId="2" borderId="3" xfId="1" applyFont="1" applyFill="1" applyBorder="1" applyAlignment="1" applyProtection="1">
      <alignment horizontal="center" vertical="center"/>
      <protection locked="0"/>
    </xf>
    <xf numFmtId="0" fontId="5" fillId="2" borderId="5" xfId="1" applyFont="1" applyFill="1" applyBorder="1" applyAlignment="1" applyProtection="1">
      <alignment horizontal="center" vertical="center"/>
      <protection locked="0"/>
    </xf>
    <xf numFmtId="0" fontId="5" fillId="2" borderId="0" xfId="1" applyFont="1" applyFill="1" applyAlignment="1" applyProtection="1">
      <alignment horizontal="center" vertical="center"/>
      <protection locked="0"/>
    </xf>
    <xf numFmtId="0" fontId="5" fillId="2" borderId="8" xfId="1" applyFont="1" applyFill="1" applyBorder="1" applyAlignment="1" applyProtection="1">
      <alignment horizontal="center" vertical="center" wrapText="1"/>
      <protection locked="0"/>
    </xf>
    <xf numFmtId="0" fontId="5" fillId="2" borderId="9" xfId="1" applyFont="1" applyFill="1" applyBorder="1" applyAlignment="1" applyProtection="1">
      <alignment horizontal="center" vertical="center" wrapText="1"/>
      <protection locked="0"/>
    </xf>
    <xf numFmtId="0" fontId="5" fillId="2" borderId="10" xfId="1" applyFont="1" applyFill="1" applyBorder="1" applyAlignment="1" applyProtection="1">
      <alignment horizontal="center" vertical="center" wrapText="1"/>
      <protection locked="0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8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horizontal="center" vertical="center"/>
      <protection locked="0"/>
    </xf>
    <xf numFmtId="0" fontId="5" fillId="2" borderId="6" xfId="1" applyFont="1" applyFill="1" applyBorder="1" applyAlignment="1" applyProtection="1">
      <alignment horizontal="center" vertical="center"/>
      <protection locked="0"/>
    </xf>
    <xf numFmtId="0" fontId="5" fillId="2" borderId="7" xfId="1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8" fillId="2" borderId="7" xfId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2" fillId="2" borderId="1" xfId="1" applyFont="1" applyFill="1" applyBorder="1" applyAlignment="1" applyProtection="1">
      <alignment horizontal="center" vertical="center" wrapText="1"/>
      <protection locked="0"/>
    </xf>
    <xf numFmtId="0" fontId="12" fillId="2" borderId="6" xfId="1" applyFont="1" applyFill="1" applyBorder="1" applyAlignment="1" applyProtection="1">
      <alignment horizontal="center" vertical="center"/>
      <protection locked="0"/>
    </xf>
    <xf numFmtId="0" fontId="12" fillId="2" borderId="7" xfId="1" applyFont="1" applyFill="1" applyBorder="1" applyAlignment="1" applyProtection="1">
      <alignment horizontal="center" vertical="center"/>
      <protection locked="0"/>
    </xf>
    <xf numFmtId="0" fontId="12" fillId="2" borderId="14" xfId="1" applyFont="1" applyFill="1" applyBorder="1" applyAlignment="1" applyProtection="1">
      <alignment horizontal="center" vertical="center"/>
      <protection locked="0"/>
    </xf>
    <xf numFmtId="0" fontId="12" fillId="2" borderId="5" xfId="1" applyFont="1" applyFill="1" applyBorder="1" applyAlignment="1" applyProtection="1">
      <alignment horizontal="center" vertical="center"/>
      <protection locked="0"/>
    </xf>
    <xf numFmtId="0" fontId="12" fillId="2" borderId="0" xfId="1" applyFont="1" applyFill="1" applyAlignment="1" applyProtection="1">
      <alignment horizontal="center" vertical="center"/>
      <protection locked="0"/>
    </xf>
    <xf numFmtId="0" fontId="12" fillId="2" borderId="2" xfId="1" applyFont="1" applyFill="1" applyBorder="1" applyAlignment="1" applyProtection="1">
      <alignment horizontal="center" vertical="center"/>
      <protection locked="0"/>
    </xf>
    <xf numFmtId="0" fontId="12" fillId="2" borderId="4" xfId="1" applyFont="1" applyFill="1" applyBorder="1" applyAlignment="1" applyProtection="1">
      <alignment horizontal="center" vertical="center"/>
      <protection locked="0"/>
    </xf>
    <xf numFmtId="0" fontId="14" fillId="2" borderId="2" xfId="0" applyFont="1" applyFill="1" applyBorder="1" applyAlignment="1" applyProtection="1">
      <alignment horizontal="center" vertical="center"/>
      <protection locked="0"/>
    </xf>
    <xf numFmtId="0" fontId="14" fillId="2" borderId="4" xfId="0" applyFont="1" applyFill="1" applyBorder="1" applyAlignment="1" applyProtection="1">
      <alignment horizontal="center" vertical="center"/>
      <protection locked="0"/>
    </xf>
    <xf numFmtId="0" fontId="12" fillId="2" borderId="1" xfId="1" applyFont="1" applyFill="1" applyBorder="1" applyAlignment="1" applyProtection="1">
      <alignment horizontal="center" vertical="center"/>
      <protection locked="0"/>
    </xf>
    <xf numFmtId="0" fontId="12" fillId="2" borderId="11" xfId="1" applyFont="1" applyFill="1" applyBorder="1" applyAlignment="1" applyProtection="1">
      <alignment horizontal="center" vertical="center"/>
      <protection locked="0"/>
    </xf>
    <xf numFmtId="0" fontId="12" fillId="2" borderId="12" xfId="1" applyFont="1" applyFill="1" applyBorder="1" applyAlignment="1" applyProtection="1">
      <alignment horizontal="center" vertical="center"/>
      <protection locked="0"/>
    </xf>
    <xf numFmtId="0" fontId="12" fillId="2" borderId="13" xfId="1" applyFont="1" applyFill="1" applyBorder="1" applyAlignment="1" applyProtection="1">
      <alignment horizontal="center" vertical="center"/>
      <protection locked="0"/>
    </xf>
    <xf numFmtId="0" fontId="12" fillId="2" borderId="3" xfId="1" applyFont="1" applyFill="1" applyBorder="1" applyAlignment="1" applyProtection="1">
      <alignment horizontal="center" vertical="center"/>
      <protection locked="0"/>
    </xf>
    <xf numFmtId="1" fontId="7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top"/>
    </xf>
    <xf numFmtId="164" fontId="0" fillId="0" borderId="1" xfId="0" applyNumberFormat="1" applyBorder="1"/>
    <xf numFmtId="164" fontId="0" fillId="0" borderId="10" xfId="0" applyNumberFormat="1" applyBorder="1"/>
    <xf numFmtId="164" fontId="0" fillId="0" borderId="0" xfId="0" applyNumberFormat="1"/>
  </cellXfs>
  <cellStyles count="3">
    <cellStyle name="Normal" xfId="0" builtinId="0"/>
    <cellStyle name="Normal 2 10" xfId="2" xr:uid="{45E0D290-89EE-4835-86E4-4DCB7B450131}"/>
    <cellStyle name="Normal 2 2" xfId="1" xr:uid="{FD89A8B9-6BD9-4665-BA21-842B24EDC5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52"/>
  <sheetViews>
    <sheetView topLeftCell="A10" workbookViewId="0">
      <selection activeCell="U7" sqref="U7:U49"/>
    </sheetView>
  </sheetViews>
  <sheetFormatPr defaultColWidth="9.109375" defaultRowHeight="13.2" x14ac:dyDescent="0.25"/>
  <cols>
    <col min="1" max="1" width="3.109375" style="1" customWidth="1"/>
    <col min="2" max="2" width="4.5546875" style="2" customWidth="1"/>
    <col min="3" max="3" width="44.44140625" style="2" customWidth="1"/>
    <col min="4" max="4" width="9.33203125" style="2" customWidth="1"/>
    <col min="5" max="5" width="11.6640625" style="2" bestFit="1" customWidth="1"/>
    <col min="6" max="7" width="10.109375" style="2" customWidth="1"/>
    <col min="8" max="8" width="10.44140625" style="2" customWidth="1"/>
    <col min="9" max="9" width="10.109375" style="2" customWidth="1"/>
    <col min="10" max="10" width="8.44140625" style="2" customWidth="1"/>
    <col min="11" max="11" width="5.6640625" style="2" customWidth="1"/>
    <col min="12" max="12" width="10.44140625" style="2" customWidth="1"/>
    <col min="13" max="13" width="14.33203125" style="2" customWidth="1"/>
    <col min="14" max="14" width="10.44140625" style="2" customWidth="1"/>
    <col min="15" max="15" width="10.33203125" style="2" customWidth="1"/>
    <col min="16" max="17" width="10.5546875" style="2" customWidth="1"/>
    <col min="18" max="19" width="8.33203125" style="2" customWidth="1"/>
    <col min="20" max="20" width="10.77734375" style="2" customWidth="1"/>
    <col min="21" max="21" width="11.44140625" style="2" customWidth="1"/>
    <col min="22" max="22" width="12.33203125" style="2" customWidth="1"/>
    <col min="23" max="16384" width="9.109375" style="2"/>
  </cols>
  <sheetData>
    <row r="2" spans="1:21" x14ac:dyDescent="0.25">
      <c r="B2" s="161"/>
      <c r="C2" s="163"/>
      <c r="D2" s="161"/>
      <c r="E2" s="161"/>
      <c r="F2" s="164" t="s">
        <v>0</v>
      </c>
      <c r="G2" s="165"/>
      <c r="H2" s="165"/>
      <c r="I2" s="165"/>
      <c r="J2" s="165"/>
      <c r="K2" s="165"/>
      <c r="L2" s="165"/>
      <c r="M2" s="166"/>
      <c r="N2" s="159" t="s">
        <v>1</v>
      </c>
      <c r="O2" s="160"/>
      <c r="P2" s="160"/>
      <c r="Q2" s="160"/>
      <c r="R2" s="160"/>
      <c r="S2" s="160"/>
      <c r="T2" s="160"/>
      <c r="U2" s="160"/>
    </row>
    <row r="3" spans="1:21" x14ac:dyDescent="0.25">
      <c r="B3" s="161"/>
      <c r="C3" s="163"/>
      <c r="D3" s="161" t="s">
        <v>2</v>
      </c>
      <c r="E3" s="161" t="s">
        <v>3</v>
      </c>
      <c r="F3" s="164" t="s">
        <v>4</v>
      </c>
      <c r="G3" s="165"/>
      <c r="H3" s="165"/>
      <c r="I3" s="165"/>
      <c r="J3" s="165"/>
      <c r="K3" s="165"/>
      <c r="L3" s="165"/>
      <c r="M3" s="166"/>
      <c r="N3" s="159" t="s">
        <v>4</v>
      </c>
      <c r="O3" s="160"/>
      <c r="P3" s="160"/>
      <c r="Q3" s="160"/>
      <c r="R3" s="160"/>
      <c r="S3" s="160"/>
      <c r="T3" s="160"/>
      <c r="U3" s="160"/>
    </row>
    <row r="4" spans="1:21" x14ac:dyDescent="0.25">
      <c r="B4" s="161"/>
      <c r="C4" s="163"/>
      <c r="D4" s="161"/>
      <c r="E4" s="161"/>
      <c r="F4" s="161" t="s">
        <v>5</v>
      </c>
      <c r="G4" s="161"/>
      <c r="H4" s="161" t="s">
        <v>6</v>
      </c>
      <c r="I4" s="161"/>
      <c r="J4" s="163" t="s">
        <v>7</v>
      </c>
      <c r="K4" s="163"/>
      <c r="L4" s="164" t="s">
        <v>8</v>
      </c>
      <c r="M4" s="166"/>
      <c r="N4" s="161" t="s">
        <v>5</v>
      </c>
      <c r="O4" s="161"/>
      <c r="P4" s="161" t="s">
        <v>6</v>
      </c>
      <c r="Q4" s="161"/>
      <c r="R4" s="163" t="s">
        <v>7</v>
      </c>
      <c r="S4" s="163"/>
      <c r="T4" s="159" t="s">
        <v>8</v>
      </c>
      <c r="U4" s="160"/>
    </row>
    <row r="5" spans="1:21" s="5" customFormat="1" ht="39.75" customHeight="1" x14ac:dyDescent="0.3">
      <c r="A5" s="3"/>
      <c r="B5" s="161"/>
      <c r="C5" s="163"/>
      <c r="D5" s="161"/>
      <c r="E5" s="161"/>
      <c r="F5" s="4" t="s">
        <v>9</v>
      </c>
      <c r="G5" s="4" t="s">
        <v>10</v>
      </c>
      <c r="H5" s="4" t="s">
        <v>9</v>
      </c>
      <c r="I5" s="4" t="s">
        <v>10</v>
      </c>
      <c r="J5" s="4" t="s">
        <v>9</v>
      </c>
      <c r="K5" s="4" t="s">
        <v>10</v>
      </c>
      <c r="L5" s="4" t="s">
        <v>9</v>
      </c>
      <c r="M5" s="4" t="s">
        <v>10</v>
      </c>
      <c r="N5" s="4" t="s">
        <v>9</v>
      </c>
      <c r="O5" s="4" t="s">
        <v>10</v>
      </c>
      <c r="P5" s="4" t="s">
        <v>9</v>
      </c>
      <c r="Q5" s="4" t="s">
        <v>10</v>
      </c>
      <c r="R5" s="4" t="s">
        <v>9</v>
      </c>
      <c r="S5" s="4" t="s">
        <v>10</v>
      </c>
      <c r="T5" s="4" t="s">
        <v>9</v>
      </c>
      <c r="U5" s="4" t="s">
        <v>10</v>
      </c>
    </row>
    <row r="6" spans="1:21" x14ac:dyDescent="0.25">
      <c r="B6" s="162" t="s">
        <v>11</v>
      </c>
      <c r="C6" s="162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  <c r="U6" s="7"/>
    </row>
    <row r="7" spans="1:21" x14ac:dyDescent="0.25">
      <c r="B7" s="8">
        <v>1</v>
      </c>
      <c r="C7" s="9" t="s">
        <v>12</v>
      </c>
      <c r="D7" s="10">
        <v>1194104</v>
      </c>
      <c r="E7" s="10">
        <v>75272375</v>
      </c>
      <c r="F7" s="10">
        <v>1333849</v>
      </c>
      <c r="G7" s="10">
        <v>4264276.8229999999</v>
      </c>
      <c r="H7" s="10">
        <v>1222023</v>
      </c>
      <c r="I7" s="10">
        <v>5024384.1500000004</v>
      </c>
      <c r="J7" s="10">
        <v>0</v>
      </c>
      <c r="K7" s="10">
        <v>0</v>
      </c>
      <c r="L7" s="10">
        <f>F7+H7+J7</f>
        <v>2555872</v>
      </c>
      <c r="M7" s="10">
        <f>G7+I7+K7</f>
        <v>9288660.9730000012</v>
      </c>
      <c r="N7" s="10">
        <v>8437789</v>
      </c>
      <c r="O7" s="10">
        <v>16176289.366</v>
      </c>
      <c r="P7" s="10">
        <v>4282058</v>
      </c>
      <c r="Q7" s="10">
        <v>6772971.8229999999</v>
      </c>
      <c r="R7" s="10">
        <v>6</v>
      </c>
      <c r="S7" s="10">
        <v>16.501000000000001</v>
      </c>
      <c r="T7" s="11">
        <f>R7+P7+N7</f>
        <v>12719853</v>
      </c>
      <c r="U7" s="11">
        <f>S7+Q7+O7</f>
        <v>22949277.690000001</v>
      </c>
    </row>
    <row r="8" spans="1:21" x14ac:dyDescent="0.25">
      <c r="B8" s="8">
        <v>2</v>
      </c>
      <c r="C8" s="9" t="s">
        <v>13</v>
      </c>
      <c r="D8" s="10">
        <v>165625</v>
      </c>
      <c r="E8" s="10">
        <v>44965718</v>
      </c>
      <c r="F8" s="10">
        <v>151623</v>
      </c>
      <c r="G8" s="10">
        <v>513667.95925000001</v>
      </c>
      <c r="H8" s="10">
        <v>117028</v>
      </c>
      <c r="I8" s="10">
        <v>304402.53501999995</v>
      </c>
      <c r="J8" s="10">
        <v>0</v>
      </c>
      <c r="K8" s="10">
        <v>0</v>
      </c>
      <c r="L8" s="10">
        <f t="shared" ref="L8:M50" si="0">F8+H8+J8</f>
        <v>268651</v>
      </c>
      <c r="M8" s="10">
        <f t="shared" si="0"/>
        <v>818070.49426999991</v>
      </c>
      <c r="N8" s="10">
        <v>5057053</v>
      </c>
      <c r="O8" s="10">
        <v>9142147.8623999991</v>
      </c>
      <c r="P8" s="10">
        <v>3035215</v>
      </c>
      <c r="Q8" s="10">
        <v>3588190.41823</v>
      </c>
      <c r="R8" s="10">
        <v>0</v>
      </c>
      <c r="S8" s="10">
        <v>0</v>
      </c>
      <c r="T8" s="11">
        <f t="shared" ref="T8:U50" si="1">R8+P8+N8</f>
        <v>8092268</v>
      </c>
      <c r="U8" s="11">
        <f t="shared" si="1"/>
        <v>12730338.28063</v>
      </c>
    </row>
    <row r="9" spans="1:21" x14ac:dyDescent="0.25">
      <c r="B9" s="8">
        <v>3</v>
      </c>
      <c r="C9" s="12" t="s">
        <v>14</v>
      </c>
      <c r="D9" s="10">
        <v>77592</v>
      </c>
      <c r="E9" s="10">
        <v>12382388</v>
      </c>
      <c r="F9" s="10">
        <v>93486</v>
      </c>
      <c r="G9" s="10">
        <v>381074.49200000003</v>
      </c>
      <c r="H9" s="10">
        <v>0</v>
      </c>
      <c r="I9" s="10">
        <v>0</v>
      </c>
      <c r="J9" s="10">
        <v>0</v>
      </c>
      <c r="K9" s="10">
        <v>0</v>
      </c>
      <c r="L9" s="10">
        <f t="shared" si="0"/>
        <v>93486</v>
      </c>
      <c r="M9" s="10">
        <f t="shared" si="0"/>
        <v>381074.49200000003</v>
      </c>
      <c r="N9" s="10">
        <v>3109508</v>
      </c>
      <c r="O9" s="10">
        <v>4596897.0719999997</v>
      </c>
      <c r="P9" s="10">
        <v>1129497</v>
      </c>
      <c r="Q9" s="10">
        <v>1383566.075</v>
      </c>
      <c r="R9" s="10">
        <v>10068</v>
      </c>
      <c r="S9" s="10">
        <v>117930.05059999999</v>
      </c>
      <c r="T9" s="11">
        <f t="shared" si="1"/>
        <v>4249073</v>
      </c>
      <c r="U9" s="11">
        <f t="shared" si="1"/>
        <v>6098393.1975999996</v>
      </c>
    </row>
    <row r="10" spans="1:21" x14ac:dyDescent="0.25">
      <c r="B10" s="8">
        <v>4</v>
      </c>
      <c r="C10" s="9" t="s">
        <v>15</v>
      </c>
      <c r="D10" s="10">
        <v>917871</v>
      </c>
      <c r="E10" s="10">
        <v>47155319</v>
      </c>
      <c r="F10" s="10">
        <v>633273</v>
      </c>
      <c r="G10" s="10">
        <v>1659289.2014700002</v>
      </c>
      <c r="H10" s="10">
        <v>287619</v>
      </c>
      <c r="I10" s="10">
        <v>902958.62263999996</v>
      </c>
      <c r="J10" s="10">
        <v>0</v>
      </c>
      <c r="K10" s="10">
        <v>0</v>
      </c>
      <c r="L10" s="10">
        <f t="shared" si="0"/>
        <v>920892</v>
      </c>
      <c r="M10" s="10">
        <f t="shared" si="0"/>
        <v>2562247.8241100004</v>
      </c>
      <c r="N10" s="10">
        <v>10155094</v>
      </c>
      <c r="O10" s="10">
        <v>20059942.393830001</v>
      </c>
      <c r="P10" s="10">
        <v>4636386</v>
      </c>
      <c r="Q10" s="10">
        <v>7301707.3827200001</v>
      </c>
      <c r="R10" s="10">
        <v>4765</v>
      </c>
      <c r="S10" s="10">
        <v>78285.126999999993</v>
      </c>
      <c r="T10" s="11">
        <f t="shared" si="1"/>
        <v>14796245</v>
      </c>
      <c r="U10" s="11">
        <f t="shared" si="1"/>
        <v>27439934.903550003</v>
      </c>
    </row>
    <row r="11" spans="1:21" x14ac:dyDescent="0.25">
      <c r="B11" s="8">
        <v>5</v>
      </c>
      <c r="C11" s="9" t="s">
        <v>16</v>
      </c>
      <c r="D11" s="10">
        <v>0</v>
      </c>
      <c r="E11" s="10">
        <v>30407359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f t="shared" si="0"/>
        <v>0</v>
      </c>
      <c r="M11" s="10">
        <f t="shared" si="0"/>
        <v>0</v>
      </c>
      <c r="N11" s="10">
        <v>2794644</v>
      </c>
      <c r="O11" s="10">
        <v>5920474.1270000003</v>
      </c>
      <c r="P11" s="10">
        <v>721543</v>
      </c>
      <c r="Q11" s="10">
        <v>1181989.449</v>
      </c>
      <c r="R11" s="10">
        <v>0</v>
      </c>
      <c r="S11" s="10">
        <v>0</v>
      </c>
      <c r="T11" s="11">
        <f t="shared" si="1"/>
        <v>3516187</v>
      </c>
      <c r="U11" s="11">
        <f t="shared" si="1"/>
        <v>7102463.5760000004</v>
      </c>
    </row>
    <row r="12" spans="1:21" x14ac:dyDescent="0.25">
      <c r="B12" s="8">
        <v>6</v>
      </c>
      <c r="C12" s="9" t="s">
        <v>17</v>
      </c>
      <c r="D12" s="10">
        <v>154353</v>
      </c>
      <c r="E12" s="10">
        <v>27095159</v>
      </c>
      <c r="F12" s="10">
        <v>130521</v>
      </c>
      <c r="G12" s="10">
        <v>390560.14799999999</v>
      </c>
      <c r="H12" s="10">
        <v>70857</v>
      </c>
      <c r="I12" s="10">
        <v>217746.45499999999</v>
      </c>
      <c r="J12" s="10">
        <v>0</v>
      </c>
      <c r="K12" s="10">
        <v>0</v>
      </c>
      <c r="L12" s="10">
        <f t="shared" si="0"/>
        <v>201378</v>
      </c>
      <c r="M12" s="10">
        <f t="shared" si="0"/>
        <v>608306.603</v>
      </c>
      <c r="N12" s="10">
        <v>6090631</v>
      </c>
      <c r="O12" s="10">
        <v>11066117.833000001</v>
      </c>
      <c r="P12" s="10">
        <v>2917766</v>
      </c>
      <c r="Q12" s="10">
        <v>3853086.6129999999</v>
      </c>
      <c r="R12" s="10">
        <v>5916</v>
      </c>
      <c r="S12" s="10">
        <v>90230.430250000005</v>
      </c>
      <c r="T12" s="11">
        <f t="shared" si="1"/>
        <v>9014313</v>
      </c>
      <c r="U12" s="11">
        <f t="shared" si="1"/>
        <v>15009434.876250001</v>
      </c>
    </row>
    <row r="13" spans="1:21" x14ac:dyDescent="0.25">
      <c r="B13" s="8">
        <v>7</v>
      </c>
      <c r="C13" s="9" t="s">
        <v>18</v>
      </c>
      <c r="D13" s="10">
        <v>74442</v>
      </c>
      <c r="E13" s="10">
        <v>14617281</v>
      </c>
      <c r="F13" s="10">
        <v>60881</v>
      </c>
      <c r="G13" s="10">
        <v>147019.90299999999</v>
      </c>
      <c r="H13" s="10">
        <v>26039</v>
      </c>
      <c r="I13" s="10">
        <v>58287.891000000003</v>
      </c>
      <c r="J13" s="10">
        <v>0</v>
      </c>
      <c r="K13" s="10">
        <v>0</v>
      </c>
      <c r="L13" s="10">
        <f t="shared" si="0"/>
        <v>86920</v>
      </c>
      <c r="M13" s="10">
        <f t="shared" si="0"/>
        <v>205307.79399999999</v>
      </c>
      <c r="N13" s="10">
        <v>3752265</v>
      </c>
      <c r="O13" s="10">
        <v>6664726.2790000001</v>
      </c>
      <c r="P13" s="10">
        <v>1294963</v>
      </c>
      <c r="Q13" s="10">
        <v>1862035.11</v>
      </c>
      <c r="R13" s="10">
        <v>0</v>
      </c>
      <c r="S13" s="10">
        <v>0</v>
      </c>
      <c r="T13" s="11">
        <f t="shared" si="1"/>
        <v>5047228</v>
      </c>
      <c r="U13" s="11">
        <f t="shared" si="1"/>
        <v>8526761.3890000004</v>
      </c>
    </row>
    <row r="14" spans="1:21" x14ac:dyDescent="0.25">
      <c r="B14" s="8">
        <v>8</v>
      </c>
      <c r="C14" s="9" t="s">
        <v>19</v>
      </c>
      <c r="D14" s="10">
        <v>0</v>
      </c>
      <c r="E14" s="10">
        <v>3583157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f t="shared" si="0"/>
        <v>0</v>
      </c>
      <c r="M14" s="10">
        <f t="shared" si="0"/>
        <v>0</v>
      </c>
      <c r="N14" s="10">
        <v>587980</v>
      </c>
      <c r="O14" s="10">
        <v>1244782.06492</v>
      </c>
      <c r="P14" s="10">
        <v>370928</v>
      </c>
      <c r="Q14" s="10">
        <v>720664.11732000008</v>
      </c>
      <c r="R14" s="10">
        <v>0</v>
      </c>
      <c r="S14" s="10">
        <v>0</v>
      </c>
      <c r="T14" s="11">
        <f t="shared" si="1"/>
        <v>958908</v>
      </c>
      <c r="U14" s="11">
        <f t="shared" si="1"/>
        <v>1965446.18224</v>
      </c>
    </row>
    <row r="15" spans="1:21" x14ac:dyDescent="0.25">
      <c r="B15" s="8">
        <v>9</v>
      </c>
      <c r="C15" s="9" t="s">
        <v>20</v>
      </c>
      <c r="D15" s="10">
        <v>328673</v>
      </c>
      <c r="E15" s="10">
        <v>45677227</v>
      </c>
      <c r="F15" s="10">
        <v>434360</v>
      </c>
      <c r="G15" s="10">
        <v>1271482.8324800001</v>
      </c>
      <c r="H15" s="10">
        <v>174789</v>
      </c>
      <c r="I15" s="10">
        <v>529403.17556999996</v>
      </c>
      <c r="J15" s="10">
        <v>0</v>
      </c>
      <c r="K15" s="10">
        <v>0</v>
      </c>
      <c r="L15" s="10">
        <f t="shared" si="0"/>
        <v>609149</v>
      </c>
      <c r="M15" s="10">
        <f t="shared" si="0"/>
        <v>1800886.0080500001</v>
      </c>
      <c r="N15" s="10">
        <v>9509827</v>
      </c>
      <c r="O15" s="10">
        <v>19275163.959540002</v>
      </c>
      <c r="P15" s="10">
        <v>5553769</v>
      </c>
      <c r="Q15" s="10">
        <v>7996151.8775300002</v>
      </c>
      <c r="R15" s="10">
        <v>0</v>
      </c>
      <c r="S15" s="10">
        <v>0</v>
      </c>
      <c r="T15" s="11">
        <f t="shared" si="1"/>
        <v>15063596</v>
      </c>
      <c r="U15" s="11">
        <f t="shared" si="1"/>
        <v>27271315.837070003</v>
      </c>
    </row>
    <row r="16" spans="1:21" x14ac:dyDescent="0.25">
      <c r="B16" s="8">
        <v>10</v>
      </c>
      <c r="C16" s="9" t="s">
        <v>21</v>
      </c>
      <c r="D16" s="10">
        <v>13946540</v>
      </c>
      <c r="E16" s="10">
        <v>279530049</v>
      </c>
      <c r="F16" s="10">
        <v>22354744</v>
      </c>
      <c r="G16" s="10">
        <v>66806256.677000001</v>
      </c>
      <c r="H16" s="10">
        <v>19516716</v>
      </c>
      <c r="I16" s="10">
        <v>129190602.961</v>
      </c>
      <c r="J16" s="10">
        <v>0</v>
      </c>
      <c r="K16" s="10">
        <v>0</v>
      </c>
      <c r="L16" s="10">
        <f t="shared" si="0"/>
        <v>41871460</v>
      </c>
      <c r="M16" s="10">
        <f t="shared" si="0"/>
        <v>195996859.63800001</v>
      </c>
      <c r="N16" s="10">
        <v>61387054</v>
      </c>
      <c r="O16" s="10">
        <v>123736452.56156</v>
      </c>
      <c r="P16" s="10">
        <v>33216767</v>
      </c>
      <c r="Q16" s="10">
        <v>51869671.140440002</v>
      </c>
      <c r="R16" s="10">
        <v>2231</v>
      </c>
      <c r="S16" s="10">
        <v>24101.66201</v>
      </c>
      <c r="T16" s="11">
        <f t="shared" si="1"/>
        <v>94606052</v>
      </c>
      <c r="U16" s="11">
        <f t="shared" si="1"/>
        <v>175630225.36401001</v>
      </c>
    </row>
    <row r="17" spans="2:21" x14ac:dyDescent="0.25">
      <c r="B17" s="8">
        <v>11</v>
      </c>
      <c r="C17" s="9" t="s">
        <v>22</v>
      </c>
      <c r="D17" s="10">
        <v>0</v>
      </c>
      <c r="E17" s="10">
        <v>11370697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f t="shared" si="0"/>
        <v>0</v>
      </c>
      <c r="M17" s="10">
        <f t="shared" si="0"/>
        <v>0</v>
      </c>
      <c r="N17" s="10">
        <v>1872340</v>
      </c>
      <c r="O17" s="10">
        <v>3850761.4109999998</v>
      </c>
      <c r="P17" s="10">
        <v>1265799</v>
      </c>
      <c r="Q17" s="10">
        <v>1784847.1229999999</v>
      </c>
      <c r="R17" s="10">
        <v>887</v>
      </c>
      <c r="S17" s="10">
        <v>15864.047</v>
      </c>
      <c r="T17" s="11">
        <f t="shared" si="1"/>
        <v>3139026</v>
      </c>
      <c r="U17" s="11">
        <f t="shared" si="1"/>
        <v>5651472.5810000002</v>
      </c>
    </row>
    <row r="18" spans="2:21" x14ac:dyDescent="0.25">
      <c r="B18" s="8">
        <v>12</v>
      </c>
      <c r="C18" s="9" t="s">
        <v>23</v>
      </c>
      <c r="D18" s="10">
        <v>540048</v>
      </c>
      <c r="E18" s="10">
        <v>48242120</v>
      </c>
      <c r="F18" s="10">
        <v>524324</v>
      </c>
      <c r="G18" s="10">
        <v>1619552.3312000001</v>
      </c>
      <c r="H18" s="10">
        <v>302360</v>
      </c>
      <c r="I18" s="10">
        <v>1018836.9701</v>
      </c>
      <c r="J18" s="10">
        <v>0</v>
      </c>
      <c r="K18" s="10">
        <v>0</v>
      </c>
      <c r="L18" s="10">
        <f t="shared" si="0"/>
        <v>826684</v>
      </c>
      <c r="M18" s="10">
        <f t="shared" si="0"/>
        <v>2638389.3013000004</v>
      </c>
      <c r="N18" s="10">
        <v>10747107</v>
      </c>
      <c r="O18" s="10">
        <v>18887610.405999999</v>
      </c>
      <c r="P18" s="10">
        <v>7178161</v>
      </c>
      <c r="Q18" s="10">
        <v>9930735.6779999994</v>
      </c>
      <c r="R18" s="10">
        <v>1891</v>
      </c>
      <c r="S18" s="10">
        <v>7130.9794000000002</v>
      </c>
      <c r="T18" s="11">
        <f t="shared" si="1"/>
        <v>17927159</v>
      </c>
      <c r="U18" s="11">
        <f t="shared" si="1"/>
        <v>28825477.0634</v>
      </c>
    </row>
    <row r="19" spans="2:21" x14ac:dyDescent="0.25">
      <c r="B19" s="162" t="s">
        <v>24</v>
      </c>
      <c r="C19" s="162"/>
      <c r="D19" s="6"/>
      <c r="E19" s="6"/>
      <c r="F19" s="6"/>
      <c r="G19" s="6"/>
      <c r="H19" s="6"/>
      <c r="I19" s="6"/>
      <c r="J19" s="6"/>
      <c r="K19" s="6"/>
      <c r="L19" s="10"/>
      <c r="M19" s="10"/>
      <c r="N19" s="10"/>
      <c r="O19" s="10"/>
      <c r="P19" s="10"/>
      <c r="Q19" s="10"/>
      <c r="R19" s="10"/>
      <c r="S19" s="10"/>
      <c r="T19" s="11"/>
      <c r="U19" s="11"/>
    </row>
    <row r="20" spans="2:21" x14ac:dyDescent="0.25">
      <c r="B20" s="8">
        <v>13</v>
      </c>
      <c r="C20" s="9" t="s">
        <v>25</v>
      </c>
      <c r="D20" s="10">
        <v>9261251</v>
      </c>
      <c r="E20" s="10">
        <v>27912443</v>
      </c>
      <c r="F20" s="10">
        <v>14458273</v>
      </c>
      <c r="G20" s="10">
        <v>41235128.096000001</v>
      </c>
      <c r="H20" s="10">
        <v>9932531</v>
      </c>
      <c r="I20" s="10">
        <v>50521391.545999996</v>
      </c>
      <c r="J20" s="10">
        <v>0</v>
      </c>
      <c r="K20" s="10">
        <v>0</v>
      </c>
      <c r="L20" s="10">
        <f t="shared" si="0"/>
        <v>24390804</v>
      </c>
      <c r="M20" s="10">
        <f t="shared" si="0"/>
        <v>91756519.64199999</v>
      </c>
      <c r="N20" s="10">
        <v>12507188</v>
      </c>
      <c r="O20" s="10">
        <v>29082291.396000002</v>
      </c>
      <c r="P20" s="10">
        <v>6094942</v>
      </c>
      <c r="Q20" s="10">
        <v>16432756.472999999</v>
      </c>
      <c r="R20" s="10">
        <v>23388</v>
      </c>
      <c r="S20" s="10">
        <v>581706.09949000005</v>
      </c>
      <c r="T20" s="11">
        <f t="shared" si="1"/>
        <v>18625518</v>
      </c>
      <c r="U20" s="11">
        <f t="shared" si="1"/>
        <v>46096753.968490005</v>
      </c>
    </row>
    <row r="21" spans="2:21" x14ac:dyDescent="0.25">
      <c r="B21" s="8">
        <v>14</v>
      </c>
      <c r="C21" s="9" t="s">
        <v>26</v>
      </c>
      <c r="D21" s="10">
        <v>0</v>
      </c>
      <c r="E21" s="10">
        <v>5015559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f t="shared" si="0"/>
        <v>0</v>
      </c>
      <c r="M21" s="10">
        <f t="shared" si="0"/>
        <v>0</v>
      </c>
      <c r="N21" s="10">
        <v>437660</v>
      </c>
      <c r="O21" s="10">
        <v>986710</v>
      </c>
      <c r="P21" s="10">
        <v>523532</v>
      </c>
      <c r="Q21" s="10">
        <v>1276842</v>
      </c>
      <c r="R21" s="10">
        <v>0</v>
      </c>
      <c r="S21" s="10">
        <v>0</v>
      </c>
      <c r="T21" s="11">
        <f t="shared" si="1"/>
        <v>961192</v>
      </c>
      <c r="U21" s="11">
        <f t="shared" si="1"/>
        <v>2263552</v>
      </c>
    </row>
    <row r="22" spans="2:21" x14ac:dyDescent="0.25">
      <c r="B22" s="8">
        <v>15</v>
      </c>
      <c r="C22" s="9" t="s">
        <v>27</v>
      </c>
      <c r="D22" s="10">
        <v>0</v>
      </c>
      <c r="E22" s="10">
        <v>809076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f t="shared" si="0"/>
        <v>0</v>
      </c>
      <c r="M22" s="10">
        <f t="shared" si="0"/>
        <v>0</v>
      </c>
      <c r="N22" s="10">
        <v>245320</v>
      </c>
      <c r="O22" s="10">
        <v>427177.33854000003</v>
      </c>
      <c r="P22" s="10">
        <v>52317</v>
      </c>
      <c r="Q22" s="10">
        <v>86656.78456</v>
      </c>
      <c r="R22" s="10">
        <v>12</v>
      </c>
      <c r="S22" s="10">
        <v>110</v>
      </c>
      <c r="T22" s="11">
        <f t="shared" si="1"/>
        <v>297649</v>
      </c>
      <c r="U22" s="11">
        <f t="shared" si="1"/>
        <v>513944.12310000003</v>
      </c>
    </row>
    <row r="23" spans="2:21" x14ac:dyDescent="0.25">
      <c r="B23" s="8">
        <v>16</v>
      </c>
      <c r="C23" s="9" t="s">
        <v>28</v>
      </c>
      <c r="D23" s="10">
        <v>1790</v>
      </c>
      <c r="E23" s="10">
        <v>2617303</v>
      </c>
      <c r="F23" s="10">
        <v>1429</v>
      </c>
      <c r="G23" s="10">
        <v>4071.76208</v>
      </c>
      <c r="H23" s="10">
        <v>388</v>
      </c>
      <c r="I23" s="10">
        <v>970.69020999999998</v>
      </c>
      <c r="J23" s="10">
        <v>0</v>
      </c>
      <c r="K23" s="10">
        <v>0</v>
      </c>
      <c r="L23" s="10">
        <f t="shared" si="0"/>
        <v>1817</v>
      </c>
      <c r="M23" s="10">
        <f t="shared" si="0"/>
        <v>5042.4522900000002</v>
      </c>
      <c r="N23" s="10">
        <v>960150</v>
      </c>
      <c r="O23" s="10">
        <v>1697165.03137</v>
      </c>
      <c r="P23" s="10">
        <v>262980</v>
      </c>
      <c r="Q23" s="10">
        <v>364467.03818000003</v>
      </c>
      <c r="R23" s="10">
        <v>0</v>
      </c>
      <c r="S23" s="10">
        <v>0</v>
      </c>
      <c r="T23" s="11">
        <f t="shared" si="1"/>
        <v>1223130</v>
      </c>
      <c r="U23" s="11">
        <f t="shared" si="1"/>
        <v>2061632.0695500001</v>
      </c>
    </row>
    <row r="24" spans="2:21" x14ac:dyDescent="0.25">
      <c r="B24" s="8">
        <v>17</v>
      </c>
      <c r="C24" s="9" t="s">
        <v>29</v>
      </c>
      <c r="D24" s="10">
        <v>3715</v>
      </c>
      <c r="E24" s="10">
        <v>864615</v>
      </c>
      <c r="F24" s="10">
        <v>6173</v>
      </c>
      <c r="G24" s="10">
        <v>15371.883669999999</v>
      </c>
      <c r="H24" s="10">
        <v>3691</v>
      </c>
      <c r="I24" s="10">
        <v>12574.42117</v>
      </c>
      <c r="J24" s="10">
        <v>0</v>
      </c>
      <c r="K24" s="10">
        <v>0</v>
      </c>
      <c r="L24" s="10">
        <f t="shared" si="0"/>
        <v>9864</v>
      </c>
      <c r="M24" s="10">
        <f t="shared" si="0"/>
        <v>27946.304839999997</v>
      </c>
      <c r="N24" s="10">
        <v>265208</v>
      </c>
      <c r="O24" s="10">
        <v>542978.46400000004</v>
      </c>
      <c r="P24" s="10">
        <v>93515</v>
      </c>
      <c r="Q24" s="10">
        <v>349976.587</v>
      </c>
      <c r="R24" s="10">
        <v>616</v>
      </c>
      <c r="S24" s="10">
        <v>22626.699000000001</v>
      </c>
      <c r="T24" s="11">
        <f t="shared" si="1"/>
        <v>359339</v>
      </c>
      <c r="U24" s="11">
        <f t="shared" si="1"/>
        <v>915581.75</v>
      </c>
    </row>
    <row r="25" spans="2:21" x14ac:dyDescent="0.25">
      <c r="B25" s="8">
        <v>18</v>
      </c>
      <c r="C25" s="9" t="s">
        <v>30</v>
      </c>
      <c r="D25" s="10">
        <v>7155</v>
      </c>
      <c r="E25" s="10">
        <v>509355</v>
      </c>
      <c r="F25" s="10">
        <v>16919</v>
      </c>
      <c r="G25" s="10">
        <v>36022.960780000001</v>
      </c>
      <c r="H25" s="10">
        <v>6371</v>
      </c>
      <c r="I25" s="10">
        <v>22078.24494</v>
      </c>
      <c r="J25" s="10">
        <v>13</v>
      </c>
      <c r="K25" s="10">
        <v>272.48428999999999</v>
      </c>
      <c r="L25" s="10">
        <f t="shared" si="0"/>
        <v>23303</v>
      </c>
      <c r="M25" s="10">
        <f t="shared" si="0"/>
        <v>58373.690009999998</v>
      </c>
      <c r="N25" s="10">
        <v>256361</v>
      </c>
      <c r="O25" s="10">
        <v>429410.80313999997</v>
      </c>
      <c r="P25" s="10">
        <v>61910</v>
      </c>
      <c r="Q25" s="10">
        <v>97316.596000000005</v>
      </c>
      <c r="R25" s="10">
        <v>0</v>
      </c>
      <c r="S25" s="10">
        <v>0</v>
      </c>
      <c r="T25" s="11">
        <f t="shared" si="1"/>
        <v>318271</v>
      </c>
      <c r="U25" s="11">
        <f t="shared" si="1"/>
        <v>526727.39913999999</v>
      </c>
    </row>
    <row r="26" spans="2:21" x14ac:dyDescent="0.25">
      <c r="B26" s="8">
        <v>19</v>
      </c>
      <c r="C26" s="9" t="s">
        <v>31</v>
      </c>
      <c r="D26" s="10">
        <v>170251</v>
      </c>
      <c r="E26" s="10">
        <v>11406240</v>
      </c>
      <c r="F26" s="10">
        <v>346287</v>
      </c>
      <c r="G26" s="10">
        <v>1093649.8389999999</v>
      </c>
      <c r="H26" s="10">
        <v>426659</v>
      </c>
      <c r="I26" s="10">
        <v>1615374.1229999999</v>
      </c>
      <c r="J26" s="10">
        <v>0</v>
      </c>
      <c r="K26" s="10">
        <v>0</v>
      </c>
      <c r="L26" s="10">
        <f t="shared" si="0"/>
        <v>772946</v>
      </c>
      <c r="M26" s="10">
        <f t="shared" si="0"/>
        <v>2709023.9619999998</v>
      </c>
      <c r="N26" s="10">
        <v>5336874</v>
      </c>
      <c r="O26" s="10">
        <v>9373890.3010000009</v>
      </c>
      <c r="P26" s="10">
        <v>2120994</v>
      </c>
      <c r="Q26" s="10">
        <v>3766522.571</v>
      </c>
      <c r="R26" s="10">
        <v>1836</v>
      </c>
      <c r="S26" s="10">
        <v>20676.88</v>
      </c>
      <c r="T26" s="11">
        <f t="shared" si="1"/>
        <v>7459704</v>
      </c>
      <c r="U26" s="11">
        <f t="shared" si="1"/>
        <v>13161089.752</v>
      </c>
    </row>
    <row r="27" spans="2:21" x14ac:dyDescent="0.25">
      <c r="B27" s="8">
        <v>20</v>
      </c>
      <c r="C27" s="9" t="s">
        <v>32</v>
      </c>
      <c r="D27" s="10">
        <v>16833724</v>
      </c>
      <c r="E27" s="10">
        <v>43572256</v>
      </c>
      <c r="F27" s="10">
        <v>29886445</v>
      </c>
      <c r="G27" s="10">
        <v>119314332.73199999</v>
      </c>
      <c r="H27" s="10">
        <v>26403958</v>
      </c>
      <c r="I27" s="10">
        <v>171480459.99700001</v>
      </c>
      <c r="J27" s="10">
        <v>0</v>
      </c>
      <c r="K27" s="10">
        <v>0</v>
      </c>
      <c r="L27" s="10">
        <f t="shared" si="0"/>
        <v>56290403</v>
      </c>
      <c r="M27" s="10">
        <f t="shared" si="0"/>
        <v>290794792.72899997</v>
      </c>
      <c r="N27" s="10">
        <v>25780179</v>
      </c>
      <c r="O27" s="10">
        <v>60182984.355999999</v>
      </c>
      <c r="P27" s="10">
        <v>17313263</v>
      </c>
      <c r="Q27" s="10">
        <v>39047945.509000003</v>
      </c>
      <c r="R27" s="10">
        <v>547665</v>
      </c>
      <c r="S27" s="10">
        <v>3833618.5839999998</v>
      </c>
      <c r="T27" s="11">
        <f t="shared" si="1"/>
        <v>43641107</v>
      </c>
      <c r="U27" s="11">
        <f t="shared" si="1"/>
        <v>103064548.449</v>
      </c>
    </row>
    <row r="28" spans="2:21" x14ac:dyDescent="0.25">
      <c r="B28" s="8">
        <v>21</v>
      </c>
      <c r="C28" s="9" t="s">
        <v>33</v>
      </c>
      <c r="D28" s="10">
        <v>13128334</v>
      </c>
      <c r="E28" s="10">
        <v>36751248</v>
      </c>
      <c r="F28" s="10">
        <v>19723057</v>
      </c>
      <c r="G28" s="10">
        <v>67932720.050999999</v>
      </c>
      <c r="H28" s="10">
        <v>23471276</v>
      </c>
      <c r="I28" s="10">
        <v>139320624.736</v>
      </c>
      <c r="J28" s="10">
        <v>0</v>
      </c>
      <c r="K28" s="10">
        <v>0</v>
      </c>
      <c r="L28" s="10">
        <f t="shared" si="0"/>
        <v>43194333</v>
      </c>
      <c r="M28" s="10">
        <f t="shared" si="0"/>
        <v>207253344.787</v>
      </c>
      <c r="N28" s="10">
        <v>17712949</v>
      </c>
      <c r="O28" s="10">
        <v>42782287.589000002</v>
      </c>
      <c r="P28" s="10">
        <v>7223684</v>
      </c>
      <c r="Q28" s="10">
        <v>21568077.877</v>
      </c>
      <c r="R28" s="10">
        <v>18425</v>
      </c>
      <c r="S28" s="10">
        <v>158241.81400000001</v>
      </c>
      <c r="T28" s="11">
        <f t="shared" si="1"/>
        <v>24955058</v>
      </c>
      <c r="U28" s="11">
        <f t="shared" si="1"/>
        <v>64508607.280000001</v>
      </c>
    </row>
    <row r="29" spans="2:21" x14ac:dyDescent="0.25">
      <c r="B29" s="8">
        <v>22</v>
      </c>
      <c r="C29" s="9" t="s">
        <v>34</v>
      </c>
      <c r="D29" s="10">
        <v>41889</v>
      </c>
      <c r="E29" s="10">
        <v>12939701</v>
      </c>
      <c r="F29" s="10">
        <v>72536</v>
      </c>
      <c r="G29" s="10">
        <v>216061.40775000001</v>
      </c>
      <c r="H29" s="10">
        <v>49974</v>
      </c>
      <c r="I29" s="10">
        <v>168979.85318999999</v>
      </c>
      <c r="J29" s="10">
        <v>0</v>
      </c>
      <c r="K29" s="10">
        <v>0</v>
      </c>
      <c r="L29" s="10">
        <f t="shared" si="0"/>
        <v>122510</v>
      </c>
      <c r="M29" s="10">
        <f t="shared" si="0"/>
        <v>385041.26094000001</v>
      </c>
      <c r="N29" s="10">
        <v>2917433</v>
      </c>
      <c r="O29" s="10">
        <v>5612595.2709999997</v>
      </c>
      <c r="P29" s="10">
        <v>969264</v>
      </c>
      <c r="Q29" s="10">
        <v>1695826.9509999999</v>
      </c>
      <c r="R29" s="10">
        <v>0</v>
      </c>
      <c r="S29" s="10">
        <v>0</v>
      </c>
      <c r="T29" s="11">
        <f t="shared" si="1"/>
        <v>3886697</v>
      </c>
      <c r="U29" s="11">
        <f t="shared" si="1"/>
        <v>7308422.2219999991</v>
      </c>
    </row>
    <row r="30" spans="2:21" x14ac:dyDescent="0.25">
      <c r="B30" s="8">
        <v>23</v>
      </c>
      <c r="C30" s="9" t="s">
        <v>35</v>
      </c>
      <c r="D30" s="10">
        <v>856394</v>
      </c>
      <c r="E30" s="10">
        <v>4183935</v>
      </c>
      <c r="F30" s="10">
        <v>1387038</v>
      </c>
      <c r="G30" s="10">
        <v>4889459.8389999997</v>
      </c>
      <c r="H30" s="10">
        <v>1233117</v>
      </c>
      <c r="I30" s="10">
        <v>7122440.9230000004</v>
      </c>
      <c r="J30" s="10">
        <v>0</v>
      </c>
      <c r="K30" s="10">
        <v>0</v>
      </c>
      <c r="L30" s="10">
        <f t="shared" si="0"/>
        <v>2620155</v>
      </c>
      <c r="M30" s="10">
        <f t="shared" si="0"/>
        <v>12011900.762</v>
      </c>
      <c r="N30" s="10">
        <v>1421423</v>
      </c>
      <c r="O30" s="10">
        <v>2199060.2609999999</v>
      </c>
      <c r="P30" s="10">
        <v>475556</v>
      </c>
      <c r="Q30" s="10">
        <v>1271460.6059999999</v>
      </c>
      <c r="R30" s="10">
        <v>0</v>
      </c>
      <c r="S30" s="10">
        <v>0</v>
      </c>
      <c r="T30" s="11">
        <f t="shared" si="1"/>
        <v>1896979</v>
      </c>
      <c r="U30" s="11">
        <f t="shared" si="1"/>
        <v>3470520.8669999996</v>
      </c>
    </row>
    <row r="31" spans="2:21" x14ac:dyDescent="0.25">
      <c r="B31" s="8">
        <v>24</v>
      </c>
      <c r="C31" s="9" t="s">
        <v>36</v>
      </c>
      <c r="D31" s="10">
        <v>1922608</v>
      </c>
      <c r="E31" s="10">
        <v>7067037</v>
      </c>
      <c r="F31" s="10">
        <v>2266407</v>
      </c>
      <c r="G31" s="10">
        <v>10555163.302999999</v>
      </c>
      <c r="H31" s="10">
        <v>2398443</v>
      </c>
      <c r="I31" s="10">
        <v>41233029.582999997</v>
      </c>
      <c r="J31" s="10">
        <v>0</v>
      </c>
      <c r="K31" s="10">
        <v>0</v>
      </c>
      <c r="L31" s="10">
        <f t="shared" si="0"/>
        <v>4664850</v>
      </c>
      <c r="M31" s="10">
        <f t="shared" si="0"/>
        <v>51788192.885999992</v>
      </c>
      <c r="N31" s="10">
        <v>1759985</v>
      </c>
      <c r="O31" s="10">
        <v>3639272.1949999998</v>
      </c>
      <c r="P31" s="10">
        <v>1147265</v>
      </c>
      <c r="Q31" s="10">
        <v>3150072.5580000002</v>
      </c>
      <c r="R31" s="10">
        <v>1077</v>
      </c>
      <c r="S31" s="10">
        <v>84399.061000000002</v>
      </c>
      <c r="T31" s="11">
        <f t="shared" si="1"/>
        <v>2908327</v>
      </c>
      <c r="U31" s="11">
        <f t="shared" si="1"/>
        <v>6873743.8140000002</v>
      </c>
    </row>
    <row r="32" spans="2:21" x14ac:dyDescent="0.25">
      <c r="B32" s="8">
        <v>25</v>
      </c>
      <c r="C32" s="9" t="s">
        <v>37</v>
      </c>
      <c r="D32" s="10">
        <v>82098</v>
      </c>
      <c r="E32" s="10">
        <v>3507929</v>
      </c>
      <c r="F32" s="10">
        <v>124381</v>
      </c>
      <c r="G32" s="10">
        <v>814568.33840000001</v>
      </c>
      <c r="H32" s="10">
        <v>106545</v>
      </c>
      <c r="I32" s="10">
        <v>249940.234</v>
      </c>
      <c r="J32" s="10">
        <v>0</v>
      </c>
      <c r="K32" s="10">
        <v>0</v>
      </c>
      <c r="L32" s="10">
        <f t="shared" si="0"/>
        <v>230926</v>
      </c>
      <c r="M32" s="10">
        <f t="shared" si="0"/>
        <v>1064508.5723999999</v>
      </c>
      <c r="N32" s="10">
        <v>1194471</v>
      </c>
      <c r="O32" s="10">
        <v>2915260.64176</v>
      </c>
      <c r="P32" s="10">
        <v>3811305</v>
      </c>
      <c r="Q32" s="10">
        <v>1575033.7311199999</v>
      </c>
      <c r="R32" s="10">
        <v>0</v>
      </c>
      <c r="S32" s="10">
        <v>0</v>
      </c>
      <c r="T32" s="11">
        <f t="shared" si="1"/>
        <v>5005776</v>
      </c>
      <c r="U32" s="11">
        <f t="shared" si="1"/>
        <v>4490294.3728799997</v>
      </c>
    </row>
    <row r="33" spans="1:21" x14ac:dyDescent="0.25">
      <c r="B33" s="8">
        <v>26</v>
      </c>
      <c r="C33" s="9" t="s">
        <v>38</v>
      </c>
      <c r="D33" s="10">
        <v>0</v>
      </c>
      <c r="E33" s="10">
        <v>5144007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f t="shared" si="0"/>
        <v>0</v>
      </c>
      <c r="M33" s="10">
        <f t="shared" si="0"/>
        <v>0</v>
      </c>
      <c r="N33" s="10">
        <v>1862575</v>
      </c>
      <c r="O33" s="10">
        <v>2820280.6975199999</v>
      </c>
      <c r="P33" s="10">
        <v>424515</v>
      </c>
      <c r="Q33" s="10">
        <v>674887.40682999999</v>
      </c>
      <c r="R33" s="10">
        <v>0</v>
      </c>
      <c r="S33" s="10">
        <v>0</v>
      </c>
      <c r="T33" s="11">
        <f t="shared" si="1"/>
        <v>2287090</v>
      </c>
      <c r="U33" s="11">
        <f t="shared" si="1"/>
        <v>3495168.1043499997</v>
      </c>
    </row>
    <row r="34" spans="1:21" x14ac:dyDescent="0.25">
      <c r="B34" s="8">
        <v>27</v>
      </c>
      <c r="C34" s="9" t="s">
        <v>39</v>
      </c>
      <c r="D34" s="10">
        <v>6930</v>
      </c>
      <c r="E34" s="10">
        <v>4063846</v>
      </c>
      <c r="F34" s="10">
        <v>18705</v>
      </c>
      <c r="G34" s="10">
        <v>82484.181389999998</v>
      </c>
      <c r="H34" s="10">
        <v>4367</v>
      </c>
      <c r="I34" s="10">
        <v>38383.836770000002</v>
      </c>
      <c r="J34" s="10">
        <v>0</v>
      </c>
      <c r="K34" s="10">
        <v>0</v>
      </c>
      <c r="L34" s="10">
        <f t="shared" si="0"/>
        <v>23072</v>
      </c>
      <c r="M34" s="10">
        <f t="shared" si="0"/>
        <v>120868.01816000001</v>
      </c>
      <c r="N34" s="10">
        <v>2046250</v>
      </c>
      <c r="O34" s="10">
        <v>4143801.7820000001</v>
      </c>
      <c r="P34" s="10">
        <v>543058</v>
      </c>
      <c r="Q34" s="10">
        <v>1143808.723</v>
      </c>
      <c r="R34" s="10">
        <v>10105</v>
      </c>
      <c r="S34" s="10">
        <v>198918.6073</v>
      </c>
      <c r="T34" s="11">
        <f t="shared" si="1"/>
        <v>2599413</v>
      </c>
      <c r="U34" s="11">
        <f t="shared" si="1"/>
        <v>5486529.1123000002</v>
      </c>
    </row>
    <row r="35" spans="1:21" x14ac:dyDescent="0.25">
      <c r="B35" s="8">
        <v>28</v>
      </c>
      <c r="C35" s="9" t="s">
        <v>40</v>
      </c>
      <c r="D35" s="10">
        <v>3425409</v>
      </c>
      <c r="E35" s="10">
        <v>23883034</v>
      </c>
      <c r="F35" s="10">
        <v>3845081</v>
      </c>
      <c r="G35" s="10">
        <v>11754124.19901</v>
      </c>
      <c r="H35" s="10">
        <v>3129115</v>
      </c>
      <c r="I35" s="10">
        <v>16658319.706190001</v>
      </c>
      <c r="J35" s="10">
        <v>0</v>
      </c>
      <c r="K35" s="10">
        <v>0</v>
      </c>
      <c r="L35" s="10">
        <f t="shared" si="0"/>
        <v>6974196</v>
      </c>
      <c r="M35" s="10">
        <f t="shared" si="0"/>
        <v>28412443.905200001</v>
      </c>
      <c r="N35" s="10">
        <v>5384725</v>
      </c>
      <c r="O35" s="10">
        <v>9284625.09045</v>
      </c>
      <c r="P35" s="10">
        <v>4116930</v>
      </c>
      <c r="Q35" s="10">
        <v>7907962.2053399999</v>
      </c>
      <c r="R35" s="10">
        <v>0</v>
      </c>
      <c r="S35" s="10">
        <v>0</v>
      </c>
      <c r="T35" s="11">
        <f t="shared" si="1"/>
        <v>9501655</v>
      </c>
      <c r="U35" s="11">
        <f t="shared" si="1"/>
        <v>17192587.295790002</v>
      </c>
    </row>
    <row r="36" spans="1:21" x14ac:dyDescent="0.25">
      <c r="B36" s="8">
        <v>29</v>
      </c>
      <c r="C36" s="9" t="s">
        <v>41</v>
      </c>
      <c r="D36" s="10">
        <v>3754269</v>
      </c>
      <c r="E36" s="10">
        <v>1333257</v>
      </c>
      <c r="F36" s="10">
        <v>5181006</v>
      </c>
      <c r="G36" s="10">
        <v>19125875.687259998</v>
      </c>
      <c r="H36" s="10">
        <v>4122947</v>
      </c>
      <c r="I36" s="10">
        <v>22790152.585450001</v>
      </c>
      <c r="J36" s="10">
        <v>0</v>
      </c>
      <c r="K36" s="10">
        <v>0</v>
      </c>
      <c r="L36" s="10">
        <f t="shared" si="0"/>
        <v>9303953</v>
      </c>
      <c r="M36" s="10">
        <f t="shared" si="0"/>
        <v>41916028.272709996</v>
      </c>
      <c r="N36" s="10">
        <v>331224</v>
      </c>
      <c r="O36" s="10">
        <v>654495.66837999958</v>
      </c>
      <c r="P36" s="10">
        <v>142260</v>
      </c>
      <c r="Q36" s="10">
        <v>372809.15489999502</v>
      </c>
      <c r="R36" s="10">
        <v>109</v>
      </c>
      <c r="S36" s="10">
        <v>3309.64455</v>
      </c>
      <c r="T36" s="11">
        <f t="shared" si="1"/>
        <v>473593</v>
      </c>
      <c r="U36" s="11">
        <f t="shared" si="1"/>
        <v>1030614.4678299946</v>
      </c>
    </row>
    <row r="37" spans="1:21" x14ac:dyDescent="0.25">
      <c r="B37" s="8">
        <v>30</v>
      </c>
      <c r="C37" s="9" t="s">
        <v>42</v>
      </c>
      <c r="D37" s="10">
        <v>72601</v>
      </c>
      <c r="E37" s="10">
        <v>3608776</v>
      </c>
      <c r="F37" s="10">
        <v>204326</v>
      </c>
      <c r="G37" s="10">
        <v>607128.50583000004</v>
      </c>
      <c r="H37" s="10">
        <v>214582</v>
      </c>
      <c r="I37" s="10">
        <v>861619.25249999994</v>
      </c>
      <c r="J37" s="10">
        <v>0</v>
      </c>
      <c r="K37" s="10">
        <v>0</v>
      </c>
      <c r="L37" s="10">
        <f t="shared" si="0"/>
        <v>418908</v>
      </c>
      <c r="M37" s="10">
        <f t="shared" si="0"/>
        <v>1468747.7583300001</v>
      </c>
      <c r="N37" s="10">
        <v>1914294</v>
      </c>
      <c r="O37" s="10">
        <v>3533780.1253499999</v>
      </c>
      <c r="P37" s="10">
        <v>479658</v>
      </c>
      <c r="Q37" s="10">
        <v>956256.48935000005</v>
      </c>
      <c r="R37" s="10">
        <v>0</v>
      </c>
      <c r="S37" s="10">
        <v>0</v>
      </c>
      <c r="T37" s="11">
        <f t="shared" si="1"/>
        <v>2393952</v>
      </c>
      <c r="U37" s="11">
        <f t="shared" si="1"/>
        <v>4490036.6146999998</v>
      </c>
    </row>
    <row r="38" spans="1:21" x14ac:dyDescent="0.25">
      <c r="B38" s="8">
        <v>31</v>
      </c>
      <c r="C38" s="9" t="s">
        <v>43</v>
      </c>
      <c r="D38" s="10">
        <v>33594</v>
      </c>
      <c r="E38" s="10">
        <v>2066200</v>
      </c>
      <c r="F38" s="10">
        <v>42408</v>
      </c>
      <c r="G38" s="10">
        <v>176265.70699999999</v>
      </c>
      <c r="H38" s="10">
        <v>21403</v>
      </c>
      <c r="I38" s="10">
        <v>90821.379000000001</v>
      </c>
      <c r="J38" s="10">
        <v>0</v>
      </c>
      <c r="K38" s="10">
        <v>0</v>
      </c>
      <c r="L38" s="10">
        <f t="shared" si="0"/>
        <v>63811</v>
      </c>
      <c r="M38" s="10">
        <f t="shared" si="0"/>
        <v>267087.08600000001</v>
      </c>
      <c r="N38" s="10">
        <v>366456</v>
      </c>
      <c r="O38" s="10">
        <v>726003.8149</v>
      </c>
      <c r="P38" s="10">
        <v>100105</v>
      </c>
      <c r="Q38" s="10">
        <v>194497.12540000002</v>
      </c>
      <c r="R38" s="10">
        <v>101</v>
      </c>
      <c r="S38" s="10">
        <v>301.74</v>
      </c>
      <c r="T38" s="11">
        <f t="shared" si="1"/>
        <v>466662</v>
      </c>
      <c r="U38" s="11">
        <f t="shared" si="1"/>
        <v>920802.68030000001</v>
      </c>
    </row>
    <row r="39" spans="1:21" x14ac:dyDescent="0.25">
      <c r="B39" s="8">
        <v>32</v>
      </c>
      <c r="C39" s="9" t="s">
        <v>44</v>
      </c>
      <c r="D39" s="10">
        <v>1209178</v>
      </c>
      <c r="E39" s="10">
        <v>3682345</v>
      </c>
      <c r="F39" s="10">
        <v>1434076</v>
      </c>
      <c r="G39" s="10">
        <v>4066953.06721</v>
      </c>
      <c r="H39" s="10">
        <v>1078276</v>
      </c>
      <c r="I39" s="10">
        <v>5778573.4554500002</v>
      </c>
      <c r="J39" s="10">
        <v>0</v>
      </c>
      <c r="K39" s="10">
        <v>0</v>
      </c>
      <c r="L39" s="10">
        <f t="shared" si="0"/>
        <v>2512352</v>
      </c>
      <c r="M39" s="10">
        <f t="shared" si="0"/>
        <v>9845526.5226600002</v>
      </c>
      <c r="N39" s="10">
        <v>1340910</v>
      </c>
      <c r="O39" s="10">
        <v>2574299.2644499997</v>
      </c>
      <c r="P39" s="10">
        <v>740660</v>
      </c>
      <c r="Q39" s="10">
        <v>1599976.6674200001</v>
      </c>
      <c r="R39" s="10">
        <v>58</v>
      </c>
      <c r="S39" s="10">
        <v>931.32924000000003</v>
      </c>
      <c r="T39" s="11">
        <f t="shared" si="1"/>
        <v>2081628</v>
      </c>
      <c r="U39" s="11">
        <f t="shared" si="1"/>
        <v>4175207.2611099998</v>
      </c>
    </row>
    <row r="40" spans="1:21" x14ac:dyDescent="0.25">
      <c r="B40" s="162" t="s">
        <v>45</v>
      </c>
      <c r="C40" s="162"/>
      <c r="D40" s="6"/>
      <c r="E40" s="6"/>
      <c r="F40" s="6"/>
      <c r="G40" s="10"/>
      <c r="H40" s="6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1"/>
      <c r="U40" s="11"/>
    </row>
    <row r="41" spans="1:21" x14ac:dyDescent="0.25">
      <c r="B41" s="8">
        <v>33</v>
      </c>
      <c r="C41" s="9" t="s">
        <v>46</v>
      </c>
      <c r="D41" s="10">
        <v>1375307</v>
      </c>
      <c r="E41" s="10">
        <v>0</v>
      </c>
      <c r="F41" s="10">
        <v>1048953</v>
      </c>
      <c r="G41" s="10">
        <v>7532832.5499999998</v>
      </c>
      <c r="H41" s="10">
        <v>3345816</v>
      </c>
      <c r="I41" s="10">
        <v>23437612.333999999</v>
      </c>
      <c r="J41" s="10">
        <v>0</v>
      </c>
      <c r="K41" s="10">
        <v>0</v>
      </c>
      <c r="L41" s="10">
        <f t="shared" si="0"/>
        <v>4394769</v>
      </c>
      <c r="M41" s="10">
        <f t="shared" si="0"/>
        <v>30970444.884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1">
        <f t="shared" si="1"/>
        <v>0</v>
      </c>
      <c r="U41" s="11">
        <f t="shared" si="1"/>
        <v>0</v>
      </c>
    </row>
    <row r="42" spans="1:21" x14ac:dyDescent="0.25">
      <c r="B42" s="8">
        <v>34</v>
      </c>
      <c r="C42" s="9" t="s">
        <v>47</v>
      </c>
      <c r="D42" s="10">
        <v>21588</v>
      </c>
      <c r="E42" s="10">
        <v>0</v>
      </c>
      <c r="F42" s="10">
        <v>26619</v>
      </c>
      <c r="G42" s="10">
        <v>109051.56393999999</v>
      </c>
      <c r="H42" s="10">
        <v>13355</v>
      </c>
      <c r="I42" s="10">
        <v>129305.22547</v>
      </c>
      <c r="J42" s="10">
        <v>0</v>
      </c>
      <c r="K42" s="10">
        <v>0</v>
      </c>
      <c r="L42" s="10">
        <f t="shared" si="0"/>
        <v>39974</v>
      </c>
      <c r="M42" s="10">
        <f t="shared" si="0"/>
        <v>238356.78941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1">
        <f t="shared" si="1"/>
        <v>0</v>
      </c>
      <c r="U42" s="11">
        <f t="shared" si="1"/>
        <v>0</v>
      </c>
    </row>
    <row r="43" spans="1:21" x14ac:dyDescent="0.25">
      <c r="B43" s="8">
        <v>35</v>
      </c>
      <c r="C43" s="9" t="s">
        <v>48</v>
      </c>
      <c r="D43" s="10">
        <v>0</v>
      </c>
      <c r="E43" s="10">
        <v>1702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f t="shared" si="0"/>
        <v>0</v>
      </c>
      <c r="M43" s="10">
        <f t="shared" si="0"/>
        <v>0</v>
      </c>
      <c r="N43" s="10">
        <v>61</v>
      </c>
      <c r="O43" s="10">
        <v>729.726</v>
      </c>
      <c r="P43" s="10">
        <v>39</v>
      </c>
      <c r="Q43" s="10">
        <v>36.9604</v>
      </c>
      <c r="R43" s="10">
        <v>0</v>
      </c>
      <c r="S43" s="10">
        <v>0</v>
      </c>
      <c r="T43" s="11">
        <f t="shared" si="1"/>
        <v>100</v>
      </c>
      <c r="U43" s="11">
        <f t="shared" si="1"/>
        <v>766.68640000000005</v>
      </c>
    </row>
    <row r="44" spans="1:21" x14ac:dyDescent="0.25">
      <c r="B44" s="8">
        <v>36</v>
      </c>
      <c r="C44" s="9" t="s">
        <v>49</v>
      </c>
      <c r="D44" s="10">
        <v>2550891</v>
      </c>
      <c r="E44" s="10">
        <v>1424091</v>
      </c>
      <c r="F44" s="10">
        <v>6803229</v>
      </c>
      <c r="G44" s="10">
        <v>19100051.7707</v>
      </c>
      <c r="H44" s="10">
        <v>6040699</v>
      </c>
      <c r="I44" s="10">
        <v>23383996.818</v>
      </c>
      <c r="J44" s="10">
        <v>0</v>
      </c>
      <c r="K44" s="10">
        <v>0</v>
      </c>
      <c r="L44" s="10">
        <f t="shared" si="0"/>
        <v>12843928</v>
      </c>
      <c r="M44" s="10">
        <f t="shared" si="0"/>
        <v>42484048.588699996</v>
      </c>
      <c r="N44" s="10">
        <v>1104419</v>
      </c>
      <c r="O44" s="10">
        <v>2703743.4225300001</v>
      </c>
      <c r="P44" s="10">
        <v>1080565</v>
      </c>
      <c r="Q44" s="10">
        <v>2981511.3275300004</v>
      </c>
      <c r="R44" s="10">
        <v>0</v>
      </c>
      <c r="S44" s="10">
        <v>0</v>
      </c>
      <c r="T44" s="11">
        <f t="shared" si="1"/>
        <v>2184984</v>
      </c>
      <c r="U44" s="11">
        <f t="shared" si="1"/>
        <v>5685254.7500600005</v>
      </c>
    </row>
    <row r="45" spans="1:21" x14ac:dyDescent="0.25">
      <c r="B45" s="8">
        <v>37</v>
      </c>
      <c r="C45" s="9" t="s">
        <v>50</v>
      </c>
      <c r="D45" s="10">
        <v>4992</v>
      </c>
      <c r="E45" s="10">
        <v>2115415</v>
      </c>
      <c r="F45" s="10">
        <v>3137</v>
      </c>
      <c r="G45" s="10">
        <v>10196.963820000001</v>
      </c>
      <c r="H45" s="10">
        <v>1738</v>
      </c>
      <c r="I45" s="10">
        <v>8791.44247</v>
      </c>
      <c r="J45" s="10">
        <v>0</v>
      </c>
      <c r="K45" s="10">
        <v>0</v>
      </c>
      <c r="L45" s="10">
        <f t="shared" si="0"/>
        <v>4875</v>
      </c>
      <c r="M45" s="10">
        <f t="shared" si="0"/>
        <v>18988.406289999999</v>
      </c>
      <c r="N45" s="10">
        <v>712923</v>
      </c>
      <c r="O45" s="10">
        <v>1014705.64959</v>
      </c>
      <c r="P45" s="10">
        <v>309814</v>
      </c>
      <c r="Q45" s="10">
        <v>484675.97292000003</v>
      </c>
      <c r="R45" s="10">
        <v>506</v>
      </c>
      <c r="S45" s="10">
        <v>7374.0559999999996</v>
      </c>
      <c r="T45" s="11">
        <f t="shared" si="1"/>
        <v>1023243</v>
      </c>
      <c r="U45" s="11">
        <f t="shared" si="1"/>
        <v>1506755.67851</v>
      </c>
    </row>
    <row r="46" spans="1:21" x14ac:dyDescent="0.25">
      <c r="B46" s="8">
        <v>38</v>
      </c>
      <c r="C46" s="9" t="s">
        <v>51</v>
      </c>
      <c r="D46" s="10">
        <v>0</v>
      </c>
      <c r="E46" s="10">
        <v>118492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f t="shared" si="0"/>
        <v>0</v>
      </c>
      <c r="M46" s="10">
        <f t="shared" si="0"/>
        <v>0</v>
      </c>
      <c r="N46" s="10">
        <v>64840</v>
      </c>
      <c r="O46" s="10">
        <v>169365.53136999984</v>
      </c>
      <c r="P46" s="10">
        <v>36863</v>
      </c>
      <c r="Q46" s="10">
        <v>90348.711439999082</v>
      </c>
      <c r="R46" s="10">
        <v>0</v>
      </c>
      <c r="S46" s="10">
        <v>0</v>
      </c>
      <c r="T46" s="11">
        <f t="shared" si="1"/>
        <v>101703</v>
      </c>
      <c r="U46" s="11">
        <f t="shared" si="1"/>
        <v>259714.24280999892</v>
      </c>
    </row>
    <row r="47" spans="1:21" x14ac:dyDescent="0.25">
      <c r="B47" s="8">
        <v>39</v>
      </c>
      <c r="C47" s="9" t="s">
        <v>52</v>
      </c>
      <c r="D47" s="10">
        <v>771007</v>
      </c>
      <c r="E47" s="10">
        <v>517950</v>
      </c>
      <c r="F47" s="10">
        <v>633374</v>
      </c>
      <c r="G47" s="10">
        <v>3311850.1854000003</v>
      </c>
      <c r="H47" s="10">
        <v>1076071</v>
      </c>
      <c r="I47" s="10">
        <v>3815668.9850999997</v>
      </c>
      <c r="J47" s="10">
        <v>0</v>
      </c>
      <c r="K47" s="10">
        <v>0</v>
      </c>
      <c r="L47" s="10">
        <f t="shared" si="0"/>
        <v>1709445</v>
      </c>
      <c r="M47" s="10">
        <f t="shared" si="0"/>
        <v>7127519.1705</v>
      </c>
      <c r="N47" s="10">
        <v>414671</v>
      </c>
      <c r="O47" s="10">
        <v>1170012.6624000012</v>
      </c>
      <c r="P47" s="10">
        <v>0</v>
      </c>
      <c r="Q47" s="10">
        <v>0</v>
      </c>
      <c r="R47" s="10">
        <v>0</v>
      </c>
      <c r="S47" s="10">
        <v>0</v>
      </c>
      <c r="T47" s="11">
        <f t="shared" si="1"/>
        <v>414671</v>
      </c>
      <c r="U47" s="11">
        <f t="shared" si="1"/>
        <v>1170012.6624000012</v>
      </c>
    </row>
    <row r="48" spans="1:21" x14ac:dyDescent="0.25">
      <c r="A48" s="1" t="s">
        <v>53</v>
      </c>
      <c r="B48" s="8">
        <v>40</v>
      </c>
      <c r="C48" s="9" t="s">
        <v>54</v>
      </c>
      <c r="D48" s="10">
        <v>704385</v>
      </c>
      <c r="E48" s="10">
        <v>57693</v>
      </c>
      <c r="F48" s="10">
        <v>271932.25</v>
      </c>
      <c r="G48" s="10">
        <v>1233844.7796400036</v>
      </c>
      <c r="H48" s="10">
        <v>931083.75</v>
      </c>
      <c r="I48" s="10">
        <v>3547292.6187500148</v>
      </c>
      <c r="J48" s="10">
        <v>0</v>
      </c>
      <c r="K48" s="10">
        <v>0</v>
      </c>
      <c r="L48" s="10">
        <f t="shared" si="0"/>
        <v>1203016</v>
      </c>
      <c r="M48" s="10">
        <f t="shared" si="0"/>
        <v>4781137.3983900184</v>
      </c>
      <c r="N48" s="10">
        <v>3079</v>
      </c>
      <c r="O48" s="10">
        <v>7854.2489875000001</v>
      </c>
      <c r="P48" s="10">
        <v>7612</v>
      </c>
      <c r="Q48" s="10">
        <v>19173.209082499998</v>
      </c>
      <c r="R48" s="10">
        <v>0</v>
      </c>
      <c r="S48" s="10">
        <v>0</v>
      </c>
      <c r="T48" s="11">
        <f t="shared" si="1"/>
        <v>10691</v>
      </c>
      <c r="U48" s="11">
        <f t="shared" si="1"/>
        <v>27027.458069999997</v>
      </c>
    </row>
    <row r="49" spans="1:21" x14ac:dyDescent="0.25">
      <c r="B49" s="8">
        <v>41</v>
      </c>
      <c r="C49" s="13" t="s">
        <v>55</v>
      </c>
      <c r="D49" s="10">
        <v>1337531</v>
      </c>
      <c r="E49" s="10">
        <v>1118569</v>
      </c>
      <c r="F49" s="10">
        <v>1480380</v>
      </c>
      <c r="G49" s="10">
        <v>6388892.1817103103</v>
      </c>
      <c r="H49" s="10">
        <v>1703868</v>
      </c>
      <c r="I49" s="10">
        <v>5228990.8251092536</v>
      </c>
      <c r="J49" s="10">
        <v>0</v>
      </c>
      <c r="K49" s="10">
        <v>0</v>
      </c>
      <c r="L49" s="10">
        <f t="shared" si="0"/>
        <v>3184248</v>
      </c>
      <c r="M49" s="10">
        <f t="shared" si="0"/>
        <v>11617883.006819565</v>
      </c>
      <c r="N49" s="10">
        <v>914612</v>
      </c>
      <c r="O49" s="10">
        <v>2256520.6260000002</v>
      </c>
      <c r="P49" s="10">
        <v>687596</v>
      </c>
      <c r="Q49" s="10">
        <v>1155396.9890000001</v>
      </c>
      <c r="R49" s="10">
        <v>39</v>
      </c>
      <c r="S49" s="10">
        <v>746.11900000000003</v>
      </c>
      <c r="T49" s="11">
        <f t="shared" si="1"/>
        <v>1602247</v>
      </c>
      <c r="U49" s="11">
        <f t="shared" si="1"/>
        <v>3412663.7340000002</v>
      </c>
    </row>
    <row r="50" spans="1:21" s="19" customFormat="1" x14ac:dyDescent="0.25">
      <c r="A50" s="14"/>
      <c r="B50" s="15"/>
      <c r="C50" s="6" t="s">
        <v>8</v>
      </c>
      <c r="D50" s="16">
        <f t="shared" ref="D50:K50" si="2">SUM(D7:D49)</f>
        <v>74976139</v>
      </c>
      <c r="E50" s="16">
        <f t="shared" si="2"/>
        <v>846590923</v>
      </c>
      <c r="F50" s="16">
        <f t="shared" si="2"/>
        <v>114999232.25</v>
      </c>
      <c r="G50" s="16">
        <f t="shared" si="2"/>
        <v>396659281.92299026</v>
      </c>
      <c r="H50" s="16">
        <f t="shared" si="2"/>
        <v>107433704.75</v>
      </c>
      <c r="I50" s="16">
        <f t="shared" si="2"/>
        <v>654764015.57609916</v>
      </c>
      <c r="J50" s="16">
        <f t="shared" si="2"/>
        <v>13</v>
      </c>
      <c r="K50" s="16">
        <f t="shared" si="2"/>
        <v>272.48428999999999</v>
      </c>
      <c r="L50" s="17">
        <f t="shared" si="0"/>
        <v>222432950</v>
      </c>
      <c r="M50" s="17">
        <f t="shared" si="0"/>
        <v>1051423569.9833795</v>
      </c>
      <c r="N50" s="16">
        <f t="shared" ref="N50:S50" si="3">SUM(N7:N49)</f>
        <v>210757532</v>
      </c>
      <c r="O50" s="16">
        <f t="shared" si="3"/>
        <v>431552667.29398751</v>
      </c>
      <c r="P50" s="16">
        <f t="shared" si="3"/>
        <v>114423054</v>
      </c>
      <c r="Q50" s="16">
        <f t="shared" si="3"/>
        <v>206509913.03171247</v>
      </c>
      <c r="R50" s="16">
        <f t="shared" si="3"/>
        <v>629701</v>
      </c>
      <c r="S50" s="16">
        <f t="shared" si="3"/>
        <v>5246519.4308400005</v>
      </c>
      <c r="T50" s="18">
        <f t="shared" si="1"/>
        <v>325810287</v>
      </c>
      <c r="U50" s="18">
        <f t="shared" si="1"/>
        <v>643309099.75654006</v>
      </c>
    </row>
    <row r="51" spans="1:21" x14ac:dyDescent="0.25">
      <c r="B51" s="20"/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2"/>
      <c r="U51" s="22"/>
    </row>
    <row r="52" spans="1:21" x14ac:dyDescent="0.25"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</sheetData>
  <mergeCells count="20">
    <mergeCell ref="L4:M4"/>
    <mergeCell ref="N4:O4"/>
    <mergeCell ref="P4:Q4"/>
    <mergeCell ref="R4:S4"/>
    <mergeCell ref="N2:U2"/>
    <mergeCell ref="D3:D5"/>
    <mergeCell ref="B6:C6"/>
    <mergeCell ref="B19:C19"/>
    <mergeCell ref="B40:C40"/>
    <mergeCell ref="H4:I4"/>
    <mergeCell ref="J4:K4"/>
    <mergeCell ref="B2:B5"/>
    <mergeCell ref="C2:C5"/>
    <mergeCell ref="D2:E2"/>
    <mergeCell ref="F2:M2"/>
    <mergeCell ref="E3:E5"/>
    <mergeCell ref="F3:M3"/>
    <mergeCell ref="N3:U3"/>
    <mergeCell ref="F4:G4"/>
    <mergeCell ref="T4:U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F132-4509-4D61-BB27-1ED544A7256A}">
  <dimension ref="A1:U52"/>
  <sheetViews>
    <sheetView topLeftCell="D1" workbookViewId="0">
      <selection activeCell="T50" sqref="T6:U50"/>
    </sheetView>
  </sheetViews>
  <sheetFormatPr defaultColWidth="8.88671875" defaultRowHeight="11.4" x14ac:dyDescent="0.2"/>
  <cols>
    <col min="1" max="1" width="4.6640625" style="71" bestFit="1" customWidth="1"/>
    <col min="2" max="2" width="5.44140625" style="72" customWidth="1"/>
    <col min="3" max="3" width="38.44140625" style="72" customWidth="1"/>
    <col min="4" max="5" width="9.88671875" style="72" customWidth="1"/>
    <col min="6" max="6" width="10.33203125" style="72" bestFit="1" customWidth="1"/>
    <col min="7" max="7" width="12" style="72" bestFit="1" customWidth="1"/>
    <col min="8" max="9" width="10" style="72" bestFit="1" customWidth="1"/>
    <col min="10" max="10" width="9.5546875" style="72" bestFit="1" customWidth="1"/>
    <col min="11" max="11" width="8" style="72" bestFit="1" customWidth="1"/>
    <col min="12" max="12" width="9.21875" style="72" customWidth="1"/>
    <col min="13" max="13" width="11.77734375" style="72" customWidth="1"/>
    <col min="14" max="15" width="10" style="72" bestFit="1" customWidth="1"/>
    <col min="16" max="16" width="9.5546875" style="72" bestFit="1" customWidth="1"/>
    <col min="17" max="17" width="10" style="72" bestFit="1" customWidth="1"/>
    <col min="18" max="18" width="9.5546875" style="72" bestFit="1" customWidth="1"/>
    <col min="19" max="19" width="8" style="72" bestFit="1" customWidth="1"/>
    <col min="20" max="20" width="12.33203125" style="72" customWidth="1"/>
    <col min="21" max="16384" width="8.88671875" style="72"/>
  </cols>
  <sheetData>
    <row r="1" spans="1:21" ht="12" x14ac:dyDescent="0.2">
      <c r="B1" s="220"/>
      <c r="C1" s="230"/>
      <c r="D1" s="220"/>
      <c r="E1" s="220"/>
      <c r="F1" s="231" t="s">
        <v>0</v>
      </c>
      <c r="G1" s="232"/>
      <c r="H1" s="232"/>
      <c r="I1" s="232"/>
      <c r="J1" s="232"/>
      <c r="K1" s="232"/>
      <c r="L1" s="232"/>
      <c r="M1" s="233"/>
      <c r="N1" s="224" t="s">
        <v>1</v>
      </c>
      <c r="O1" s="225"/>
      <c r="P1" s="225"/>
      <c r="Q1" s="225"/>
      <c r="R1" s="225"/>
      <c r="S1" s="225"/>
      <c r="T1" s="225"/>
      <c r="U1" s="225"/>
    </row>
    <row r="2" spans="1:21" ht="12" x14ac:dyDescent="0.2">
      <c r="B2" s="220"/>
      <c r="C2" s="230"/>
      <c r="D2" s="220" t="s">
        <v>2</v>
      </c>
      <c r="E2" s="220" t="s">
        <v>3</v>
      </c>
      <c r="F2" s="221" t="s">
        <v>4</v>
      </c>
      <c r="G2" s="222"/>
      <c r="H2" s="222"/>
      <c r="I2" s="222"/>
      <c r="J2" s="222"/>
      <c r="K2" s="222"/>
      <c r="L2" s="222"/>
      <c r="M2" s="223"/>
      <c r="N2" s="224" t="s">
        <v>4</v>
      </c>
      <c r="O2" s="225"/>
      <c r="P2" s="225"/>
      <c r="Q2" s="225"/>
      <c r="R2" s="225"/>
      <c r="S2" s="225"/>
      <c r="T2" s="225"/>
      <c r="U2" s="225"/>
    </row>
    <row r="3" spans="1:21" ht="12" x14ac:dyDescent="0.2">
      <c r="B3" s="220"/>
      <c r="C3" s="230"/>
      <c r="D3" s="220"/>
      <c r="E3" s="220"/>
      <c r="F3" s="220" t="s">
        <v>5</v>
      </c>
      <c r="G3" s="220"/>
      <c r="H3" s="220" t="s">
        <v>6</v>
      </c>
      <c r="I3" s="220"/>
      <c r="J3" s="230" t="s">
        <v>7</v>
      </c>
      <c r="K3" s="230"/>
      <c r="L3" s="226" t="s">
        <v>8</v>
      </c>
      <c r="M3" s="227"/>
      <c r="N3" s="220" t="s">
        <v>5</v>
      </c>
      <c r="O3" s="220"/>
      <c r="P3" s="220" t="s">
        <v>6</v>
      </c>
      <c r="Q3" s="220"/>
      <c r="R3" s="230" t="s">
        <v>7</v>
      </c>
      <c r="S3" s="230"/>
      <c r="T3" s="226" t="s">
        <v>8</v>
      </c>
      <c r="U3" s="227"/>
    </row>
    <row r="4" spans="1:21" s="75" customFormat="1" ht="24.6" customHeight="1" x14ac:dyDescent="0.3">
      <c r="A4" s="73"/>
      <c r="B4" s="220"/>
      <c r="C4" s="230"/>
      <c r="D4" s="220"/>
      <c r="E4" s="220"/>
      <c r="F4" s="74" t="s">
        <v>9</v>
      </c>
      <c r="G4" s="74" t="s">
        <v>10</v>
      </c>
      <c r="H4" s="74" t="s">
        <v>9</v>
      </c>
      <c r="I4" s="74" t="s">
        <v>10</v>
      </c>
      <c r="J4" s="74" t="s">
        <v>9</v>
      </c>
      <c r="K4" s="74" t="s">
        <v>10</v>
      </c>
      <c r="L4" s="74" t="s">
        <v>9</v>
      </c>
      <c r="M4" s="74" t="s">
        <v>10</v>
      </c>
      <c r="N4" s="74" t="s">
        <v>9</v>
      </c>
      <c r="O4" s="74" t="s">
        <v>10</v>
      </c>
      <c r="P4" s="74" t="s">
        <v>9</v>
      </c>
      <c r="Q4" s="74" t="s">
        <v>10</v>
      </c>
      <c r="R4" s="74" t="s">
        <v>9</v>
      </c>
      <c r="S4" s="74" t="s">
        <v>10</v>
      </c>
      <c r="T4" s="74" t="s">
        <v>9</v>
      </c>
      <c r="U4" s="74" t="s">
        <v>10</v>
      </c>
    </row>
    <row r="5" spans="1:21" ht="12" x14ac:dyDescent="0.2">
      <c r="B5" s="76" t="s">
        <v>11</v>
      </c>
      <c r="C5" s="77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</row>
    <row r="6" spans="1:21" x14ac:dyDescent="0.2">
      <c r="B6" s="79">
        <v>1</v>
      </c>
      <c r="C6" s="80" t="s">
        <v>12</v>
      </c>
      <c r="D6" s="81">
        <v>1824299</v>
      </c>
      <c r="E6" s="81">
        <v>80696087</v>
      </c>
      <c r="F6" s="82">
        <v>2309745</v>
      </c>
      <c r="G6" s="82">
        <v>6792765.1270000003</v>
      </c>
      <c r="H6" s="82">
        <v>2053933</v>
      </c>
      <c r="I6" s="82">
        <v>10337950.301000001</v>
      </c>
      <c r="J6" s="82">
        <v>0</v>
      </c>
      <c r="K6" s="82">
        <v>0</v>
      </c>
      <c r="L6" s="82">
        <f>F6+H6+J6</f>
        <v>4363678</v>
      </c>
      <c r="M6" s="82">
        <f>K6+I6+G6</f>
        <v>17130715.428000003</v>
      </c>
      <c r="N6" s="82">
        <v>6606778</v>
      </c>
      <c r="O6" s="82">
        <v>13114662.309</v>
      </c>
      <c r="P6" s="82">
        <v>2267410</v>
      </c>
      <c r="Q6" s="82">
        <v>5713638.2999999998</v>
      </c>
      <c r="R6" s="82">
        <v>9</v>
      </c>
      <c r="S6" s="82">
        <v>24.501000000000001</v>
      </c>
      <c r="T6" s="83">
        <f>R6+P6+N6</f>
        <v>8874197</v>
      </c>
      <c r="U6" s="83">
        <f>S6+Q6+O6</f>
        <v>18828325.109999999</v>
      </c>
    </row>
    <row r="7" spans="1:21" x14ac:dyDescent="0.2">
      <c r="B7" s="79">
        <v>2</v>
      </c>
      <c r="C7" s="80" t="s">
        <v>13</v>
      </c>
      <c r="D7" s="81">
        <v>84722</v>
      </c>
      <c r="E7" s="81">
        <v>46824899</v>
      </c>
      <c r="F7" s="82">
        <v>160155</v>
      </c>
      <c r="G7" s="82">
        <v>552853.21887999994</v>
      </c>
      <c r="H7" s="82">
        <v>70937</v>
      </c>
      <c r="I7" s="82">
        <v>253456.30230000001</v>
      </c>
      <c r="J7" s="82">
        <v>0</v>
      </c>
      <c r="K7" s="82">
        <v>0</v>
      </c>
      <c r="L7" s="82">
        <f t="shared" ref="L7:L51" si="0">F7+H7+J7</f>
        <v>231092</v>
      </c>
      <c r="M7" s="82">
        <f t="shared" ref="M7:M51" si="1">K7+I7+G7</f>
        <v>806309.52117999992</v>
      </c>
      <c r="N7" s="82">
        <v>4362722</v>
      </c>
      <c r="O7" s="82">
        <v>7660196.0296800006</v>
      </c>
      <c r="P7" s="82">
        <v>1597922</v>
      </c>
      <c r="Q7" s="82">
        <v>2554861.80522</v>
      </c>
      <c r="R7" s="82">
        <v>0</v>
      </c>
      <c r="S7" s="82">
        <v>0</v>
      </c>
      <c r="T7" s="83">
        <f t="shared" ref="T7:U51" si="2">R7+P7+N7</f>
        <v>5960644</v>
      </c>
      <c r="U7" s="83">
        <f t="shared" si="2"/>
        <v>10215057.834900001</v>
      </c>
    </row>
    <row r="8" spans="1:21" x14ac:dyDescent="0.2">
      <c r="B8" s="79">
        <v>3</v>
      </c>
      <c r="C8" s="84" t="s">
        <v>14</v>
      </c>
      <c r="D8" s="85">
        <v>33716</v>
      </c>
      <c r="E8" s="85">
        <v>13271463</v>
      </c>
      <c r="F8" s="82">
        <v>60253</v>
      </c>
      <c r="G8" s="82">
        <v>235887.74636001448</v>
      </c>
      <c r="H8" s="82">
        <v>23581</v>
      </c>
      <c r="I8" s="82">
        <v>119705.18403999927</v>
      </c>
      <c r="J8" s="82">
        <v>0</v>
      </c>
      <c r="K8" s="82">
        <v>0</v>
      </c>
      <c r="L8" s="82">
        <f t="shared" si="0"/>
        <v>83834</v>
      </c>
      <c r="M8" s="82">
        <f t="shared" si="1"/>
        <v>355592.93040001375</v>
      </c>
      <c r="N8" s="82">
        <v>1836309</v>
      </c>
      <c r="O8" s="82">
        <v>2878445.1845200001</v>
      </c>
      <c r="P8" s="82">
        <v>696053</v>
      </c>
      <c r="Q8" s="82">
        <v>1060806.76128</v>
      </c>
      <c r="R8" s="82">
        <v>7757</v>
      </c>
      <c r="S8" s="82">
        <v>87052.697050000002</v>
      </c>
      <c r="T8" s="83">
        <f t="shared" si="2"/>
        <v>2540119</v>
      </c>
      <c r="U8" s="83">
        <f t="shared" si="2"/>
        <v>4026304.6428500004</v>
      </c>
    </row>
    <row r="9" spans="1:21" x14ac:dyDescent="0.2">
      <c r="B9" s="79">
        <v>4</v>
      </c>
      <c r="C9" s="80" t="s">
        <v>15</v>
      </c>
      <c r="D9" s="81">
        <v>610068</v>
      </c>
      <c r="E9" s="81">
        <v>49589295</v>
      </c>
      <c r="F9" s="82">
        <v>809740</v>
      </c>
      <c r="G9" s="82">
        <v>2288330.9819999998</v>
      </c>
      <c r="H9" s="82">
        <v>280410</v>
      </c>
      <c r="I9" s="82">
        <v>1077444.9380000001</v>
      </c>
      <c r="J9" s="82">
        <v>0</v>
      </c>
      <c r="K9" s="82">
        <v>0</v>
      </c>
      <c r="L9" s="82">
        <f t="shared" si="0"/>
        <v>1090150</v>
      </c>
      <c r="M9" s="82">
        <f t="shared" si="1"/>
        <v>3365775.92</v>
      </c>
      <c r="N9" s="82">
        <v>9080661</v>
      </c>
      <c r="O9" s="82">
        <v>19345274.936000001</v>
      </c>
      <c r="P9" s="82">
        <v>1991696</v>
      </c>
      <c r="Q9" s="82">
        <v>4372540.8710000003</v>
      </c>
      <c r="R9" s="82">
        <v>5697</v>
      </c>
      <c r="S9" s="82">
        <v>89363.123999999996</v>
      </c>
      <c r="T9" s="83">
        <f t="shared" si="2"/>
        <v>11078054</v>
      </c>
      <c r="U9" s="83">
        <f t="shared" si="2"/>
        <v>23807178.931000002</v>
      </c>
    </row>
    <row r="10" spans="1:21" x14ac:dyDescent="0.2">
      <c r="B10" s="79">
        <v>5</v>
      </c>
      <c r="C10" s="80" t="s">
        <v>16</v>
      </c>
      <c r="D10" s="81">
        <v>0</v>
      </c>
      <c r="E10" s="81">
        <v>28029550</v>
      </c>
      <c r="F10" s="82">
        <v>0</v>
      </c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82">
        <f t="shared" si="0"/>
        <v>0</v>
      </c>
      <c r="M10" s="82">
        <f t="shared" si="1"/>
        <v>0</v>
      </c>
      <c r="N10" s="82">
        <v>2804597</v>
      </c>
      <c r="O10" s="82">
        <v>6212432.551</v>
      </c>
      <c r="P10" s="82">
        <v>508168</v>
      </c>
      <c r="Q10" s="82">
        <v>1170726.5379999999</v>
      </c>
      <c r="R10" s="82">
        <v>0</v>
      </c>
      <c r="S10" s="82">
        <v>0</v>
      </c>
      <c r="T10" s="83">
        <f t="shared" si="2"/>
        <v>3312765</v>
      </c>
      <c r="U10" s="83">
        <f t="shared" si="2"/>
        <v>7383159.0889999997</v>
      </c>
    </row>
    <row r="11" spans="1:21" x14ac:dyDescent="0.2">
      <c r="B11" s="79">
        <v>6</v>
      </c>
      <c r="C11" s="80" t="s">
        <v>17</v>
      </c>
      <c r="D11" s="81">
        <v>154234</v>
      </c>
      <c r="E11" s="81">
        <v>29042234</v>
      </c>
      <c r="F11" s="82">
        <v>137416</v>
      </c>
      <c r="G11" s="82">
        <v>465406.435</v>
      </c>
      <c r="H11" s="82">
        <v>68539</v>
      </c>
      <c r="I11" s="82">
        <v>276570.86700000003</v>
      </c>
      <c r="J11" s="82">
        <v>0</v>
      </c>
      <c r="K11" s="82">
        <v>0</v>
      </c>
      <c r="L11" s="82">
        <f t="shared" si="0"/>
        <v>205955</v>
      </c>
      <c r="M11" s="82">
        <f t="shared" si="1"/>
        <v>741977.30200000003</v>
      </c>
      <c r="N11" s="82">
        <v>5072748</v>
      </c>
      <c r="O11" s="82">
        <v>10012647.502</v>
      </c>
      <c r="P11" s="82">
        <v>2032739</v>
      </c>
      <c r="Q11" s="82">
        <v>3516055.8509999998</v>
      </c>
      <c r="R11" s="82">
        <v>4319</v>
      </c>
      <c r="S11" s="82">
        <v>65661.118000000002</v>
      </c>
      <c r="T11" s="83">
        <f t="shared" si="2"/>
        <v>7109806</v>
      </c>
      <c r="U11" s="83">
        <f t="shared" si="2"/>
        <v>13594364.471000001</v>
      </c>
    </row>
    <row r="12" spans="1:21" x14ac:dyDescent="0.2">
      <c r="B12" s="79">
        <v>7</v>
      </c>
      <c r="C12" s="80" t="s">
        <v>18</v>
      </c>
      <c r="D12" s="81">
        <v>77361</v>
      </c>
      <c r="E12" s="81">
        <v>16102621</v>
      </c>
      <c r="F12" s="82">
        <v>71618</v>
      </c>
      <c r="G12" s="82">
        <v>180397.63666999998</v>
      </c>
      <c r="H12" s="82">
        <v>25199</v>
      </c>
      <c r="I12" s="82">
        <v>70552.449219999995</v>
      </c>
      <c r="J12" s="82">
        <v>0</v>
      </c>
      <c r="K12" s="82">
        <v>0</v>
      </c>
      <c r="L12" s="82">
        <f t="shared" si="0"/>
        <v>96817</v>
      </c>
      <c r="M12" s="82">
        <f t="shared" si="1"/>
        <v>250950.08588999999</v>
      </c>
      <c r="N12" s="82">
        <v>3373955</v>
      </c>
      <c r="O12" s="82">
        <v>6374054.83268</v>
      </c>
      <c r="P12" s="82">
        <v>936804</v>
      </c>
      <c r="Q12" s="82">
        <v>1696392.8291800001</v>
      </c>
      <c r="R12" s="82">
        <v>0</v>
      </c>
      <c r="S12" s="82">
        <v>0</v>
      </c>
      <c r="T12" s="83">
        <f t="shared" si="2"/>
        <v>4310759</v>
      </c>
      <c r="U12" s="83">
        <f t="shared" si="2"/>
        <v>8070447.6618600003</v>
      </c>
    </row>
    <row r="13" spans="1:21" x14ac:dyDescent="0.2">
      <c r="B13" s="79">
        <v>8</v>
      </c>
      <c r="C13" s="80" t="s">
        <v>19</v>
      </c>
      <c r="D13" s="81">
        <v>0</v>
      </c>
      <c r="E13" s="81">
        <v>3633066</v>
      </c>
      <c r="F13" s="82">
        <v>0</v>
      </c>
      <c r="G13" s="82">
        <v>0</v>
      </c>
      <c r="H13" s="82">
        <v>0</v>
      </c>
      <c r="I13" s="82">
        <v>0</v>
      </c>
      <c r="J13" s="82">
        <v>0</v>
      </c>
      <c r="K13" s="82">
        <v>0</v>
      </c>
      <c r="L13" s="82">
        <f t="shared" si="0"/>
        <v>0</v>
      </c>
      <c r="M13" s="82">
        <f t="shared" si="1"/>
        <v>0</v>
      </c>
      <c r="N13" s="82">
        <v>651857</v>
      </c>
      <c r="O13" s="82">
        <v>1478383.9680699999</v>
      </c>
      <c r="P13" s="82">
        <v>107909</v>
      </c>
      <c r="Q13" s="82">
        <v>360598.98466000002</v>
      </c>
      <c r="R13" s="82">
        <v>0</v>
      </c>
      <c r="S13" s="82">
        <v>0</v>
      </c>
      <c r="T13" s="83">
        <f t="shared" si="2"/>
        <v>759766</v>
      </c>
      <c r="U13" s="83">
        <f t="shared" si="2"/>
        <v>1838982.95273</v>
      </c>
    </row>
    <row r="14" spans="1:21" x14ac:dyDescent="0.2">
      <c r="B14" s="79">
        <v>9</v>
      </c>
      <c r="C14" s="80" t="s">
        <v>20</v>
      </c>
      <c r="D14" s="81">
        <v>324010</v>
      </c>
      <c r="E14" s="81">
        <v>41657959</v>
      </c>
      <c r="F14" s="82">
        <v>491125</v>
      </c>
      <c r="G14" s="82">
        <v>1625206.0243199999</v>
      </c>
      <c r="H14" s="82">
        <v>190708</v>
      </c>
      <c r="I14" s="82">
        <v>686020.09730999998</v>
      </c>
      <c r="J14" s="82">
        <v>0</v>
      </c>
      <c r="K14" s="82">
        <v>0</v>
      </c>
      <c r="L14" s="82">
        <f t="shared" si="0"/>
        <v>681833</v>
      </c>
      <c r="M14" s="82">
        <f t="shared" si="1"/>
        <v>2311226.12163</v>
      </c>
      <c r="N14" s="82">
        <v>6760160</v>
      </c>
      <c r="O14" s="82">
        <v>15174020.17172</v>
      </c>
      <c r="P14" s="82">
        <v>3301144</v>
      </c>
      <c r="Q14" s="82">
        <v>6750600.6714799991</v>
      </c>
      <c r="R14" s="82">
        <v>0</v>
      </c>
      <c r="S14" s="82">
        <v>0</v>
      </c>
      <c r="T14" s="83">
        <f t="shared" si="2"/>
        <v>10061304</v>
      </c>
      <c r="U14" s="83">
        <f t="shared" si="2"/>
        <v>21924620.843199998</v>
      </c>
    </row>
    <row r="15" spans="1:21" x14ac:dyDescent="0.2">
      <c r="B15" s="79">
        <v>10</v>
      </c>
      <c r="C15" s="80" t="s">
        <v>21</v>
      </c>
      <c r="D15" s="81">
        <v>16210142</v>
      </c>
      <c r="E15" s="81">
        <v>273051248</v>
      </c>
      <c r="F15" s="82">
        <v>27371804</v>
      </c>
      <c r="G15" s="82">
        <v>82482572.755999997</v>
      </c>
      <c r="H15" s="82">
        <v>20132186</v>
      </c>
      <c r="I15" s="82">
        <v>160489330.579</v>
      </c>
      <c r="J15" s="82">
        <v>0</v>
      </c>
      <c r="K15" s="82">
        <v>0</v>
      </c>
      <c r="L15" s="82">
        <f t="shared" si="0"/>
        <v>47503990</v>
      </c>
      <c r="M15" s="82">
        <f t="shared" si="1"/>
        <v>242971903.33499998</v>
      </c>
      <c r="N15" s="82">
        <v>50761596</v>
      </c>
      <c r="O15" s="82">
        <v>104614478.72288001</v>
      </c>
      <c r="P15" s="82">
        <v>20653288</v>
      </c>
      <c r="Q15" s="82">
        <v>40018044.545550004</v>
      </c>
      <c r="R15" s="82">
        <v>1739</v>
      </c>
      <c r="S15" s="82">
        <v>24579.574000000001</v>
      </c>
      <c r="T15" s="83">
        <f t="shared" si="2"/>
        <v>71416623</v>
      </c>
      <c r="U15" s="83">
        <f t="shared" si="2"/>
        <v>144657102.84243</v>
      </c>
    </row>
    <row r="16" spans="1:21" x14ac:dyDescent="0.2">
      <c r="B16" s="79">
        <v>11</v>
      </c>
      <c r="C16" s="80" t="s">
        <v>22</v>
      </c>
      <c r="D16" s="81">
        <v>0</v>
      </c>
      <c r="E16" s="81">
        <v>12318323</v>
      </c>
      <c r="F16" s="82">
        <v>0</v>
      </c>
      <c r="G16" s="82">
        <v>0</v>
      </c>
      <c r="H16" s="82">
        <v>0</v>
      </c>
      <c r="I16" s="82">
        <v>0</v>
      </c>
      <c r="J16" s="82">
        <v>0</v>
      </c>
      <c r="K16" s="82">
        <v>0</v>
      </c>
      <c r="L16" s="82">
        <f t="shared" si="0"/>
        <v>0</v>
      </c>
      <c r="M16" s="82">
        <f t="shared" si="1"/>
        <v>0</v>
      </c>
      <c r="N16" s="82">
        <v>1982253</v>
      </c>
      <c r="O16" s="82">
        <v>3705329.6015900001</v>
      </c>
      <c r="P16" s="82">
        <v>438520</v>
      </c>
      <c r="Q16" s="82">
        <v>1112199.5774000001</v>
      </c>
      <c r="R16" s="82">
        <v>945</v>
      </c>
      <c r="S16" s="82">
        <v>13896.03184</v>
      </c>
      <c r="T16" s="83">
        <f t="shared" si="2"/>
        <v>2421718</v>
      </c>
      <c r="U16" s="83">
        <f t="shared" si="2"/>
        <v>4831425.2108300002</v>
      </c>
    </row>
    <row r="17" spans="2:21" x14ac:dyDescent="0.2">
      <c r="B17" s="79">
        <v>12</v>
      </c>
      <c r="C17" s="80" t="s">
        <v>23</v>
      </c>
      <c r="D17" s="81">
        <v>601682</v>
      </c>
      <c r="E17" s="81">
        <v>46762427</v>
      </c>
      <c r="F17" s="82">
        <v>605637</v>
      </c>
      <c r="G17" s="82">
        <v>2046632.5630000001</v>
      </c>
      <c r="H17" s="82">
        <v>354958</v>
      </c>
      <c r="I17" s="82">
        <v>1330576.3970000001</v>
      </c>
      <c r="J17" s="82">
        <v>0</v>
      </c>
      <c r="K17" s="82">
        <v>0</v>
      </c>
      <c r="L17" s="82">
        <f t="shared" si="0"/>
        <v>960595</v>
      </c>
      <c r="M17" s="82">
        <f t="shared" si="1"/>
        <v>3377208.96</v>
      </c>
      <c r="N17" s="82">
        <v>8460349</v>
      </c>
      <c r="O17" s="82">
        <v>15209066.767000001</v>
      </c>
      <c r="P17" s="82">
        <v>4511557</v>
      </c>
      <c r="Q17" s="82">
        <v>7646176.2680000002</v>
      </c>
      <c r="R17" s="82">
        <v>3343</v>
      </c>
      <c r="S17" s="82">
        <v>12698.369000000001</v>
      </c>
      <c r="T17" s="83">
        <f t="shared" si="2"/>
        <v>12975249</v>
      </c>
      <c r="U17" s="83">
        <f t="shared" si="2"/>
        <v>22867941.403999999</v>
      </c>
    </row>
    <row r="18" spans="2:21" ht="12" x14ac:dyDescent="0.2">
      <c r="B18" s="76" t="s">
        <v>24</v>
      </c>
      <c r="C18" s="149"/>
      <c r="D18" s="86"/>
      <c r="E18" s="86"/>
      <c r="F18" s="78"/>
      <c r="G18" s="78"/>
      <c r="H18" s="78"/>
      <c r="I18" s="78"/>
      <c r="J18" s="78"/>
      <c r="K18" s="78"/>
      <c r="L18" s="82"/>
      <c r="M18" s="82"/>
      <c r="N18" s="82"/>
      <c r="O18" s="82"/>
      <c r="P18" s="82"/>
      <c r="Q18" s="82"/>
      <c r="R18" s="82"/>
      <c r="S18" s="82"/>
      <c r="T18" s="83"/>
      <c r="U18" s="83"/>
    </row>
    <row r="19" spans="2:21" x14ac:dyDescent="0.2">
      <c r="B19" s="79">
        <v>13</v>
      </c>
      <c r="C19" s="80" t="s">
        <v>25</v>
      </c>
      <c r="D19" s="81">
        <v>9585255</v>
      </c>
      <c r="E19" s="81">
        <v>28890599</v>
      </c>
      <c r="F19" s="82">
        <v>19596982</v>
      </c>
      <c r="G19" s="82">
        <v>61611990.259450004</v>
      </c>
      <c r="H19" s="82">
        <v>12950202</v>
      </c>
      <c r="I19" s="82">
        <v>56022076.778010003</v>
      </c>
      <c r="J19" s="82">
        <v>0</v>
      </c>
      <c r="K19" s="82">
        <v>0</v>
      </c>
      <c r="L19" s="82">
        <f t="shared" si="0"/>
        <v>32547184</v>
      </c>
      <c r="M19" s="82">
        <f t="shared" si="1"/>
        <v>117634067.03746</v>
      </c>
      <c r="N19" s="82">
        <v>9329694</v>
      </c>
      <c r="O19" s="82">
        <v>22540609.545110002</v>
      </c>
      <c r="P19" s="82">
        <v>3986633</v>
      </c>
      <c r="Q19" s="82">
        <v>13125277.071220001</v>
      </c>
      <c r="R19" s="82">
        <v>18305</v>
      </c>
      <c r="S19" s="82">
        <v>463449.90489000001</v>
      </c>
      <c r="T19" s="83">
        <f t="shared" si="2"/>
        <v>13334632</v>
      </c>
      <c r="U19" s="83">
        <f t="shared" si="2"/>
        <v>36129336.521220006</v>
      </c>
    </row>
    <row r="20" spans="2:21" x14ac:dyDescent="0.2">
      <c r="B20" s="79">
        <v>14</v>
      </c>
      <c r="C20" s="80" t="s">
        <v>26</v>
      </c>
      <c r="D20" s="81">
        <v>0</v>
      </c>
      <c r="E20" s="81">
        <v>5329042</v>
      </c>
      <c r="F20" s="82">
        <v>0</v>
      </c>
      <c r="G20" s="82">
        <v>0</v>
      </c>
      <c r="H20" s="82">
        <v>0</v>
      </c>
      <c r="I20" s="82">
        <v>0</v>
      </c>
      <c r="J20" s="82">
        <v>0</v>
      </c>
      <c r="K20" s="82">
        <v>0</v>
      </c>
      <c r="L20" s="82">
        <f t="shared" si="0"/>
        <v>0</v>
      </c>
      <c r="M20" s="82">
        <f t="shared" si="1"/>
        <v>0</v>
      </c>
      <c r="N20" s="82">
        <v>476876</v>
      </c>
      <c r="O20" s="82">
        <v>1189557.4898600001</v>
      </c>
      <c r="P20" s="82">
        <v>215592</v>
      </c>
      <c r="Q20" s="82">
        <v>628479.56574999995</v>
      </c>
      <c r="R20" s="82">
        <v>0</v>
      </c>
      <c r="S20" s="82">
        <v>0</v>
      </c>
      <c r="T20" s="83">
        <f t="shared" si="2"/>
        <v>692468</v>
      </c>
      <c r="U20" s="83">
        <f t="shared" si="2"/>
        <v>1818037.0556100002</v>
      </c>
    </row>
    <row r="21" spans="2:21" x14ac:dyDescent="0.2">
      <c r="B21" s="79">
        <v>15</v>
      </c>
      <c r="C21" s="80" t="s">
        <v>68</v>
      </c>
      <c r="D21" s="81">
        <v>4199</v>
      </c>
      <c r="E21" s="81">
        <v>2715112</v>
      </c>
      <c r="F21" s="82">
        <v>7804</v>
      </c>
      <c r="G21" s="82">
        <v>17196.358969999997</v>
      </c>
      <c r="H21" s="82">
        <v>2820</v>
      </c>
      <c r="I21" s="82">
        <v>13708.485429999999</v>
      </c>
      <c r="J21" s="82">
        <v>0</v>
      </c>
      <c r="K21" s="82">
        <v>0</v>
      </c>
      <c r="L21" s="82">
        <f t="shared" si="0"/>
        <v>10624</v>
      </c>
      <c r="M21" s="82">
        <f t="shared" si="1"/>
        <v>30904.844399999994</v>
      </c>
      <c r="N21" s="82">
        <v>791129</v>
      </c>
      <c r="O21" s="82">
        <v>1635204.0190000001</v>
      </c>
      <c r="P21" s="82">
        <v>125844</v>
      </c>
      <c r="Q21" s="82">
        <v>264150.92491999996</v>
      </c>
      <c r="R21" s="82">
        <v>0</v>
      </c>
      <c r="S21" s="82">
        <v>0</v>
      </c>
      <c r="T21" s="83">
        <f t="shared" si="2"/>
        <v>916973</v>
      </c>
      <c r="U21" s="83">
        <f t="shared" si="2"/>
        <v>1899354.94392</v>
      </c>
    </row>
    <row r="22" spans="2:21" x14ac:dyDescent="0.2">
      <c r="B22" s="79">
        <v>16</v>
      </c>
      <c r="C22" s="80" t="s">
        <v>69</v>
      </c>
      <c r="D22" s="81">
        <v>1400</v>
      </c>
      <c r="E22" s="81">
        <v>871705</v>
      </c>
      <c r="F22" s="82">
        <v>1994</v>
      </c>
      <c r="G22" s="82">
        <v>10169.697179999999</v>
      </c>
      <c r="H22" s="82">
        <v>2062</v>
      </c>
      <c r="I22" s="82">
        <v>22604.58022</v>
      </c>
      <c r="J22" s="82">
        <v>0</v>
      </c>
      <c r="K22" s="82">
        <v>0</v>
      </c>
      <c r="L22" s="82">
        <f t="shared" si="0"/>
        <v>4056</v>
      </c>
      <c r="M22" s="82">
        <f t="shared" si="1"/>
        <v>32774.277399999999</v>
      </c>
      <c r="N22" s="82">
        <v>247100</v>
      </c>
      <c r="O22" s="82">
        <v>441167.23180000001</v>
      </c>
      <c r="P22" s="82">
        <v>31331</v>
      </c>
      <c r="Q22" s="82">
        <v>69058.453040000008</v>
      </c>
      <c r="R22" s="82">
        <v>12</v>
      </c>
      <c r="S22" s="82">
        <v>100.5</v>
      </c>
      <c r="T22" s="83">
        <f t="shared" si="2"/>
        <v>278443</v>
      </c>
      <c r="U22" s="83">
        <f t="shared" si="2"/>
        <v>510326.18484</v>
      </c>
    </row>
    <row r="23" spans="2:21" x14ac:dyDescent="0.2">
      <c r="B23" s="79">
        <v>17</v>
      </c>
      <c r="C23" s="80" t="s">
        <v>29</v>
      </c>
      <c r="D23" s="81">
        <v>0</v>
      </c>
      <c r="E23" s="81">
        <v>942892</v>
      </c>
      <c r="F23" s="82">
        <v>0</v>
      </c>
      <c r="G23" s="82">
        <v>0</v>
      </c>
      <c r="H23" s="82">
        <v>0</v>
      </c>
      <c r="I23" s="82">
        <v>0</v>
      </c>
      <c r="J23" s="82">
        <v>0</v>
      </c>
      <c r="K23" s="82">
        <v>0</v>
      </c>
      <c r="L23" s="82">
        <f t="shared" si="0"/>
        <v>0</v>
      </c>
      <c r="M23" s="82">
        <f t="shared" si="1"/>
        <v>0</v>
      </c>
      <c r="N23" s="82">
        <v>142836</v>
      </c>
      <c r="O23" s="82">
        <v>350370.64899999998</v>
      </c>
      <c r="P23" s="82">
        <v>31729</v>
      </c>
      <c r="Q23" s="82">
        <v>130495.76</v>
      </c>
      <c r="R23" s="82">
        <v>392</v>
      </c>
      <c r="S23" s="82">
        <v>13151.575000000001</v>
      </c>
      <c r="T23" s="83">
        <f t="shared" si="2"/>
        <v>174957</v>
      </c>
      <c r="U23" s="83">
        <f t="shared" si="2"/>
        <v>494017.98399999994</v>
      </c>
    </row>
    <row r="24" spans="2:21" x14ac:dyDescent="0.2">
      <c r="B24" s="79">
        <v>18</v>
      </c>
      <c r="C24" s="80" t="s">
        <v>30</v>
      </c>
      <c r="D24" s="81">
        <v>8781</v>
      </c>
      <c r="E24" s="81">
        <v>533066</v>
      </c>
      <c r="F24" s="82">
        <v>22238</v>
      </c>
      <c r="G24" s="82">
        <v>46552.73575</v>
      </c>
      <c r="H24" s="82">
        <v>6011</v>
      </c>
      <c r="I24" s="82">
        <v>19197.443289999999</v>
      </c>
      <c r="J24" s="82">
        <v>9</v>
      </c>
      <c r="K24" s="82">
        <v>28.036799999999999</v>
      </c>
      <c r="L24" s="82">
        <f t="shared" si="0"/>
        <v>28258</v>
      </c>
      <c r="M24" s="82">
        <f t="shared" si="1"/>
        <v>65778.215840000004</v>
      </c>
      <c r="N24" s="82">
        <v>247915</v>
      </c>
      <c r="O24" s="82">
        <v>399335.21902999975</v>
      </c>
      <c r="P24" s="82">
        <v>22532</v>
      </c>
      <c r="Q24" s="82">
        <v>56936.611079999973</v>
      </c>
      <c r="R24" s="82">
        <v>0</v>
      </c>
      <c r="S24" s="82">
        <v>0</v>
      </c>
      <c r="T24" s="83">
        <f t="shared" si="2"/>
        <v>270447</v>
      </c>
      <c r="U24" s="83">
        <f t="shared" si="2"/>
        <v>456271.83010999975</v>
      </c>
    </row>
    <row r="25" spans="2:21" x14ac:dyDescent="0.2">
      <c r="B25" s="79">
        <v>19</v>
      </c>
      <c r="C25" s="80" t="s">
        <v>31</v>
      </c>
      <c r="D25" s="81">
        <v>491928</v>
      </c>
      <c r="E25" s="81">
        <v>12092975</v>
      </c>
      <c r="F25" s="82">
        <v>1127130</v>
      </c>
      <c r="G25" s="82">
        <v>3445976.66</v>
      </c>
      <c r="H25" s="82">
        <v>1069702</v>
      </c>
      <c r="I25" s="82">
        <v>5788406.1097200001</v>
      </c>
      <c r="J25" s="82">
        <v>0</v>
      </c>
      <c r="K25" s="82">
        <v>0</v>
      </c>
      <c r="L25" s="82">
        <f t="shared" si="0"/>
        <v>2196832</v>
      </c>
      <c r="M25" s="82">
        <f t="shared" si="1"/>
        <v>9234382.7697199993</v>
      </c>
      <c r="N25" s="82">
        <v>5015373</v>
      </c>
      <c r="O25" s="82">
        <v>9290072.7090000007</v>
      </c>
      <c r="P25" s="82">
        <v>1699018</v>
      </c>
      <c r="Q25" s="82">
        <v>4276755.358</v>
      </c>
      <c r="R25" s="82">
        <v>2336</v>
      </c>
      <c r="S25" s="82">
        <v>29062.317920000001</v>
      </c>
      <c r="T25" s="83">
        <f t="shared" si="2"/>
        <v>6716727</v>
      </c>
      <c r="U25" s="83">
        <f t="shared" si="2"/>
        <v>13595890.384920001</v>
      </c>
    </row>
    <row r="26" spans="2:21" x14ac:dyDescent="0.2">
      <c r="B26" s="79">
        <v>20</v>
      </c>
      <c r="C26" s="80" t="s">
        <v>32</v>
      </c>
      <c r="D26" s="81">
        <v>17235273</v>
      </c>
      <c r="E26" s="81">
        <v>50135874</v>
      </c>
      <c r="F26" s="82">
        <v>33708287</v>
      </c>
      <c r="G26" s="82">
        <v>130533153.55441999</v>
      </c>
      <c r="H26" s="82">
        <v>29259189</v>
      </c>
      <c r="I26" s="82">
        <v>221783617.61541</v>
      </c>
      <c r="J26" s="82">
        <v>0</v>
      </c>
      <c r="K26" s="82">
        <v>0</v>
      </c>
      <c r="L26" s="82">
        <f t="shared" si="0"/>
        <v>62967476</v>
      </c>
      <c r="M26" s="82">
        <f t="shared" si="1"/>
        <v>352316771.16982996</v>
      </c>
      <c r="N26" s="82">
        <v>21043810</v>
      </c>
      <c r="O26" s="82">
        <v>54080883.935999997</v>
      </c>
      <c r="P26" s="82">
        <v>13615454</v>
      </c>
      <c r="Q26" s="82">
        <v>39580662.019000001</v>
      </c>
      <c r="R26" s="82">
        <v>95602</v>
      </c>
      <c r="S26" s="82">
        <v>1594359.808</v>
      </c>
      <c r="T26" s="83">
        <f t="shared" si="2"/>
        <v>34754866</v>
      </c>
      <c r="U26" s="83">
        <f t="shared" si="2"/>
        <v>95255905.762999997</v>
      </c>
    </row>
    <row r="27" spans="2:21" x14ac:dyDescent="0.2">
      <c r="B27" s="79">
        <v>21</v>
      </c>
      <c r="C27" s="80" t="s">
        <v>33</v>
      </c>
      <c r="D27" s="81">
        <v>13655812</v>
      </c>
      <c r="E27" s="81">
        <v>32681104</v>
      </c>
      <c r="F27" s="82">
        <v>19826650</v>
      </c>
      <c r="G27" s="82">
        <v>69055283.208000004</v>
      </c>
      <c r="H27" s="82">
        <v>28361957</v>
      </c>
      <c r="I27" s="82">
        <v>148918551.74000001</v>
      </c>
      <c r="J27" s="82">
        <v>37</v>
      </c>
      <c r="K27" s="82">
        <v>1472.0029999999999</v>
      </c>
      <c r="L27" s="82">
        <f t="shared" si="0"/>
        <v>48188644</v>
      </c>
      <c r="M27" s="82">
        <f t="shared" si="1"/>
        <v>217975306.95100001</v>
      </c>
      <c r="N27" s="82">
        <v>13449806</v>
      </c>
      <c r="O27" s="82">
        <v>36178776.818999998</v>
      </c>
      <c r="P27" s="82">
        <v>5258185</v>
      </c>
      <c r="Q27" s="82">
        <v>19832941.750999998</v>
      </c>
      <c r="R27" s="82">
        <v>25073</v>
      </c>
      <c r="S27" s="82">
        <v>248060.49100000001</v>
      </c>
      <c r="T27" s="83">
        <f t="shared" si="2"/>
        <v>18733064</v>
      </c>
      <c r="U27" s="83">
        <f t="shared" si="2"/>
        <v>56259779.060999997</v>
      </c>
    </row>
    <row r="28" spans="2:21" x14ac:dyDescent="0.2">
      <c r="B28" s="79">
        <v>22</v>
      </c>
      <c r="C28" s="80" t="s">
        <v>34</v>
      </c>
      <c r="D28" s="81">
        <v>44023</v>
      </c>
      <c r="E28" s="81">
        <v>12262322</v>
      </c>
      <c r="F28" s="82">
        <v>74743</v>
      </c>
      <c r="G28" s="82">
        <v>226300.18100000001</v>
      </c>
      <c r="H28" s="82">
        <v>46374</v>
      </c>
      <c r="I28" s="82">
        <v>161824.288</v>
      </c>
      <c r="J28" s="82">
        <v>0</v>
      </c>
      <c r="K28" s="82">
        <v>0</v>
      </c>
      <c r="L28" s="82">
        <f t="shared" si="0"/>
        <v>121117</v>
      </c>
      <c r="M28" s="82">
        <f t="shared" si="1"/>
        <v>388124.46900000004</v>
      </c>
      <c r="N28" s="82">
        <v>2143820</v>
      </c>
      <c r="O28" s="82">
        <v>4280946.5630000001</v>
      </c>
      <c r="P28" s="82">
        <v>427873</v>
      </c>
      <c r="Q28" s="82">
        <v>1022798.889</v>
      </c>
      <c r="R28" s="82">
        <v>0</v>
      </c>
      <c r="S28" s="82">
        <v>0</v>
      </c>
      <c r="T28" s="83">
        <f t="shared" si="2"/>
        <v>2571693</v>
      </c>
      <c r="U28" s="83">
        <f t="shared" si="2"/>
        <v>5303745.4519999996</v>
      </c>
    </row>
    <row r="29" spans="2:21" x14ac:dyDescent="0.2">
      <c r="B29" s="79">
        <v>23</v>
      </c>
      <c r="C29" s="80" t="s">
        <v>35</v>
      </c>
      <c r="D29" s="81">
        <v>1420664</v>
      </c>
      <c r="E29" s="81">
        <v>5969226</v>
      </c>
      <c r="F29" s="82">
        <v>2099531</v>
      </c>
      <c r="G29" s="82">
        <v>6903395.4139999999</v>
      </c>
      <c r="H29" s="82">
        <v>1701086</v>
      </c>
      <c r="I29" s="82">
        <v>10961000</v>
      </c>
      <c r="J29" s="82">
        <v>0</v>
      </c>
      <c r="K29" s="82">
        <v>0</v>
      </c>
      <c r="L29" s="82">
        <f t="shared" si="0"/>
        <v>3800617</v>
      </c>
      <c r="M29" s="82">
        <f t="shared" si="1"/>
        <v>17864395.414000001</v>
      </c>
      <c r="N29" s="82">
        <v>1069241</v>
      </c>
      <c r="O29" s="82">
        <v>2304003.56</v>
      </c>
      <c r="P29" s="82">
        <v>371464</v>
      </c>
      <c r="Q29" s="82">
        <v>1576090.7309999999</v>
      </c>
      <c r="R29" s="82">
        <v>0</v>
      </c>
      <c r="S29" s="82">
        <v>0</v>
      </c>
      <c r="T29" s="83">
        <f t="shared" si="2"/>
        <v>1440705</v>
      </c>
      <c r="U29" s="83">
        <f t="shared" si="2"/>
        <v>3880094.2910000002</v>
      </c>
    </row>
    <row r="30" spans="2:21" x14ac:dyDescent="0.2">
      <c r="B30" s="79">
        <v>24</v>
      </c>
      <c r="C30" s="80" t="s">
        <v>36</v>
      </c>
      <c r="D30" s="81">
        <v>2117950</v>
      </c>
      <c r="E30" s="81">
        <v>8137752</v>
      </c>
      <c r="F30" s="82">
        <v>3658870</v>
      </c>
      <c r="G30" s="82">
        <v>18046665.892999999</v>
      </c>
      <c r="H30" s="82">
        <v>2353655</v>
      </c>
      <c r="I30" s="82">
        <v>46604269.498000003</v>
      </c>
      <c r="J30" s="82">
        <v>0</v>
      </c>
      <c r="K30" s="82">
        <v>0</v>
      </c>
      <c r="L30" s="82">
        <f t="shared" si="0"/>
        <v>6012525</v>
      </c>
      <c r="M30" s="82">
        <f t="shared" si="1"/>
        <v>64650935.391000003</v>
      </c>
      <c r="N30" s="82">
        <v>1386630</v>
      </c>
      <c r="O30" s="82">
        <v>3172239.2230000002</v>
      </c>
      <c r="P30" s="82">
        <v>838206</v>
      </c>
      <c r="Q30" s="82">
        <v>2794797.0550000002</v>
      </c>
      <c r="R30" s="82">
        <v>895</v>
      </c>
      <c r="S30" s="82">
        <v>55422.561170000001</v>
      </c>
      <c r="T30" s="83">
        <f t="shared" si="2"/>
        <v>2225731</v>
      </c>
      <c r="U30" s="83">
        <f t="shared" si="2"/>
        <v>6022458.8391700005</v>
      </c>
    </row>
    <row r="31" spans="2:21" x14ac:dyDescent="0.2">
      <c r="B31" s="79">
        <v>25</v>
      </c>
      <c r="C31" s="80" t="s">
        <v>37</v>
      </c>
      <c r="D31" s="81">
        <v>87500</v>
      </c>
      <c r="E31" s="81">
        <v>3772532</v>
      </c>
      <c r="F31" s="82">
        <v>172433</v>
      </c>
      <c r="G31" s="82">
        <v>1092785.5889299999</v>
      </c>
      <c r="H31" s="82">
        <v>124877</v>
      </c>
      <c r="I31" s="82">
        <v>333182.49031000002</v>
      </c>
      <c r="J31" s="82">
        <v>0</v>
      </c>
      <c r="K31" s="82">
        <v>0</v>
      </c>
      <c r="L31" s="82">
        <f t="shared" si="0"/>
        <v>297310</v>
      </c>
      <c r="M31" s="82">
        <f t="shared" si="1"/>
        <v>1425968.0792399999</v>
      </c>
      <c r="N31" s="82">
        <v>1624539</v>
      </c>
      <c r="O31" s="82">
        <v>2864851.7684100005</v>
      </c>
      <c r="P31" s="82">
        <v>2763069</v>
      </c>
      <c r="Q31" s="82">
        <v>1215350.7871099999</v>
      </c>
      <c r="R31" s="82">
        <v>0</v>
      </c>
      <c r="S31" s="82">
        <v>0</v>
      </c>
      <c r="T31" s="83">
        <f t="shared" si="2"/>
        <v>4387608</v>
      </c>
      <c r="U31" s="83">
        <f t="shared" si="2"/>
        <v>4080202.5555200004</v>
      </c>
    </row>
    <row r="32" spans="2:21" x14ac:dyDescent="0.2">
      <c r="B32" s="79">
        <v>26</v>
      </c>
      <c r="C32" s="80" t="s">
        <v>38</v>
      </c>
      <c r="D32" s="81">
        <v>0</v>
      </c>
      <c r="E32" s="81">
        <v>5178073</v>
      </c>
      <c r="F32" s="82">
        <v>0</v>
      </c>
      <c r="G32" s="82">
        <v>0</v>
      </c>
      <c r="H32" s="82">
        <v>0</v>
      </c>
      <c r="I32" s="82">
        <v>0</v>
      </c>
      <c r="J32" s="82">
        <v>0</v>
      </c>
      <c r="K32" s="82">
        <v>0</v>
      </c>
      <c r="L32" s="82">
        <f t="shared" si="0"/>
        <v>0</v>
      </c>
      <c r="M32" s="82">
        <f t="shared" si="1"/>
        <v>0</v>
      </c>
      <c r="N32" s="82">
        <v>1582146</v>
      </c>
      <c r="O32" s="82">
        <v>2394065.4530000002</v>
      </c>
      <c r="P32" s="82">
        <v>202179</v>
      </c>
      <c r="Q32" s="82">
        <v>436936.60499999998</v>
      </c>
      <c r="R32" s="82">
        <v>0</v>
      </c>
      <c r="S32" s="82">
        <v>0</v>
      </c>
      <c r="T32" s="83">
        <f t="shared" si="2"/>
        <v>1784325</v>
      </c>
      <c r="U32" s="83">
        <f t="shared" si="2"/>
        <v>2831002.0580000002</v>
      </c>
    </row>
    <row r="33" spans="1:21" x14ac:dyDescent="0.2">
      <c r="B33" s="79">
        <v>27</v>
      </c>
      <c r="C33" s="80" t="s">
        <v>39</v>
      </c>
      <c r="D33" s="81">
        <v>9965</v>
      </c>
      <c r="E33" s="81">
        <v>4207271</v>
      </c>
      <c r="F33" s="82">
        <v>30888</v>
      </c>
      <c r="G33" s="82">
        <v>192614.26841999998</v>
      </c>
      <c r="H33" s="82">
        <v>8595</v>
      </c>
      <c r="I33" s="82">
        <v>95900.990290000002</v>
      </c>
      <c r="J33" s="82">
        <v>0</v>
      </c>
      <c r="K33" s="82">
        <v>0</v>
      </c>
      <c r="L33" s="82">
        <f t="shared" si="0"/>
        <v>39483</v>
      </c>
      <c r="M33" s="82">
        <f t="shared" si="1"/>
        <v>288515.25870999997</v>
      </c>
      <c r="N33" s="82">
        <v>1736916</v>
      </c>
      <c r="O33" s="82">
        <v>3703828.5151499999</v>
      </c>
      <c r="P33" s="82">
        <v>306498</v>
      </c>
      <c r="Q33" s="82">
        <v>913396.44993</v>
      </c>
      <c r="R33" s="82">
        <v>9032</v>
      </c>
      <c r="S33" s="82">
        <v>196908.65515999999</v>
      </c>
      <c r="T33" s="83">
        <f t="shared" si="2"/>
        <v>2052446</v>
      </c>
      <c r="U33" s="83">
        <f t="shared" si="2"/>
        <v>4814133.6202400001</v>
      </c>
    </row>
    <row r="34" spans="1:21" x14ac:dyDescent="0.2">
      <c r="B34" s="79">
        <v>28</v>
      </c>
      <c r="C34" s="80" t="s">
        <v>40</v>
      </c>
      <c r="D34" s="81">
        <v>4809780</v>
      </c>
      <c r="E34" s="81">
        <v>27626811</v>
      </c>
      <c r="F34" s="82">
        <v>5360673</v>
      </c>
      <c r="G34" s="82">
        <v>17500164.120610002</v>
      </c>
      <c r="H34" s="82">
        <v>4223221</v>
      </c>
      <c r="I34" s="82">
        <v>25841754.09609</v>
      </c>
      <c r="J34" s="82">
        <v>0</v>
      </c>
      <c r="K34" s="82">
        <v>0</v>
      </c>
      <c r="L34" s="82">
        <f t="shared" si="0"/>
        <v>9583894</v>
      </c>
      <c r="M34" s="82">
        <f t="shared" si="1"/>
        <v>43341918.216700003</v>
      </c>
      <c r="N34" s="82">
        <v>4117389</v>
      </c>
      <c r="O34" s="82">
        <v>8009774.3309300002</v>
      </c>
      <c r="P34" s="82">
        <v>2926013</v>
      </c>
      <c r="Q34" s="82">
        <v>6757732.0433</v>
      </c>
      <c r="R34" s="82">
        <v>0</v>
      </c>
      <c r="S34" s="82">
        <v>0</v>
      </c>
      <c r="T34" s="83">
        <f t="shared" si="2"/>
        <v>7043402</v>
      </c>
      <c r="U34" s="83">
        <f t="shared" si="2"/>
        <v>14767506.374230001</v>
      </c>
    </row>
    <row r="35" spans="1:21" x14ac:dyDescent="0.2">
      <c r="B35" s="79">
        <v>29</v>
      </c>
      <c r="C35" s="80" t="s">
        <v>70</v>
      </c>
      <c r="D35" s="81">
        <v>0</v>
      </c>
      <c r="E35" s="81">
        <v>200911</v>
      </c>
      <c r="F35" s="82">
        <v>0</v>
      </c>
      <c r="G35" s="82">
        <v>0</v>
      </c>
      <c r="H35" s="82">
        <v>0</v>
      </c>
      <c r="I35" s="82">
        <v>0</v>
      </c>
      <c r="J35" s="82">
        <v>0</v>
      </c>
      <c r="K35" s="82">
        <v>0</v>
      </c>
      <c r="L35" s="82">
        <f t="shared" si="0"/>
        <v>0</v>
      </c>
      <c r="M35" s="82">
        <f t="shared" si="1"/>
        <v>0</v>
      </c>
      <c r="N35" s="82">
        <v>28819</v>
      </c>
      <c r="O35" s="82">
        <v>52235.410899999995</v>
      </c>
      <c r="P35" s="82">
        <v>15909</v>
      </c>
      <c r="Q35" s="82">
        <v>34273.094799999999</v>
      </c>
      <c r="R35" s="82">
        <v>0</v>
      </c>
      <c r="S35" s="82">
        <v>0</v>
      </c>
      <c r="T35" s="83">
        <f t="shared" si="2"/>
        <v>44728</v>
      </c>
      <c r="U35" s="83">
        <f t="shared" si="2"/>
        <v>86508.505699999994</v>
      </c>
    </row>
    <row r="36" spans="1:21" x14ac:dyDescent="0.2">
      <c r="B36" s="79">
        <v>30</v>
      </c>
      <c r="C36" s="80" t="s">
        <v>41</v>
      </c>
      <c r="D36" s="81">
        <v>4319355</v>
      </c>
      <c r="E36" s="81">
        <v>1558896</v>
      </c>
      <c r="F36" s="82">
        <v>7187059</v>
      </c>
      <c r="G36" s="82">
        <v>30391780.818999998</v>
      </c>
      <c r="H36" s="82">
        <v>3220684</v>
      </c>
      <c r="I36" s="82">
        <v>23457937.232999999</v>
      </c>
      <c r="J36" s="82">
        <v>0</v>
      </c>
      <c r="K36" s="82">
        <v>0</v>
      </c>
      <c r="L36" s="82">
        <f t="shared" si="0"/>
        <v>10407743</v>
      </c>
      <c r="M36" s="82">
        <f t="shared" si="1"/>
        <v>53849718.052000001</v>
      </c>
      <c r="N36" s="82">
        <v>276774</v>
      </c>
      <c r="O36" s="82">
        <v>612893.674</v>
      </c>
      <c r="P36" s="82">
        <v>117681</v>
      </c>
      <c r="Q36" s="82">
        <v>467582.41600000003</v>
      </c>
      <c r="R36" s="82">
        <v>120</v>
      </c>
      <c r="S36" s="82">
        <v>7162.0719900000004</v>
      </c>
      <c r="T36" s="83">
        <f t="shared" si="2"/>
        <v>394575</v>
      </c>
      <c r="U36" s="83">
        <f t="shared" si="2"/>
        <v>1087638.1619899999</v>
      </c>
    </row>
    <row r="37" spans="1:21" x14ac:dyDescent="0.2">
      <c r="B37" s="79">
        <v>31</v>
      </c>
      <c r="C37" s="80" t="s">
        <v>42</v>
      </c>
      <c r="D37" s="81">
        <v>195708</v>
      </c>
      <c r="E37" s="81">
        <v>3723175</v>
      </c>
      <c r="F37" s="82">
        <v>520294</v>
      </c>
      <c r="G37" s="82">
        <v>1611604.1470000001</v>
      </c>
      <c r="H37" s="82">
        <v>444731</v>
      </c>
      <c r="I37" s="82">
        <v>2905153.8110000002</v>
      </c>
      <c r="J37" s="82">
        <v>0</v>
      </c>
      <c r="K37" s="82">
        <v>0</v>
      </c>
      <c r="L37" s="82">
        <f t="shared" si="0"/>
        <v>965025</v>
      </c>
      <c r="M37" s="82">
        <f t="shared" si="1"/>
        <v>4516757.9580000006</v>
      </c>
      <c r="N37" s="82">
        <v>1713802</v>
      </c>
      <c r="O37" s="82">
        <v>3288343.61</v>
      </c>
      <c r="P37" s="82">
        <v>288334</v>
      </c>
      <c r="Q37" s="82">
        <v>860345.24529999995</v>
      </c>
      <c r="R37" s="82">
        <v>0</v>
      </c>
      <c r="S37" s="82">
        <v>0</v>
      </c>
      <c r="T37" s="83">
        <f t="shared" si="2"/>
        <v>2002136</v>
      </c>
      <c r="U37" s="83">
        <f t="shared" si="2"/>
        <v>4148688.8552999999</v>
      </c>
    </row>
    <row r="38" spans="1:21" x14ac:dyDescent="0.2">
      <c r="B38" s="79">
        <v>32</v>
      </c>
      <c r="C38" s="80" t="s">
        <v>43</v>
      </c>
      <c r="D38" s="81">
        <v>40939</v>
      </c>
      <c r="E38" s="81">
        <v>2169669</v>
      </c>
      <c r="F38" s="82">
        <v>58003</v>
      </c>
      <c r="G38" s="82">
        <v>253207.44</v>
      </c>
      <c r="H38" s="82">
        <v>12658</v>
      </c>
      <c r="I38" s="82">
        <v>64623.972299999994</v>
      </c>
      <c r="J38" s="82">
        <v>0</v>
      </c>
      <c r="K38" s="82">
        <v>0</v>
      </c>
      <c r="L38" s="82">
        <f t="shared" si="0"/>
        <v>70661</v>
      </c>
      <c r="M38" s="82">
        <f t="shared" si="1"/>
        <v>317831.41229999997</v>
      </c>
      <c r="N38" s="82">
        <v>456269</v>
      </c>
      <c r="O38" s="82">
        <v>1013301.4</v>
      </c>
      <c r="P38" s="82">
        <v>96470</v>
      </c>
      <c r="Q38" s="82">
        <v>192889.90599999999</v>
      </c>
      <c r="R38" s="82">
        <v>85</v>
      </c>
      <c r="S38" s="82">
        <v>257.39100000000002</v>
      </c>
      <c r="T38" s="83">
        <f t="shared" si="2"/>
        <v>552824</v>
      </c>
      <c r="U38" s="83">
        <f t="shared" si="2"/>
        <v>1206448.6969999999</v>
      </c>
    </row>
    <row r="39" spans="1:21" x14ac:dyDescent="0.2">
      <c r="B39" s="79">
        <v>33</v>
      </c>
      <c r="C39" s="80" t="s">
        <v>44</v>
      </c>
      <c r="D39" s="81">
        <v>1354214</v>
      </c>
      <c r="E39" s="81">
        <v>4221468</v>
      </c>
      <c r="F39" s="82">
        <v>2128313</v>
      </c>
      <c r="G39" s="82">
        <v>7035237.2878999999</v>
      </c>
      <c r="H39" s="82">
        <v>935588</v>
      </c>
      <c r="I39" s="82">
        <v>7405432.9220699994</v>
      </c>
      <c r="J39" s="82">
        <v>0</v>
      </c>
      <c r="K39" s="82">
        <v>0</v>
      </c>
      <c r="L39" s="82">
        <f t="shared" si="0"/>
        <v>3063901</v>
      </c>
      <c r="M39" s="82">
        <f t="shared" si="1"/>
        <v>14440670.209969999</v>
      </c>
      <c r="N39" s="82">
        <v>1084456</v>
      </c>
      <c r="O39" s="82">
        <v>2329896.8045000001</v>
      </c>
      <c r="P39" s="82">
        <v>479468</v>
      </c>
      <c r="Q39" s="82">
        <v>1410544.7093900002</v>
      </c>
      <c r="R39" s="82">
        <v>44</v>
      </c>
      <c r="S39" s="82">
        <v>961.81415000000004</v>
      </c>
      <c r="T39" s="83">
        <f t="shared" si="2"/>
        <v>1563968</v>
      </c>
      <c r="U39" s="83">
        <f t="shared" si="2"/>
        <v>3741403.3280400001</v>
      </c>
    </row>
    <row r="40" spans="1:21" ht="12" x14ac:dyDescent="0.2">
      <c r="B40" s="76" t="s">
        <v>45</v>
      </c>
      <c r="C40" s="149"/>
      <c r="D40" s="86"/>
      <c r="E40" s="86"/>
      <c r="F40" s="78"/>
      <c r="G40" s="78"/>
      <c r="H40" s="78"/>
      <c r="I40" s="78"/>
      <c r="J40" s="78"/>
      <c r="K40" s="78"/>
      <c r="L40" s="82"/>
      <c r="M40" s="82"/>
      <c r="N40" s="82"/>
      <c r="O40" s="82"/>
      <c r="P40" s="82"/>
      <c r="Q40" s="82"/>
      <c r="R40" s="82"/>
      <c r="S40" s="82"/>
      <c r="T40" s="83"/>
      <c r="U40" s="83"/>
    </row>
    <row r="41" spans="1:21" x14ac:dyDescent="0.2">
      <c r="B41" s="79">
        <v>34</v>
      </c>
      <c r="C41" s="80" t="s">
        <v>46</v>
      </c>
      <c r="D41" s="81">
        <v>1326051</v>
      </c>
      <c r="E41" s="81">
        <v>0</v>
      </c>
      <c r="F41" s="82">
        <v>1094967</v>
      </c>
      <c r="G41" s="82">
        <v>8108053.4630000005</v>
      </c>
      <c r="H41" s="82">
        <v>3094806</v>
      </c>
      <c r="I41" s="82">
        <v>23604038.756000001</v>
      </c>
      <c r="J41" s="82">
        <v>0</v>
      </c>
      <c r="K41" s="82">
        <v>0</v>
      </c>
      <c r="L41" s="82">
        <f t="shared" si="0"/>
        <v>4189773</v>
      </c>
      <c r="M41" s="82">
        <f t="shared" si="1"/>
        <v>31712092.219000001</v>
      </c>
      <c r="N41" s="82">
        <v>0</v>
      </c>
      <c r="O41" s="82">
        <v>0</v>
      </c>
      <c r="P41" s="82">
        <v>0</v>
      </c>
      <c r="Q41" s="82">
        <v>0</v>
      </c>
      <c r="R41" s="82">
        <v>0</v>
      </c>
      <c r="S41" s="82">
        <v>0</v>
      </c>
      <c r="T41" s="83">
        <f t="shared" si="2"/>
        <v>0</v>
      </c>
      <c r="U41" s="83">
        <f t="shared" si="2"/>
        <v>0</v>
      </c>
    </row>
    <row r="42" spans="1:21" x14ac:dyDescent="0.2">
      <c r="B42" s="79">
        <v>35</v>
      </c>
      <c r="C42" s="80" t="s">
        <v>47</v>
      </c>
      <c r="D42" s="81">
        <v>3</v>
      </c>
      <c r="E42" s="81">
        <v>0</v>
      </c>
      <c r="F42" s="82">
        <v>0</v>
      </c>
      <c r="G42" s="82">
        <v>0</v>
      </c>
      <c r="H42" s="82">
        <v>0</v>
      </c>
      <c r="I42" s="82">
        <v>0</v>
      </c>
      <c r="J42" s="82">
        <v>0</v>
      </c>
      <c r="K42" s="82">
        <v>0</v>
      </c>
      <c r="L42" s="82">
        <f t="shared" si="0"/>
        <v>0</v>
      </c>
      <c r="M42" s="82">
        <f t="shared" si="1"/>
        <v>0</v>
      </c>
      <c r="N42" s="82">
        <v>0</v>
      </c>
      <c r="O42" s="82">
        <v>0</v>
      </c>
      <c r="P42" s="82">
        <v>0</v>
      </c>
      <c r="Q42" s="82">
        <v>0</v>
      </c>
      <c r="R42" s="82">
        <v>0</v>
      </c>
      <c r="S42" s="82">
        <v>0</v>
      </c>
      <c r="T42" s="83">
        <f t="shared" si="2"/>
        <v>0</v>
      </c>
      <c r="U42" s="83">
        <f t="shared" si="2"/>
        <v>0</v>
      </c>
    </row>
    <row r="43" spans="1:21" x14ac:dyDescent="0.2">
      <c r="B43" s="79">
        <v>36</v>
      </c>
      <c r="C43" s="80" t="s">
        <v>48</v>
      </c>
      <c r="D43" s="81">
        <v>0</v>
      </c>
      <c r="E43" s="81">
        <v>890</v>
      </c>
      <c r="F43" s="82">
        <v>0</v>
      </c>
      <c r="G43" s="82">
        <v>0</v>
      </c>
      <c r="H43" s="82">
        <v>0</v>
      </c>
      <c r="I43" s="82">
        <v>0</v>
      </c>
      <c r="J43" s="82">
        <v>0</v>
      </c>
      <c r="K43" s="82">
        <v>0</v>
      </c>
      <c r="L43" s="82">
        <f t="shared" si="0"/>
        <v>0</v>
      </c>
      <c r="M43" s="82">
        <f t="shared" si="1"/>
        <v>0</v>
      </c>
      <c r="N43" s="82">
        <v>18</v>
      </c>
      <c r="O43" s="82">
        <v>132.97994</v>
      </c>
      <c r="P43" s="82">
        <v>1</v>
      </c>
      <c r="Q43" s="82">
        <v>23</v>
      </c>
      <c r="R43" s="82">
        <v>0</v>
      </c>
      <c r="S43" s="82">
        <v>0</v>
      </c>
      <c r="T43" s="83">
        <f t="shared" si="2"/>
        <v>19</v>
      </c>
      <c r="U43" s="83">
        <f t="shared" si="2"/>
        <v>155.97994</v>
      </c>
    </row>
    <row r="44" spans="1:21" x14ac:dyDescent="0.2">
      <c r="B44" s="79">
        <v>37</v>
      </c>
      <c r="C44" s="80" t="s">
        <v>49</v>
      </c>
      <c r="D44" s="81">
        <v>2477654</v>
      </c>
      <c r="E44" s="81">
        <v>1237591</v>
      </c>
      <c r="F44" s="82">
        <v>8666792</v>
      </c>
      <c r="G44" s="82">
        <v>23629110.298840001</v>
      </c>
      <c r="H44" s="82">
        <v>2985272</v>
      </c>
      <c r="I44" s="82">
        <v>18167027.279909998</v>
      </c>
      <c r="J44" s="82">
        <v>0</v>
      </c>
      <c r="K44" s="82">
        <v>0</v>
      </c>
      <c r="L44" s="82">
        <f t="shared" si="0"/>
        <v>11652064</v>
      </c>
      <c r="M44" s="82">
        <f t="shared" si="1"/>
        <v>41796137.578749999</v>
      </c>
      <c r="N44" s="82">
        <v>723109</v>
      </c>
      <c r="O44" s="82">
        <v>1940295.0029500003</v>
      </c>
      <c r="P44" s="82">
        <v>770574</v>
      </c>
      <c r="Q44" s="82">
        <v>2601919.0627400004</v>
      </c>
      <c r="R44" s="82">
        <v>0</v>
      </c>
      <c r="S44" s="82">
        <v>0</v>
      </c>
      <c r="T44" s="83">
        <f t="shared" si="2"/>
        <v>1493683</v>
      </c>
      <c r="U44" s="83">
        <f t="shared" si="2"/>
        <v>4542214.0656900005</v>
      </c>
    </row>
    <row r="45" spans="1:21" x14ac:dyDescent="0.2">
      <c r="B45" s="79">
        <v>38</v>
      </c>
      <c r="C45" s="80" t="s">
        <v>50</v>
      </c>
      <c r="D45" s="81">
        <v>171575</v>
      </c>
      <c r="E45" s="81">
        <v>1841460</v>
      </c>
      <c r="F45" s="82">
        <v>199132</v>
      </c>
      <c r="G45" s="82">
        <v>733832.31918996689</v>
      </c>
      <c r="H45" s="82">
        <v>123739</v>
      </c>
      <c r="I45" s="82">
        <v>1048166.1024300058</v>
      </c>
      <c r="J45" s="82">
        <v>0</v>
      </c>
      <c r="K45" s="82">
        <v>0</v>
      </c>
      <c r="L45" s="82">
        <f t="shared" si="0"/>
        <v>322871</v>
      </c>
      <c r="M45" s="82">
        <f t="shared" si="1"/>
        <v>1781998.4216199727</v>
      </c>
      <c r="N45" s="82">
        <v>475765</v>
      </c>
      <c r="O45" s="82">
        <v>802631.00492000021</v>
      </c>
      <c r="P45" s="82">
        <v>140323</v>
      </c>
      <c r="Q45" s="82">
        <v>303198.32238999999</v>
      </c>
      <c r="R45" s="82">
        <v>0</v>
      </c>
      <c r="S45" s="82">
        <v>0</v>
      </c>
      <c r="T45" s="83">
        <f t="shared" si="2"/>
        <v>616088</v>
      </c>
      <c r="U45" s="83">
        <f t="shared" si="2"/>
        <v>1105829.3273100001</v>
      </c>
    </row>
    <row r="46" spans="1:21" x14ac:dyDescent="0.2">
      <c r="B46" s="79">
        <v>39</v>
      </c>
      <c r="C46" s="80" t="s">
        <v>51</v>
      </c>
      <c r="D46" s="81">
        <v>0</v>
      </c>
      <c r="E46" s="81">
        <v>116575</v>
      </c>
      <c r="F46" s="82">
        <v>0</v>
      </c>
      <c r="G46" s="82">
        <v>0</v>
      </c>
      <c r="H46" s="82">
        <v>0</v>
      </c>
      <c r="I46" s="82">
        <v>0</v>
      </c>
      <c r="J46" s="82">
        <v>0</v>
      </c>
      <c r="K46" s="82">
        <v>0</v>
      </c>
      <c r="L46" s="82">
        <f t="shared" si="0"/>
        <v>0</v>
      </c>
      <c r="M46" s="82">
        <f t="shared" si="1"/>
        <v>0</v>
      </c>
      <c r="N46" s="82">
        <v>48637</v>
      </c>
      <c r="O46" s="82">
        <v>129075.139</v>
      </c>
      <c r="P46" s="82">
        <v>23217</v>
      </c>
      <c r="Q46" s="82">
        <v>69721.491299999994</v>
      </c>
      <c r="R46" s="82">
        <v>0</v>
      </c>
      <c r="S46" s="82">
        <v>0</v>
      </c>
      <c r="T46" s="83">
        <f t="shared" si="2"/>
        <v>71854</v>
      </c>
      <c r="U46" s="83">
        <f t="shared" si="2"/>
        <v>198796.63029999999</v>
      </c>
    </row>
    <row r="47" spans="1:21" x14ac:dyDescent="0.2">
      <c r="B47" s="79">
        <v>40</v>
      </c>
      <c r="C47" s="80" t="s">
        <v>52</v>
      </c>
      <c r="D47" s="81">
        <v>684237</v>
      </c>
      <c r="E47" s="81">
        <v>574279</v>
      </c>
      <c r="F47" s="82">
        <v>738636</v>
      </c>
      <c r="G47" s="82">
        <v>2437867.1667995378</v>
      </c>
      <c r="H47" s="82">
        <v>1045794</v>
      </c>
      <c r="I47" s="82">
        <v>4904598.3811102565</v>
      </c>
      <c r="J47" s="82">
        <v>0</v>
      </c>
      <c r="K47" s="82">
        <v>0</v>
      </c>
      <c r="L47" s="82">
        <f t="shared" si="0"/>
        <v>1784430</v>
      </c>
      <c r="M47" s="82">
        <f t="shared" si="1"/>
        <v>7342465.5479097944</v>
      </c>
      <c r="N47" s="82">
        <v>320258</v>
      </c>
      <c r="O47" s="82">
        <v>989933.31738999463</v>
      </c>
      <c r="P47" s="82">
        <v>0</v>
      </c>
      <c r="Q47" s="82">
        <v>0</v>
      </c>
      <c r="R47" s="82">
        <v>0</v>
      </c>
      <c r="S47" s="82">
        <v>0</v>
      </c>
      <c r="T47" s="83">
        <f t="shared" si="2"/>
        <v>320258</v>
      </c>
      <c r="U47" s="83">
        <f t="shared" si="2"/>
        <v>989933.31738999463</v>
      </c>
    </row>
    <row r="48" spans="1:21" s="92" customFormat="1" x14ac:dyDescent="0.2">
      <c r="A48" s="87"/>
      <c r="B48" s="88">
        <v>41</v>
      </c>
      <c r="C48" s="89" t="s">
        <v>54</v>
      </c>
      <c r="D48" s="90">
        <v>1003949</v>
      </c>
      <c r="E48" s="90">
        <v>535402</v>
      </c>
      <c r="F48" s="91">
        <v>492103</v>
      </c>
      <c r="G48" s="91">
        <v>1706836.5330000001</v>
      </c>
      <c r="H48" s="91">
        <v>1165679</v>
      </c>
      <c r="I48" s="91">
        <v>4123518.5279999999</v>
      </c>
      <c r="J48" s="91">
        <v>0</v>
      </c>
      <c r="K48" s="91">
        <v>0</v>
      </c>
      <c r="L48" s="82">
        <f t="shared" si="0"/>
        <v>1657782</v>
      </c>
      <c r="M48" s="82">
        <f t="shared" si="1"/>
        <v>5830355.0609999998</v>
      </c>
      <c r="N48" s="91">
        <v>52162</v>
      </c>
      <c r="O48" s="91">
        <v>83484.616999999998</v>
      </c>
      <c r="P48" s="91">
        <v>29496</v>
      </c>
      <c r="Q48" s="91">
        <v>105328.524</v>
      </c>
      <c r="R48" s="91">
        <v>0</v>
      </c>
      <c r="S48" s="91">
        <v>0</v>
      </c>
      <c r="T48" s="83">
        <f t="shared" si="2"/>
        <v>81658</v>
      </c>
      <c r="U48" s="83">
        <f t="shared" si="2"/>
        <v>188813.141</v>
      </c>
    </row>
    <row r="49" spans="1:21" x14ac:dyDescent="0.2">
      <c r="B49" s="79">
        <v>42</v>
      </c>
      <c r="C49" s="77" t="s">
        <v>55</v>
      </c>
      <c r="D49" s="81">
        <v>1066900</v>
      </c>
      <c r="E49" s="81">
        <v>1153786</v>
      </c>
      <c r="F49" s="82">
        <v>1526305</v>
      </c>
      <c r="G49" s="82">
        <v>4752186.966</v>
      </c>
      <c r="H49" s="82">
        <v>1383115</v>
      </c>
      <c r="I49" s="82">
        <v>6290158.3370000003</v>
      </c>
      <c r="J49" s="82">
        <v>0</v>
      </c>
      <c r="K49" s="82">
        <v>0</v>
      </c>
      <c r="L49" s="82">
        <f t="shared" si="0"/>
        <v>2909420</v>
      </c>
      <c r="M49" s="82">
        <f t="shared" si="1"/>
        <v>11042345.302999999</v>
      </c>
      <c r="N49" s="82">
        <v>958437</v>
      </c>
      <c r="O49" s="82">
        <v>2056326.203</v>
      </c>
      <c r="P49" s="82">
        <v>126914</v>
      </c>
      <c r="Q49" s="82">
        <v>608825.61300000001</v>
      </c>
      <c r="R49" s="82">
        <v>39</v>
      </c>
      <c r="S49" s="82">
        <v>632.69899999999996</v>
      </c>
      <c r="T49" s="83">
        <f t="shared" si="2"/>
        <v>1085390</v>
      </c>
      <c r="U49" s="83">
        <f t="shared" si="2"/>
        <v>2665784.5150000001</v>
      </c>
    </row>
    <row r="50" spans="1:21" x14ac:dyDescent="0.2">
      <c r="B50" s="79">
        <v>43</v>
      </c>
      <c r="C50" s="77" t="s">
        <v>71</v>
      </c>
      <c r="D50" s="81">
        <v>0</v>
      </c>
      <c r="E50" s="81">
        <v>949</v>
      </c>
      <c r="F50" s="82">
        <v>0</v>
      </c>
      <c r="G50" s="82">
        <v>0</v>
      </c>
      <c r="H50" s="82">
        <v>0</v>
      </c>
      <c r="I50" s="82">
        <v>0</v>
      </c>
      <c r="J50" s="82">
        <v>0</v>
      </c>
      <c r="K50" s="82">
        <v>0</v>
      </c>
      <c r="L50" s="82">
        <f t="shared" si="0"/>
        <v>0</v>
      </c>
      <c r="M50" s="82">
        <f t="shared" si="1"/>
        <v>0</v>
      </c>
      <c r="N50" s="82">
        <v>4523</v>
      </c>
      <c r="O50" s="82">
        <v>13110.5728</v>
      </c>
      <c r="P50" s="82">
        <v>1386</v>
      </c>
      <c r="Q50" s="82">
        <v>5110.43246</v>
      </c>
      <c r="R50" s="82">
        <v>0</v>
      </c>
      <c r="S50" s="82">
        <v>0</v>
      </c>
      <c r="T50" s="83">
        <f t="shared" si="2"/>
        <v>5909</v>
      </c>
      <c r="U50" s="83">
        <f t="shared" si="2"/>
        <v>18221.005259999998</v>
      </c>
    </row>
    <row r="51" spans="1:21" s="99" customFormat="1" ht="12" x14ac:dyDescent="0.25">
      <c r="A51" s="93"/>
      <c r="B51" s="228" t="s">
        <v>8</v>
      </c>
      <c r="C51" s="229"/>
      <c r="D51" s="96">
        <f t="shared" ref="D51:K51" si="3">SUM(D6:D50)</f>
        <v>82033349</v>
      </c>
      <c r="E51" s="96">
        <f t="shared" si="3"/>
        <v>859660579</v>
      </c>
      <c r="F51" s="96">
        <f t="shared" si="3"/>
        <v>140317320</v>
      </c>
      <c r="G51" s="96">
        <f t="shared" si="3"/>
        <v>486012016.86968946</v>
      </c>
      <c r="H51" s="96">
        <f t="shared" si="3"/>
        <v>117722268</v>
      </c>
      <c r="I51" s="96">
        <f t="shared" si="3"/>
        <v>783178356.55246043</v>
      </c>
      <c r="J51" s="96">
        <f t="shared" si="3"/>
        <v>46</v>
      </c>
      <c r="K51" s="96">
        <f t="shared" si="3"/>
        <v>1500.0398</v>
      </c>
      <c r="L51" s="97">
        <f t="shared" si="0"/>
        <v>258039634</v>
      </c>
      <c r="M51" s="97">
        <f t="shared" si="1"/>
        <v>1269191873.4619498</v>
      </c>
      <c r="N51" s="96">
        <f t="shared" ref="N51:S51" si="4">SUM(N6:N50)</f>
        <v>172302234</v>
      </c>
      <c r="O51" s="96">
        <f t="shared" si="4"/>
        <v>371926339.34382993</v>
      </c>
      <c r="P51" s="96">
        <f t="shared" si="4"/>
        <v>73954603</v>
      </c>
      <c r="Q51" s="96">
        <f t="shared" si="4"/>
        <v>175314264.89449999</v>
      </c>
      <c r="R51" s="96">
        <f t="shared" si="4"/>
        <v>175744</v>
      </c>
      <c r="S51" s="96">
        <f t="shared" si="4"/>
        <v>2902805.2041700003</v>
      </c>
      <c r="T51" s="98">
        <f t="shared" si="2"/>
        <v>246432581</v>
      </c>
      <c r="U51" s="98">
        <f t="shared" si="2"/>
        <v>550143409.44249988</v>
      </c>
    </row>
    <row r="52" spans="1:21" s="99" customFormat="1" ht="12.75" customHeight="1" x14ac:dyDescent="0.25">
      <c r="A52" s="93"/>
      <c r="B52" s="76"/>
      <c r="C52" s="77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</sheetData>
  <mergeCells count="18">
    <mergeCell ref="B51:C51"/>
    <mergeCell ref="H3:I3"/>
    <mergeCell ref="J3:K3"/>
    <mergeCell ref="L3:M3"/>
    <mergeCell ref="N3:O3"/>
    <mergeCell ref="B1:B4"/>
    <mergeCell ref="C1:C4"/>
    <mergeCell ref="D1:E1"/>
    <mergeCell ref="F1:M1"/>
    <mergeCell ref="N1:U1"/>
    <mergeCell ref="D2:D4"/>
    <mergeCell ref="E2:E4"/>
    <mergeCell ref="F2:M2"/>
    <mergeCell ref="N2:U2"/>
    <mergeCell ref="F3:G3"/>
    <mergeCell ref="T3:U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A64B5-B95A-4CF0-B168-1F5C456D4236}">
  <dimension ref="A2:U53"/>
  <sheetViews>
    <sheetView topLeftCell="D17" workbookViewId="0">
      <selection activeCell="T7" sqref="T7:U51"/>
    </sheetView>
  </sheetViews>
  <sheetFormatPr defaultColWidth="8.88671875" defaultRowHeight="11.4" x14ac:dyDescent="0.2"/>
  <cols>
    <col min="1" max="1" width="4.44140625" style="71" customWidth="1"/>
    <col min="2" max="2" width="5.109375" style="72" customWidth="1"/>
    <col min="3" max="3" width="39.5546875" style="72" customWidth="1"/>
    <col min="4" max="4" width="9.109375" style="72" customWidth="1"/>
    <col min="5" max="5" width="10.6640625" style="72" customWidth="1"/>
    <col min="6" max="9" width="10" style="72" bestFit="1" customWidth="1"/>
    <col min="10" max="10" width="7.88671875" style="72" customWidth="1"/>
    <col min="11" max="11" width="7.5546875" style="72" customWidth="1"/>
    <col min="12" max="12" width="9.77734375" style="72" customWidth="1"/>
    <col min="13" max="13" width="10.6640625" style="72" customWidth="1"/>
    <col min="14" max="15" width="10" style="72" bestFit="1" customWidth="1"/>
    <col min="16" max="16" width="9.5546875" style="72" bestFit="1" customWidth="1"/>
    <col min="17" max="17" width="10" style="72" bestFit="1" customWidth="1"/>
    <col min="18" max="18" width="7.88671875" style="72" customWidth="1"/>
    <col min="19" max="19" width="8" style="72" bestFit="1" customWidth="1"/>
    <col min="20" max="20" width="12.33203125" style="72" customWidth="1"/>
    <col min="21" max="16384" width="8.88671875" style="72"/>
  </cols>
  <sheetData>
    <row r="2" spans="1:21" ht="12" x14ac:dyDescent="0.2">
      <c r="B2" s="220"/>
      <c r="C2" s="230"/>
      <c r="D2" s="220"/>
      <c r="E2" s="220"/>
      <c r="F2" s="226" t="s">
        <v>0</v>
      </c>
      <c r="G2" s="234"/>
      <c r="H2" s="234"/>
      <c r="I2" s="234"/>
      <c r="J2" s="234"/>
      <c r="K2" s="234"/>
      <c r="L2" s="234"/>
      <c r="M2" s="227"/>
      <c r="N2" s="224" t="s">
        <v>1</v>
      </c>
      <c r="O2" s="225"/>
      <c r="P2" s="225"/>
      <c r="Q2" s="225"/>
      <c r="R2" s="225"/>
      <c r="S2" s="225"/>
      <c r="T2" s="225"/>
      <c r="U2" s="225"/>
    </row>
    <row r="3" spans="1:21" ht="12" x14ac:dyDescent="0.2">
      <c r="B3" s="220"/>
      <c r="C3" s="230"/>
      <c r="D3" s="220" t="s">
        <v>2</v>
      </c>
      <c r="E3" s="220" t="s">
        <v>3</v>
      </c>
      <c r="F3" s="226" t="s">
        <v>4</v>
      </c>
      <c r="G3" s="234"/>
      <c r="H3" s="234"/>
      <c r="I3" s="234"/>
      <c r="J3" s="234"/>
      <c r="K3" s="234"/>
      <c r="L3" s="234"/>
      <c r="M3" s="227"/>
      <c r="N3" s="224" t="s">
        <v>4</v>
      </c>
      <c r="O3" s="225"/>
      <c r="P3" s="225"/>
      <c r="Q3" s="225"/>
      <c r="R3" s="225"/>
      <c r="S3" s="225"/>
      <c r="T3" s="225"/>
      <c r="U3" s="225"/>
    </row>
    <row r="4" spans="1:21" ht="21.6" customHeight="1" x14ac:dyDescent="0.2">
      <c r="B4" s="220"/>
      <c r="C4" s="230"/>
      <c r="D4" s="220"/>
      <c r="E4" s="220"/>
      <c r="F4" s="220" t="s">
        <v>5</v>
      </c>
      <c r="G4" s="220"/>
      <c r="H4" s="220" t="s">
        <v>6</v>
      </c>
      <c r="I4" s="220"/>
      <c r="J4" s="230" t="s">
        <v>7</v>
      </c>
      <c r="K4" s="230"/>
      <c r="L4" s="226" t="s">
        <v>8</v>
      </c>
      <c r="M4" s="227"/>
      <c r="N4" s="220" t="s">
        <v>5</v>
      </c>
      <c r="O4" s="220"/>
      <c r="P4" s="220" t="s">
        <v>6</v>
      </c>
      <c r="Q4" s="220"/>
      <c r="R4" s="230" t="s">
        <v>7</v>
      </c>
      <c r="S4" s="230"/>
      <c r="T4" s="226" t="s">
        <v>8</v>
      </c>
      <c r="U4" s="227"/>
    </row>
    <row r="5" spans="1:21" s="75" customFormat="1" ht="36" x14ac:dyDescent="0.3">
      <c r="A5" s="73"/>
      <c r="B5" s="220"/>
      <c r="C5" s="230"/>
      <c r="D5" s="220"/>
      <c r="E5" s="220"/>
      <c r="F5" s="74" t="s">
        <v>80</v>
      </c>
      <c r="G5" s="74" t="s">
        <v>81</v>
      </c>
      <c r="H5" s="74" t="s">
        <v>75</v>
      </c>
      <c r="I5" s="74" t="s">
        <v>82</v>
      </c>
      <c r="J5" s="74" t="s">
        <v>80</v>
      </c>
      <c r="K5" s="74" t="s">
        <v>83</v>
      </c>
      <c r="L5" s="74" t="s">
        <v>80</v>
      </c>
      <c r="M5" s="74" t="s">
        <v>83</v>
      </c>
      <c r="N5" s="74" t="s">
        <v>72</v>
      </c>
      <c r="O5" s="74" t="s">
        <v>81</v>
      </c>
      <c r="P5" s="74" t="s">
        <v>80</v>
      </c>
      <c r="Q5" s="74" t="s">
        <v>82</v>
      </c>
      <c r="R5" s="74" t="s">
        <v>75</v>
      </c>
      <c r="S5" s="74" t="s">
        <v>81</v>
      </c>
      <c r="T5" s="74" t="s">
        <v>80</v>
      </c>
      <c r="U5" s="74" t="s">
        <v>83</v>
      </c>
    </row>
    <row r="6" spans="1:21" ht="12" x14ac:dyDescent="0.2">
      <c r="B6" s="76" t="s">
        <v>11</v>
      </c>
      <c r="C6" s="77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</row>
    <row r="7" spans="1:21" x14ac:dyDescent="0.2">
      <c r="B7" s="79">
        <v>1</v>
      </c>
      <c r="C7" s="80" t="s">
        <v>12</v>
      </c>
      <c r="D7" s="81">
        <v>1888684</v>
      </c>
      <c r="E7" s="81">
        <v>81510140</v>
      </c>
      <c r="F7" s="82">
        <v>2059637</v>
      </c>
      <c r="G7" s="82">
        <v>6220913.1754899994</v>
      </c>
      <c r="H7" s="82">
        <v>1833158</v>
      </c>
      <c r="I7" s="82">
        <v>9767627.0580000002</v>
      </c>
      <c r="J7" s="82">
        <v>0</v>
      </c>
      <c r="K7" s="82">
        <v>0</v>
      </c>
      <c r="L7" s="82">
        <f>J7+H7+F7</f>
        <v>3892795</v>
      </c>
      <c r="M7" s="82">
        <f>K7+I7+G7</f>
        <v>15988540.23349</v>
      </c>
      <c r="N7" s="82">
        <v>5944404</v>
      </c>
      <c r="O7" s="82">
        <v>11688350.957480064</v>
      </c>
      <c r="P7" s="82">
        <v>1826493</v>
      </c>
      <c r="Q7" s="82">
        <v>4942634.6135197775</v>
      </c>
      <c r="R7" s="82">
        <v>8</v>
      </c>
      <c r="S7" s="82">
        <v>15.65</v>
      </c>
      <c r="T7" s="83">
        <f>R7+P7+N7</f>
        <v>7770905</v>
      </c>
      <c r="U7" s="83">
        <f>S7+Q7+O7</f>
        <v>16631001.220999841</v>
      </c>
    </row>
    <row r="8" spans="1:21" x14ac:dyDescent="0.2">
      <c r="B8" s="79">
        <v>2</v>
      </c>
      <c r="C8" s="80" t="s">
        <v>13</v>
      </c>
      <c r="D8" s="81">
        <v>84801</v>
      </c>
      <c r="E8" s="81">
        <v>47251202</v>
      </c>
      <c r="F8" s="82">
        <v>142422</v>
      </c>
      <c r="G8" s="82">
        <v>507585.41232999985</v>
      </c>
      <c r="H8" s="82">
        <v>62166</v>
      </c>
      <c r="I8" s="82">
        <v>224711.23160999996</v>
      </c>
      <c r="J8" s="82">
        <v>0</v>
      </c>
      <c r="K8" s="82">
        <v>0</v>
      </c>
      <c r="L8" s="82">
        <f t="shared" ref="L8:M51" si="0">J8+H8+F8</f>
        <v>204588</v>
      </c>
      <c r="M8" s="82">
        <f t="shared" si="0"/>
        <v>732296.64393999986</v>
      </c>
      <c r="N8" s="82">
        <v>3928941</v>
      </c>
      <c r="O8" s="82">
        <v>6995597.4687200002</v>
      </c>
      <c r="P8" s="82">
        <v>1458387</v>
      </c>
      <c r="Q8" s="82">
        <v>2336168.26719</v>
      </c>
      <c r="R8" s="82">
        <v>0</v>
      </c>
      <c r="S8" s="82">
        <v>0</v>
      </c>
      <c r="T8" s="83">
        <f t="shared" ref="T8:U51" si="1">R8+P8+N8</f>
        <v>5387328</v>
      </c>
      <c r="U8" s="83">
        <f t="shared" si="1"/>
        <v>9331765.7359100003</v>
      </c>
    </row>
    <row r="9" spans="1:21" x14ac:dyDescent="0.2">
      <c r="B9" s="79">
        <v>3</v>
      </c>
      <c r="C9" s="84" t="s">
        <v>14</v>
      </c>
      <c r="D9" s="85">
        <v>33639</v>
      </c>
      <c r="E9" s="85">
        <v>13296825</v>
      </c>
      <c r="F9" s="82">
        <v>51567</v>
      </c>
      <c r="G9" s="82">
        <v>208526.54397001397</v>
      </c>
      <c r="H9" s="82">
        <v>21402</v>
      </c>
      <c r="I9" s="82">
        <v>110223.78661999904</v>
      </c>
      <c r="J9" s="82">
        <v>0</v>
      </c>
      <c r="K9" s="82">
        <v>0</v>
      </c>
      <c r="L9" s="82">
        <f t="shared" si="0"/>
        <v>72969</v>
      </c>
      <c r="M9" s="82">
        <f t="shared" si="0"/>
        <v>318750.33059001301</v>
      </c>
      <c r="N9" s="82">
        <v>1639749</v>
      </c>
      <c r="O9" s="82">
        <v>2570241.48685</v>
      </c>
      <c r="P9" s="82">
        <v>618127</v>
      </c>
      <c r="Q9" s="82">
        <v>928453.70449000003</v>
      </c>
      <c r="R9" s="82">
        <v>7504</v>
      </c>
      <c r="S9" s="82">
        <v>85000.614099999992</v>
      </c>
      <c r="T9" s="83">
        <f t="shared" si="1"/>
        <v>2265380</v>
      </c>
      <c r="U9" s="83">
        <f t="shared" si="1"/>
        <v>3583695.8054400003</v>
      </c>
    </row>
    <row r="10" spans="1:21" x14ac:dyDescent="0.2">
      <c r="B10" s="79">
        <v>4</v>
      </c>
      <c r="C10" s="80" t="s">
        <v>15</v>
      </c>
      <c r="D10" s="81">
        <v>615427</v>
      </c>
      <c r="E10" s="81">
        <v>50582378</v>
      </c>
      <c r="F10" s="82">
        <v>691272</v>
      </c>
      <c r="G10" s="82">
        <v>2005915.8510699999</v>
      </c>
      <c r="H10" s="82">
        <v>301278</v>
      </c>
      <c r="I10" s="82">
        <v>1177480.2018800001</v>
      </c>
      <c r="J10" s="82">
        <v>0</v>
      </c>
      <c r="K10" s="82">
        <v>0</v>
      </c>
      <c r="L10" s="82">
        <f t="shared" si="0"/>
        <v>992550</v>
      </c>
      <c r="M10" s="82">
        <f t="shared" si="0"/>
        <v>3183396.0529499999</v>
      </c>
      <c r="N10" s="82">
        <v>7720155</v>
      </c>
      <c r="O10" s="82">
        <v>16462205.659119999</v>
      </c>
      <c r="P10" s="82">
        <v>2200384</v>
      </c>
      <c r="Q10" s="82">
        <v>4743194.4493300002</v>
      </c>
      <c r="R10" s="82">
        <v>5185</v>
      </c>
      <c r="S10" s="82">
        <v>81981.638000000006</v>
      </c>
      <c r="T10" s="83">
        <f t="shared" si="1"/>
        <v>9925724</v>
      </c>
      <c r="U10" s="83">
        <f t="shared" si="1"/>
        <v>21287381.74645</v>
      </c>
    </row>
    <row r="11" spans="1:21" x14ac:dyDescent="0.2">
      <c r="B11" s="79">
        <v>5</v>
      </c>
      <c r="C11" s="80" t="s">
        <v>16</v>
      </c>
      <c r="D11" s="81">
        <v>0</v>
      </c>
      <c r="E11" s="81">
        <v>28316825</v>
      </c>
      <c r="F11" s="82">
        <v>0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f t="shared" si="0"/>
        <v>0</v>
      </c>
      <c r="M11" s="82">
        <f t="shared" si="0"/>
        <v>0</v>
      </c>
      <c r="N11" s="82">
        <v>2523211</v>
      </c>
      <c r="O11" s="82">
        <v>5566694.9040000001</v>
      </c>
      <c r="P11" s="82">
        <v>450742</v>
      </c>
      <c r="Q11" s="82">
        <v>1037175.9</v>
      </c>
      <c r="R11" s="82">
        <v>0</v>
      </c>
      <c r="S11" s="82">
        <v>0</v>
      </c>
      <c r="T11" s="83">
        <f t="shared" si="1"/>
        <v>2973953</v>
      </c>
      <c r="U11" s="83">
        <f t="shared" si="1"/>
        <v>6603870.8040000005</v>
      </c>
    </row>
    <row r="12" spans="1:21" x14ac:dyDescent="0.2">
      <c r="B12" s="79">
        <v>6</v>
      </c>
      <c r="C12" s="80" t="s">
        <v>17</v>
      </c>
      <c r="D12" s="81">
        <v>159407</v>
      </c>
      <c r="E12" s="81">
        <v>31055145</v>
      </c>
      <c r="F12" s="82">
        <v>120530</v>
      </c>
      <c r="G12" s="82">
        <v>404719.61599999998</v>
      </c>
      <c r="H12" s="82">
        <v>61954</v>
      </c>
      <c r="I12" s="82">
        <v>261763.226</v>
      </c>
      <c r="J12" s="82">
        <v>0</v>
      </c>
      <c r="K12" s="82">
        <v>0</v>
      </c>
      <c r="L12" s="82">
        <f t="shared" si="0"/>
        <v>182484</v>
      </c>
      <c r="M12" s="82">
        <f t="shared" si="0"/>
        <v>666482.84199999995</v>
      </c>
      <c r="N12" s="82">
        <v>4469710</v>
      </c>
      <c r="O12" s="82">
        <v>8706859.5263600014</v>
      </c>
      <c r="P12" s="82">
        <v>1798252</v>
      </c>
      <c r="Q12" s="82">
        <v>3115453.5729999999</v>
      </c>
      <c r="R12" s="82">
        <v>4508</v>
      </c>
      <c r="S12" s="82">
        <v>69887.182889999996</v>
      </c>
      <c r="T12" s="83">
        <f t="shared" si="1"/>
        <v>6272470</v>
      </c>
      <c r="U12" s="83">
        <f t="shared" si="1"/>
        <v>11892200.282250002</v>
      </c>
    </row>
    <row r="13" spans="1:21" x14ac:dyDescent="0.2">
      <c r="B13" s="79">
        <v>7</v>
      </c>
      <c r="C13" s="80" t="s">
        <v>18</v>
      </c>
      <c r="D13" s="81">
        <v>79323</v>
      </c>
      <c r="E13" s="81">
        <v>16291382</v>
      </c>
      <c r="F13" s="82">
        <v>65831</v>
      </c>
      <c r="G13" s="82">
        <v>168551.16047</v>
      </c>
      <c r="H13" s="82">
        <v>24453</v>
      </c>
      <c r="I13" s="82">
        <v>70853.27536</v>
      </c>
      <c r="J13" s="82">
        <v>0</v>
      </c>
      <c r="K13" s="82">
        <v>0</v>
      </c>
      <c r="L13" s="82">
        <f t="shared" si="0"/>
        <v>90284</v>
      </c>
      <c r="M13" s="82">
        <f t="shared" si="0"/>
        <v>239404.43583</v>
      </c>
      <c r="N13" s="82">
        <v>2995806</v>
      </c>
      <c r="O13" s="82">
        <v>5596584.7608199995</v>
      </c>
      <c r="P13" s="82">
        <v>842094</v>
      </c>
      <c r="Q13" s="82">
        <v>1561084.16007</v>
      </c>
      <c r="R13" s="82">
        <v>0</v>
      </c>
      <c r="S13" s="82">
        <v>0</v>
      </c>
      <c r="T13" s="83">
        <f t="shared" si="1"/>
        <v>3837900</v>
      </c>
      <c r="U13" s="83">
        <f t="shared" si="1"/>
        <v>7157668.9208899997</v>
      </c>
    </row>
    <row r="14" spans="1:21" x14ac:dyDescent="0.2">
      <c r="B14" s="79">
        <v>8</v>
      </c>
      <c r="C14" s="80" t="s">
        <v>19</v>
      </c>
      <c r="D14" s="81">
        <v>0</v>
      </c>
      <c r="E14" s="81">
        <v>3688282</v>
      </c>
      <c r="F14" s="82">
        <v>0</v>
      </c>
      <c r="G14" s="82">
        <v>0</v>
      </c>
      <c r="H14" s="82">
        <v>0</v>
      </c>
      <c r="I14" s="82">
        <v>0</v>
      </c>
      <c r="J14" s="82">
        <v>0</v>
      </c>
      <c r="K14" s="82">
        <v>0</v>
      </c>
      <c r="L14" s="82">
        <f t="shared" si="0"/>
        <v>0</v>
      </c>
      <c r="M14" s="82">
        <f t="shared" si="0"/>
        <v>0</v>
      </c>
      <c r="N14" s="82">
        <v>594623</v>
      </c>
      <c r="O14" s="82">
        <v>1327269.3701299999</v>
      </c>
      <c r="P14" s="82">
        <v>117159</v>
      </c>
      <c r="Q14" s="82">
        <v>384077.76107999997</v>
      </c>
      <c r="R14" s="82">
        <v>0</v>
      </c>
      <c r="S14" s="82">
        <v>0</v>
      </c>
      <c r="T14" s="83">
        <f t="shared" si="1"/>
        <v>711782</v>
      </c>
      <c r="U14" s="83">
        <f t="shared" si="1"/>
        <v>1711347.1312099998</v>
      </c>
    </row>
    <row r="15" spans="1:21" x14ac:dyDescent="0.2">
      <c r="B15" s="79">
        <v>9</v>
      </c>
      <c r="C15" s="80" t="s">
        <v>20</v>
      </c>
      <c r="D15" s="81">
        <v>330596</v>
      </c>
      <c r="E15" s="81">
        <v>41106028</v>
      </c>
      <c r="F15" s="82">
        <v>441492</v>
      </c>
      <c r="G15" s="82">
        <v>1512838.9480000001</v>
      </c>
      <c r="H15" s="82">
        <v>182271</v>
      </c>
      <c r="I15" s="82">
        <v>699052.30458</v>
      </c>
      <c r="J15" s="82">
        <v>0</v>
      </c>
      <c r="K15" s="82">
        <v>0</v>
      </c>
      <c r="L15" s="82">
        <f t="shared" si="0"/>
        <v>623763</v>
      </c>
      <c r="M15" s="82">
        <f t="shared" si="0"/>
        <v>2211891.2525800001</v>
      </c>
      <c r="N15" s="82">
        <v>6195621</v>
      </c>
      <c r="O15" s="82">
        <v>13903229.0515</v>
      </c>
      <c r="P15" s="82">
        <v>2881319</v>
      </c>
      <c r="Q15" s="82">
        <v>5980761.4797700001</v>
      </c>
      <c r="R15" s="82">
        <v>0</v>
      </c>
      <c r="S15" s="82">
        <v>0</v>
      </c>
      <c r="T15" s="83">
        <f t="shared" si="1"/>
        <v>9076940</v>
      </c>
      <c r="U15" s="83">
        <f t="shared" si="1"/>
        <v>19883990.531270001</v>
      </c>
    </row>
    <row r="16" spans="1:21" x14ac:dyDescent="0.2">
      <c r="B16" s="79">
        <v>10</v>
      </c>
      <c r="C16" s="80" t="s">
        <v>21</v>
      </c>
      <c r="D16" s="81">
        <v>16505981</v>
      </c>
      <c r="E16" s="81">
        <v>273547554</v>
      </c>
      <c r="F16" s="82">
        <v>24634634</v>
      </c>
      <c r="G16" s="82">
        <v>75887454.475309998</v>
      </c>
      <c r="H16" s="82">
        <v>17811748</v>
      </c>
      <c r="I16" s="82">
        <v>144503601.97001001</v>
      </c>
      <c r="J16" s="82">
        <v>1678</v>
      </c>
      <c r="K16" s="82">
        <v>0</v>
      </c>
      <c r="L16" s="82">
        <f t="shared" si="0"/>
        <v>42448060</v>
      </c>
      <c r="M16" s="82">
        <f t="shared" si="0"/>
        <v>220391056.44532001</v>
      </c>
      <c r="N16" s="82">
        <v>46991238</v>
      </c>
      <c r="O16" s="82">
        <v>95370344.068619996</v>
      </c>
      <c r="P16" s="82">
        <v>18822889</v>
      </c>
      <c r="Q16" s="82">
        <v>35812055.383510001</v>
      </c>
      <c r="R16" s="82">
        <v>1678</v>
      </c>
      <c r="S16" s="82">
        <v>22508.29</v>
      </c>
      <c r="T16" s="83">
        <f t="shared" si="1"/>
        <v>65815805</v>
      </c>
      <c r="U16" s="83">
        <f t="shared" si="1"/>
        <v>131204907.74213</v>
      </c>
    </row>
    <row r="17" spans="2:21" x14ac:dyDescent="0.2">
      <c r="B17" s="79">
        <v>11</v>
      </c>
      <c r="C17" s="80" t="s">
        <v>22</v>
      </c>
      <c r="D17" s="81">
        <v>0</v>
      </c>
      <c r="E17" s="81">
        <v>12402099</v>
      </c>
      <c r="F17" s="82">
        <v>0</v>
      </c>
      <c r="G17" s="82">
        <v>0</v>
      </c>
      <c r="H17" s="82">
        <v>0</v>
      </c>
      <c r="I17" s="82">
        <v>0</v>
      </c>
      <c r="J17" s="82">
        <v>0</v>
      </c>
      <c r="K17" s="82">
        <v>0</v>
      </c>
      <c r="L17" s="82">
        <f t="shared" si="0"/>
        <v>0</v>
      </c>
      <c r="M17" s="82">
        <f t="shared" si="0"/>
        <v>0</v>
      </c>
      <c r="N17" s="82">
        <v>1803263</v>
      </c>
      <c r="O17" s="82">
        <v>3420674.7671399997</v>
      </c>
      <c r="P17" s="82">
        <v>400451</v>
      </c>
      <c r="Q17" s="82">
        <v>980375.12800000003</v>
      </c>
      <c r="R17" s="82">
        <v>882</v>
      </c>
      <c r="S17" s="82">
        <v>14994.748</v>
      </c>
      <c r="T17" s="83">
        <f t="shared" si="1"/>
        <v>2204596</v>
      </c>
      <c r="U17" s="83">
        <f t="shared" si="1"/>
        <v>4416044.6431399994</v>
      </c>
    </row>
    <row r="18" spans="2:21" x14ac:dyDescent="0.2">
      <c r="B18" s="79">
        <v>12</v>
      </c>
      <c r="C18" s="80" t="s">
        <v>23</v>
      </c>
      <c r="D18" s="81">
        <v>633323</v>
      </c>
      <c r="E18" s="81">
        <v>47402239</v>
      </c>
      <c r="F18" s="82">
        <v>567176</v>
      </c>
      <c r="G18" s="82">
        <v>2005751.5025499999</v>
      </c>
      <c r="H18" s="82">
        <v>367453</v>
      </c>
      <c r="I18" s="82">
        <v>1432578.9707299999</v>
      </c>
      <c r="J18" s="82">
        <v>0</v>
      </c>
      <c r="K18" s="82">
        <v>0</v>
      </c>
      <c r="L18" s="82">
        <f t="shared" si="0"/>
        <v>934629</v>
      </c>
      <c r="M18" s="82">
        <f t="shared" si="0"/>
        <v>3438330.4732799996</v>
      </c>
      <c r="N18" s="82">
        <v>9090572</v>
      </c>
      <c r="O18" s="82">
        <v>13727443.007999999</v>
      </c>
      <c r="P18" s="82">
        <v>3910201</v>
      </c>
      <c r="Q18" s="82">
        <v>6601574.5530000003</v>
      </c>
      <c r="R18" s="82">
        <v>2684</v>
      </c>
      <c r="S18" s="82">
        <v>10086.052</v>
      </c>
      <c r="T18" s="83">
        <f t="shared" si="1"/>
        <v>13003457</v>
      </c>
      <c r="U18" s="83">
        <f t="shared" si="1"/>
        <v>20339103.612999998</v>
      </c>
    </row>
    <row r="19" spans="2:21" ht="12" x14ac:dyDescent="0.2">
      <c r="B19" s="76" t="s">
        <v>24</v>
      </c>
      <c r="C19" s="149"/>
      <c r="D19" s="86"/>
      <c r="E19" s="86"/>
      <c r="F19" s="78"/>
      <c r="G19" s="78"/>
      <c r="H19" s="78"/>
      <c r="I19" s="78"/>
      <c r="J19" s="78"/>
      <c r="K19" s="78"/>
      <c r="L19" s="82"/>
      <c r="M19" s="82"/>
      <c r="N19" s="82"/>
      <c r="O19" s="82"/>
      <c r="P19" s="82"/>
      <c r="Q19" s="82"/>
      <c r="R19" s="82"/>
      <c r="S19" s="82"/>
      <c r="T19" s="83"/>
      <c r="U19" s="83"/>
    </row>
    <row r="20" spans="2:21" x14ac:dyDescent="0.2">
      <c r="B20" s="79">
        <v>13</v>
      </c>
      <c r="C20" s="80" t="s">
        <v>25</v>
      </c>
      <c r="D20" s="81">
        <v>9785800</v>
      </c>
      <c r="E20" s="81">
        <v>29083053</v>
      </c>
      <c r="F20" s="82">
        <v>17664805</v>
      </c>
      <c r="G20" s="82">
        <v>55024117.672039993</v>
      </c>
      <c r="H20" s="82">
        <v>11624215</v>
      </c>
      <c r="I20" s="82">
        <v>51820168.968460001</v>
      </c>
      <c r="J20" s="82">
        <v>0</v>
      </c>
      <c r="K20" s="82">
        <v>0</v>
      </c>
      <c r="L20" s="82">
        <f t="shared" si="0"/>
        <v>29289020</v>
      </c>
      <c r="M20" s="82">
        <f t="shared" si="0"/>
        <v>106844286.64049999</v>
      </c>
      <c r="N20" s="82">
        <v>8195807</v>
      </c>
      <c r="O20" s="82">
        <v>19735718.236580003</v>
      </c>
      <c r="P20" s="82">
        <v>3515862</v>
      </c>
      <c r="Q20" s="82">
        <v>11771676.701020001</v>
      </c>
      <c r="R20" s="82">
        <v>17282</v>
      </c>
      <c r="S20" s="82">
        <v>439772.55504000001</v>
      </c>
      <c r="T20" s="83">
        <f t="shared" si="1"/>
        <v>11728951</v>
      </c>
      <c r="U20" s="83">
        <f t="shared" si="1"/>
        <v>31947167.492640004</v>
      </c>
    </row>
    <row r="21" spans="2:21" x14ac:dyDescent="0.2">
      <c r="B21" s="79">
        <v>14</v>
      </c>
      <c r="C21" s="80" t="s">
        <v>26</v>
      </c>
      <c r="D21" s="81">
        <v>0</v>
      </c>
      <c r="E21" s="81">
        <v>5372087</v>
      </c>
      <c r="F21" s="82">
        <v>0</v>
      </c>
      <c r="G21" s="82">
        <v>0</v>
      </c>
      <c r="H21" s="82">
        <v>0</v>
      </c>
      <c r="I21" s="82">
        <v>0</v>
      </c>
      <c r="J21" s="82">
        <v>0</v>
      </c>
      <c r="K21" s="82">
        <v>0</v>
      </c>
      <c r="L21" s="82">
        <f t="shared" si="0"/>
        <v>0</v>
      </c>
      <c r="M21" s="82">
        <f t="shared" si="0"/>
        <v>0</v>
      </c>
      <c r="N21" s="82">
        <v>425516</v>
      </c>
      <c r="O21" s="82">
        <v>1090410.8765000002</v>
      </c>
      <c r="P21" s="82">
        <v>189067</v>
      </c>
      <c r="Q21" s="82">
        <v>585010.41239000019</v>
      </c>
      <c r="R21" s="82">
        <v>0</v>
      </c>
      <c r="S21" s="82">
        <v>0</v>
      </c>
      <c r="T21" s="83">
        <f t="shared" si="1"/>
        <v>614583</v>
      </c>
      <c r="U21" s="83">
        <f t="shared" si="1"/>
        <v>1675421.2888900004</v>
      </c>
    </row>
    <row r="22" spans="2:21" x14ac:dyDescent="0.2">
      <c r="B22" s="79">
        <v>15</v>
      </c>
      <c r="C22" s="80" t="s">
        <v>68</v>
      </c>
      <c r="D22" s="81">
        <v>4602</v>
      </c>
      <c r="E22" s="81">
        <v>2730473</v>
      </c>
      <c r="F22" s="82">
        <v>6679</v>
      </c>
      <c r="G22" s="82">
        <v>13485.777889999999</v>
      </c>
      <c r="H22" s="82">
        <v>2612</v>
      </c>
      <c r="I22" s="82">
        <v>10649.8927</v>
      </c>
      <c r="J22" s="82">
        <v>0</v>
      </c>
      <c r="K22" s="82">
        <v>0</v>
      </c>
      <c r="L22" s="82">
        <f t="shared" si="0"/>
        <v>9291</v>
      </c>
      <c r="M22" s="82">
        <f t="shared" si="0"/>
        <v>24135.670590000002</v>
      </c>
      <c r="N22" s="82">
        <v>687452</v>
      </c>
      <c r="O22" s="82">
        <v>1421277.4571099998</v>
      </c>
      <c r="P22" s="82">
        <v>112838</v>
      </c>
      <c r="Q22" s="82">
        <v>244400.77374999999</v>
      </c>
      <c r="R22" s="82">
        <v>0</v>
      </c>
      <c r="S22" s="82">
        <v>0</v>
      </c>
      <c r="T22" s="83">
        <f t="shared" si="1"/>
        <v>800290</v>
      </c>
      <c r="U22" s="83">
        <f t="shared" si="1"/>
        <v>1665678.2308599998</v>
      </c>
    </row>
    <row r="23" spans="2:21" x14ac:dyDescent="0.2">
      <c r="B23" s="79">
        <v>16</v>
      </c>
      <c r="C23" s="80" t="s">
        <v>69</v>
      </c>
      <c r="D23" s="81">
        <v>3421</v>
      </c>
      <c r="E23" s="81">
        <v>878379</v>
      </c>
      <c r="F23" s="82">
        <v>4999</v>
      </c>
      <c r="G23" s="82">
        <v>23368.67008</v>
      </c>
      <c r="H23" s="82">
        <v>3482</v>
      </c>
      <c r="I23" s="82">
        <v>45337.619570000003</v>
      </c>
      <c r="J23" s="82">
        <v>0</v>
      </c>
      <c r="K23" s="82">
        <v>0</v>
      </c>
      <c r="L23" s="82">
        <f t="shared" si="0"/>
        <v>8481</v>
      </c>
      <c r="M23" s="82">
        <f t="shared" si="0"/>
        <v>68706.289650000006</v>
      </c>
      <c r="N23" s="82">
        <v>217583</v>
      </c>
      <c r="O23" s="82">
        <v>380290.57723</v>
      </c>
      <c r="P23" s="82">
        <v>28039</v>
      </c>
      <c r="Q23" s="82">
        <v>64918.712530000004</v>
      </c>
      <c r="R23" s="82">
        <v>10</v>
      </c>
      <c r="S23" s="82">
        <v>93.2</v>
      </c>
      <c r="T23" s="83">
        <f t="shared" si="1"/>
        <v>245632</v>
      </c>
      <c r="U23" s="83">
        <f t="shared" si="1"/>
        <v>445302.48976000003</v>
      </c>
    </row>
    <row r="24" spans="2:21" x14ac:dyDescent="0.2">
      <c r="B24" s="79">
        <v>17</v>
      </c>
      <c r="C24" s="80" t="s">
        <v>29</v>
      </c>
      <c r="D24" s="81">
        <v>0</v>
      </c>
      <c r="E24" s="81">
        <v>944720</v>
      </c>
      <c r="F24" s="82">
        <v>0</v>
      </c>
      <c r="G24" s="82">
        <v>0</v>
      </c>
      <c r="H24" s="82">
        <v>0</v>
      </c>
      <c r="I24" s="82">
        <v>0</v>
      </c>
      <c r="J24" s="82">
        <v>0</v>
      </c>
      <c r="K24" s="82">
        <v>0</v>
      </c>
      <c r="L24" s="82">
        <f t="shared" si="0"/>
        <v>0</v>
      </c>
      <c r="M24" s="82">
        <f t="shared" si="0"/>
        <v>0</v>
      </c>
      <c r="N24" s="82">
        <v>126264</v>
      </c>
      <c r="O24" s="82">
        <v>310304.64282000001</v>
      </c>
      <c r="P24" s="82">
        <v>27816</v>
      </c>
      <c r="Q24" s="82">
        <v>114646.05439999999</v>
      </c>
      <c r="R24" s="82">
        <v>356</v>
      </c>
      <c r="S24" s="82">
        <v>12502.31</v>
      </c>
      <c r="T24" s="83">
        <f t="shared" si="1"/>
        <v>154436</v>
      </c>
      <c r="U24" s="83">
        <f t="shared" si="1"/>
        <v>437453.00722000003</v>
      </c>
    </row>
    <row r="25" spans="2:21" x14ac:dyDescent="0.2">
      <c r="B25" s="79">
        <v>18</v>
      </c>
      <c r="C25" s="80" t="s">
        <v>30</v>
      </c>
      <c r="D25" s="81">
        <v>8973</v>
      </c>
      <c r="E25" s="81">
        <v>532329</v>
      </c>
      <c r="F25" s="82">
        <v>18879</v>
      </c>
      <c r="G25" s="82">
        <v>38873.814060000004</v>
      </c>
      <c r="H25" s="82">
        <v>5378</v>
      </c>
      <c r="I25" s="82">
        <v>18515.36004</v>
      </c>
      <c r="J25" s="82">
        <v>11</v>
      </c>
      <c r="K25" s="82">
        <v>29.955119999999997</v>
      </c>
      <c r="L25" s="82">
        <f t="shared" si="0"/>
        <v>24268</v>
      </c>
      <c r="M25" s="82">
        <f t="shared" si="0"/>
        <v>57419.129220000003</v>
      </c>
      <c r="N25" s="82">
        <v>224143</v>
      </c>
      <c r="O25" s="82">
        <v>360894.18087000004</v>
      </c>
      <c r="P25" s="82">
        <v>19871</v>
      </c>
      <c r="Q25" s="82">
        <v>50525.032480000002</v>
      </c>
      <c r="R25" s="82">
        <v>0</v>
      </c>
      <c r="S25" s="82">
        <v>0</v>
      </c>
      <c r="T25" s="83">
        <f t="shared" si="1"/>
        <v>244014</v>
      </c>
      <c r="U25" s="83">
        <f t="shared" si="1"/>
        <v>411419.21335000003</v>
      </c>
    </row>
    <row r="26" spans="2:21" x14ac:dyDescent="0.2">
      <c r="B26" s="79">
        <v>19</v>
      </c>
      <c r="C26" s="80" t="s">
        <v>31</v>
      </c>
      <c r="D26" s="81">
        <v>523742</v>
      </c>
      <c r="E26" s="81">
        <v>13154220</v>
      </c>
      <c r="F26" s="82">
        <v>1045804</v>
      </c>
      <c r="G26" s="82">
        <v>3137446.233</v>
      </c>
      <c r="H26" s="82">
        <v>963330</v>
      </c>
      <c r="I26" s="82">
        <v>5458839.1639999999</v>
      </c>
      <c r="J26" s="82">
        <v>0</v>
      </c>
      <c r="K26" s="82">
        <v>0</v>
      </c>
      <c r="L26" s="82">
        <f t="shared" si="0"/>
        <v>2009134</v>
      </c>
      <c r="M26" s="82">
        <f t="shared" si="0"/>
        <v>8596285.3969999999</v>
      </c>
      <c r="N26" s="82">
        <v>4425685</v>
      </c>
      <c r="O26" s="82">
        <v>7815451.0640000002</v>
      </c>
      <c r="P26" s="82">
        <v>1592458</v>
      </c>
      <c r="Q26" s="82">
        <v>3838091.7910000002</v>
      </c>
      <c r="R26" s="82">
        <v>2185</v>
      </c>
      <c r="S26" s="82">
        <v>26857.58754</v>
      </c>
      <c r="T26" s="83">
        <f t="shared" si="1"/>
        <v>6020328</v>
      </c>
      <c r="U26" s="83">
        <f t="shared" si="1"/>
        <v>11680400.442540001</v>
      </c>
    </row>
    <row r="27" spans="2:21" x14ac:dyDescent="0.2">
      <c r="B27" s="79">
        <v>20</v>
      </c>
      <c r="C27" s="80" t="s">
        <v>32</v>
      </c>
      <c r="D27" s="81">
        <v>17299140</v>
      </c>
      <c r="E27" s="81">
        <v>50793102</v>
      </c>
      <c r="F27" s="82">
        <v>29763846</v>
      </c>
      <c r="G27" s="82">
        <v>119374482.89495999</v>
      </c>
      <c r="H27" s="82">
        <v>26716589</v>
      </c>
      <c r="I27" s="82">
        <v>208793582.11544001</v>
      </c>
      <c r="J27" s="82">
        <v>0</v>
      </c>
      <c r="K27" s="82">
        <v>0</v>
      </c>
      <c r="L27" s="82">
        <f t="shared" si="0"/>
        <v>56480435</v>
      </c>
      <c r="M27" s="82">
        <f t="shared" si="0"/>
        <v>328168065.0104</v>
      </c>
      <c r="N27" s="82">
        <v>18447791</v>
      </c>
      <c r="O27" s="82">
        <v>47729776.964620002</v>
      </c>
      <c r="P27" s="82">
        <v>11999672</v>
      </c>
      <c r="Q27" s="82">
        <v>34774477.349460006</v>
      </c>
      <c r="R27" s="82">
        <v>92015</v>
      </c>
      <c r="S27" s="82">
        <v>1507304.3710000003</v>
      </c>
      <c r="T27" s="83">
        <f t="shared" si="1"/>
        <v>30539478</v>
      </c>
      <c r="U27" s="83">
        <f t="shared" si="1"/>
        <v>84011558.685080007</v>
      </c>
    </row>
    <row r="28" spans="2:21" x14ac:dyDescent="0.2">
      <c r="B28" s="79">
        <v>21</v>
      </c>
      <c r="C28" s="80" t="s">
        <v>33</v>
      </c>
      <c r="D28" s="81">
        <v>13738355</v>
      </c>
      <c r="E28" s="81">
        <v>32622979</v>
      </c>
      <c r="F28" s="82">
        <v>17457278</v>
      </c>
      <c r="G28" s="82">
        <v>60331002.678969666</v>
      </c>
      <c r="H28" s="82">
        <v>25009601</v>
      </c>
      <c r="I28" s="82">
        <v>138134685.06651101</v>
      </c>
      <c r="J28" s="82">
        <v>37</v>
      </c>
      <c r="K28" s="82">
        <v>2026.9639999999999</v>
      </c>
      <c r="L28" s="82">
        <f t="shared" si="0"/>
        <v>42466916</v>
      </c>
      <c r="M28" s="82">
        <f t="shared" si="0"/>
        <v>198467714.70948064</v>
      </c>
      <c r="N28" s="82">
        <v>11674761</v>
      </c>
      <c r="O28" s="82">
        <v>31223687.350190058</v>
      </c>
      <c r="P28" s="82">
        <v>4545644</v>
      </c>
      <c r="Q28" s="82">
        <v>17088640.888710093</v>
      </c>
      <c r="R28" s="82">
        <v>23477</v>
      </c>
      <c r="S28" s="82">
        <v>230517.2205</v>
      </c>
      <c r="T28" s="83">
        <f t="shared" si="1"/>
        <v>16243882</v>
      </c>
      <c r="U28" s="83">
        <f t="shared" si="1"/>
        <v>48542845.459400147</v>
      </c>
    </row>
    <row r="29" spans="2:21" x14ac:dyDescent="0.2">
      <c r="B29" s="79">
        <v>22</v>
      </c>
      <c r="C29" s="80" t="s">
        <v>34</v>
      </c>
      <c r="D29" s="81">
        <v>44360</v>
      </c>
      <c r="E29" s="81">
        <v>11433773</v>
      </c>
      <c r="F29" s="82">
        <v>64563</v>
      </c>
      <c r="G29" s="82">
        <v>199013.99871000001</v>
      </c>
      <c r="H29" s="82">
        <v>42034</v>
      </c>
      <c r="I29" s="82">
        <v>150325.18357000002</v>
      </c>
      <c r="J29" s="82">
        <v>0</v>
      </c>
      <c r="K29" s="82">
        <v>0</v>
      </c>
      <c r="L29" s="82">
        <f t="shared" si="0"/>
        <v>106597</v>
      </c>
      <c r="M29" s="82">
        <f t="shared" si="0"/>
        <v>349339.18228000007</v>
      </c>
      <c r="N29" s="82">
        <v>1919154</v>
      </c>
      <c r="O29" s="82">
        <v>3830175.8417200041</v>
      </c>
      <c r="P29" s="82">
        <v>388196</v>
      </c>
      <c r="Q29" s="82">
        <v>965059.27592999348</v>
      </c>
      <c r="R29" s="82">
        <v>0</v>
      </c>
      <c r="S29" s="82">
        <v>0</v>
      </c>
      <c r="T29" s="83">
        <f t="shared" si="1"/>
        <v>2307350</v>
      </c>
      <c r="U29" s="83">
        <f t="shared" si="1"/>
        <v>4795235.1176499976</v>
      </c>
    </row>
    <row r="30" spans="2:21" x14ac:dyDescent="0.2">
      <c r="B30" s="79">
        <v>23</v>
      </c>
      <c r="C30" s="80" t="s">
        <v>35</v>
      </c>
      <c r="D30" s="81">
        <v>1480696</v>
      </c>
      <c r="E30" s="81">
        <v>6110755</v>
      </c>
      <c r="F30" s="82">
        <v>1894721</v>
      </c>
      <c r="G30" s="82">
        <v>6371934.0644700099</v>
      </c>
      <c r="H30" s="82">
        <v>1564042</v>
      </c>
      <c r="I30" s="82">
        <v>10425484.20349</v>
      </c>
      <c r="J30" s="82">
        <v>0</v>
      </c>
      <c r="K30" s="82">
        <v>0</v>
      </c>
      <c r="L30" s="82">
        <f t="shared" si="0"/>
        <v>3458763</v>
      </c>
      <c r="M30" s="82">
        <f t="shared" si="0"/>
        <v>16797418.267960012</v>
      </c>
      <c r="N30" s="82">
        <v>1007431</v>
      </c>
      <c r="O30" s="82">
        <v>2123957.4244599999</v>
      </c>
      <c r="P30" s="82">
        <v>352394</v>
      </c>
      <c r="Q30" s="82">
        <v>1507503.0746500001</v>
      </c>
      <c r="R30" s="82">
        <v>0</v>
      </c>
      <c r="S30" s="82">
        <v>0</v>
      </c>
      <c r="T30" s="83">
        <f t="shared" si="1"/>
        <v>1359825</v>
      </c>
      <c r="U30" s="83">
        <f t="shared" si="1"/>
        <v>3631460.4991100002</v>
      </c>
    </row>
    <row r="31" spans="2:21" x14ac:dyDescent="0.2">
      <c r="B31" s="79">
        <v>24</v>
      </c>
      <c r="C31" s="80" t="s">
        <v>36</v>
      </c>
      <c r="D31" s="81">
        <v>2169062</v>
      </c>
      <c r="E31" s="81">
        <v>8266884</v>
      </c>
      <c r="F31" s="82">
        <v>3305967</v>
      </c>
      <c r="G31" s="82">
        <v>16389976.818</v>
      </c>
      <c r="H31" s="82">
        <v>2181512</v>
      </c>
      <c r="I31" s="82">
        <v>48113698.278999999</v>
      </c>
      <c r="J31" s="82">
        <v>0</v>
      </c>
      <c r="K31" s="82">
        <v>0</v>
      </c>
      <c r="L31" s="82">
        <f t="shared" si="0"/>
        <v>5487479</v>
      </c>
      <c r="M31" s="82">
        <f t="shared" si="0"/>
        <v>64503675.097000003</v>
      </c>
      <c r="N31" s="82">
        <v>1238518</v>
      </c>
      <c r="O31" s="82">
        <v>2854139.4670000002</v>
      </c>
      <c r="P31" s="82">
        <v>787832</v>
      </c>
      <c r="Q31" s="82">
        <v>2690790.7760000001</v>
      </c>
      <c r="R31" s="82">
        <v>926</v>
      </c>
      <c r="S31" s="82">
        <v>64887.015920000005</v>
      </c>
      <c r="T31" s="83">
        <f t="shared" si="1"/>
        <v>2027276</v>
      </c>
      <c r="U31" s="83">
        <f t="shared" si="1"/>
        <v>5609817.2589200009</v>
      </c>
    </row>
    <row r="32" spans="2:21" x14ac:dyDescent="0.2">
      <c r="B32" s="79">
        <v>25</v>
      </c>
      <c r="C32" s="80" t="s">
        <v>37</v>
      </c>
      <c r="D32" s="81">
        <v>83312</v>
      </c>
      <c r="E32" s="81">
        <v>3817331</v>
      </c>
      <c r="F32" s="82">
        <v>171584</v>
      </c>
      <c r="G32" s="82">
        <v>1130824.4512700001</v>
      </c>
      <c r="H32" s="82">
        <v>107018</v>
      </c>
      <c r="I32" s="82">
        <v>330443.47336</v>
      </c>
      <c r="J32" s="82">
        <v>0</v>
      </c>
      <c r="K32" s="82">
        <v>0</v>
      </c>
      <c r="L32" s="82">
        <f t="shared" si="0"/>
        <v>278602</v>
      </c>
      <c r="M32" s="82">
        <f t="shared" si="0"/>
        <v>1461267.92463</v>
      </c>
      <c r="N32" s="82">
        <v>1808876</v>
      </c>
      <c r="O32" s="82">
        <v>2913483.8155799997</v>
      </c>
      <c r="P32" s="82">
        <v>1914238</v>
      </c>
      <c r="Q32" s="82">
        <v>1059441.9315299999</v>
      </c>
      <c r="R32" s="82">
        <v>0</v>
      </c>
      <c r="S32" s="82">
        <v>0</v>
      </c>
      <c r="T32" s="83">
        <f t="shared" si="1"/>
        <v>3723114</v>
      </c>
      <c r="U32" s="83">
        <f t="shared" si="1"/>
        <v>3972925.7471099999</v>
      </c>
    </row>
    <row r="33" spans="2:21" x14ac:dyDescent="0.2">
      <c r="B33" s="79">
        <v>26</v>
      </c>
      <c r="C33" s="80" t="s">
        <v>38</v>
      </c>
      <c r="D33" s="81">
        <v>0</v>
      </c>
      <c r="E33" s="81">
        <v>5189151</v>
      </c>
      <c r="F33" s="82">
        <v>0</v>
      </c>
      <c r="G33" s="82">
        <v>0</v>
      </c>
      <c r="H33" s="82">
        <v>0</v>
      </c>
      <c r="I33" s="82">
        <v>0</v>
      </c>
      <c r="J33" s="82">
        <v>0</v>
      </c>
      <c r="K33" s="82">
        <v>0</v>
      </c>
      <c r="L33" s="82">
        <f t="shared" si="0"/>
        <v>0</v>
      </c>
      <c r="M33" s="82">
        <f t="shared" si="0"/>
        <v>0</v>
      </c>
      <c r="N33" s="82">
        <v>1398125</v>
      </c>
      <c r="O33" s="82">
        <v>2154753.2974500004</v>
      </c>
      <c r="P33" s="82">
        <v>178864</v>
      </c>
      <c r="Q33" s="82">
        <v>393686.7157</v>
      </c>
      <c r="R33" s="82">
        <v>0</v>
      </c>
      <c r="S33" s="82">
        <v>0</v>
      </c>
      <c r="T33" s="83">
        <f t="shared" si="1"/>
        <v>1576989</v>
      </c>
      <c r="U33" s="83">
        <f t="shared" si="1"/>
        <v>2548440.0131500005</v>
      </c>
    </row>
    <row r="34" spans="2:21" x14ac:dyDescent="0.2">
      <c r="B34" s="79">
        <v>27</v>
      </c>
      <c r="C34" s="80" t="s">
        <v>39</v>
      </c>
      <c r="D34" s="81">
        <v>10453</v>
      </c>
      <c r="E34" s="81">
        <v>4247580</v>
      </c>
      <c r="F34" s="82">
        <v>27488</v>
      </c>
      <c r="G34" s="82">
        <v>179959.32554999879</v>
      </c>
      <c r="H34" s="82">
        <v>8743</v>
      </c>
      <c r="I34" s="82">
        <v>95219.712420000084</v>
      </c>
      <c r="J34" s="82">
        <v>0</v>
      </c>
      <c r="K34" s="82">
        <v>0</v>
      </c>
      <c r="L34" s="82">
        <f t="shared" si="0"/>
        <v>36231</v>
      </c>
      <c r="M34" s="82">
        <f t="shared" si="0"/>
        <v>275179.0379699989</v>
      </c>
      <c r="N34" s="82">
        <v>1512239</v>
      </c>
      <c r="O34" s="82">
        <v>3278032.2323800018</v>
      </c>
      <c r="P34" s="82">
        <v>273527</v>
      </c>
      <c r="Q34" s="82">
        <v>836385.68997000006</v>
      </c>
      <c r="R34" s="82">
        <v>8877</v>
      </c>
      <c r="S34" s="82">
        <v>190999.38376000003</v>
      </c>
      <c r="T34" s="83">
        <f t="shared" si="1"/>
        <v>1794643</v>
      </c>
      <c r="U34" s="83">
        <f t="shared" si="1"/>
        <v>4305417.3061100021</v>
      </c>
    </row>
    <row r="35" spans="2:21" x14ac:dyDescent="0.2">
      <c r="B35" s="79">
        <v>28</v>
      </c>
      <c r="C35" s="80" t="s">
        <v>40</v>
      </c>
      <c r="D35" s="81">
        <v>4885328</v>
      </c>
      <c r="E35" s="81">
        <v>28037247</v>
      </c>
      <c r="F35" s="82">
        <v>4888809</v>
      </c>
      <c r="G35" s="82">
        <v>17776475.076190002</v>
      </c>
      <c r="H35" s="82">
        <v>3887077</v>
      </c>
      <c r="I35" s="82">
        <v>24800408.68152</v>
      </c>
      <c r="J35" s="82">
        <v>0</v>
      </c>
      <c r="K35" s="82">
        <v>0</v>
      </c>
      <c r="L35" s="82">
        <f t="shared" si="0"/>
        <v>8775886</v>
      </c>
      <c r="M35" s="82">
        <f t="shared" si="0"/>
        <v>42576883.757710002</v>
      </c>
      <c r="N35" s="82">
        <v>3782680</v>
      </c>
      <c r="O35" s="82">
        <v>7164917.110559999</v>
      </c>
      <c r="P35" s="82">
        <v>2670686</v>
      </c>
      <c r="Q35" s="82">
        <v>6015969.4793199999</v>
      </c>
      <c r="R35" s="82">
        <v>0</v>
      </c>
      <c r="S35" s="82">
        <v>0</v>
      </c>
      <c r="T35" s="83">
        <f t="shared" si="1"/>
        <v>6453366</v>
      </c>
      <c r="U35" s="83">
        <f t="shared" si="1"/>
        <v>13180886.589879999</v>
      </c>
    </row>
    <row r="36" spans="2:21" x14ac:dyDescent="0.2">
      <c r="B36" s="79">
        <v>29</v>
      </c>
      <c r="C36" s="80" t="s">
        <v>70</v>
      </c>
      <c r="D36" s="81">
        <v>0</v>
      </c>
      <c r="E36" s="81">
        <v>203344</v>
      </c>
      <c r="F36" s="82">
        <v>0</v>
      </c>
      <c r="G36" s="82">
        <v>0</v>
      </c>
      <c r="H36" s="82">
        <v>0</v>
      </c>
      <c r="I36" s="82">
        <v>0</v>
      </c>
      <c r="J36" s="82">
        <v>0</v>
      </c>
      <c r="K36" s="82">
        <v>0</v>
      </c>
      <c r="L36" s="82">
        <f t="shared" si="0"/>
        <v>0</v>
      </c>
      <c r="M36" s="82">
        <f t="shared" si="0"/>
        <v>0</v>
      </c>
      <c r="N36" s="82">
        <v>25514</v>
      </c>
      <c r="O36" s="82">
        <v>46314.973520000007</v>
      </c>
      <c r="P36" s="82">
        <v>13789</v>
      </c>
      <c r="Q36" s="82">
        <v>30799.087030000002</v>
      </c>
      <c r="R36" s="82">
        <v>0</v>
      </c>
      <c r="S36" s="82">
        <v>0</v>
      </c>
      <c r="T36" s="83">
        <f t="shared" si="1"/>
        <v>39303</v>
      </c>
      <c r="U36" s="83">
        <f t="shared" si="1"/>
        <v>77114.060550000009</v>
      </c>
    </row>
    <row r="37" spans="2:21" x14ac:dyDescent="0.2">
      <c r="B37" s="79">
        <v>30</v>
      </c>
      <c r="C37" s="80" t="s">
        <v>41</v>
      </c>
      <c r="D37" s="81">
        <v>4364662</v>
      </c>
      <c r="E37" s="81">
        <v>1581303</v>
      </c>
      <c r="F37" s="82">
        <v>6479739</v>
      </c>
      <c r="G37" s="82">
        <v>28447800.14796</v>
      </c>
      <c r="H37" s="82">
        <v>2959194</v>
      </c>
      <c r="I37" s="82">
        <v>23010713.574960001</v>
      </c>
      <c r="J37" s="82">
        <v>0</v>
      </c>
      <c r="K37" s="82">
        <v>0</v>
      </c>
      <c r="L37" s="82">
        <f t="shared" si="0"/>
        <v>9438933</v>
      </c>
      <c r="M37" s="82">
        <f t="shared" si="0"/>
        <v>51458513.722920001</v>
      </c>
      <c r="N37" s="82">
        <v>239053</v>
      </c>
      <c r="O37" s="82">
        <v>529623.94180999906</v>
      </c>
      <c r="P37" s="82">
        <v>100379</v>
      </c>
      <c r="Q37" s="82">
        <v>449691.05047999707</v>
      </c>
      <c r="R37" s="82">
        <v>93</v>
      </c>
      <c r="S37" s="82">
        <v>4378.4189999999999</v>
      </c>
      <c r="T37" s="83">
        <f t="shared" si="1"/>
        <v>339525</v>
      </c>
      <c r="U37" s="83">
        <f t="shared" si="1"/>
        <v>983693.41128999612</v>
      </c>
    </row>
    <row r="38" spans="2:21" x14ac:dyDescent="0.2">
      <c r="B38" s="79">
        <v>31</v>
      </c>
      <c r="C38" s="80" t="s">
        <v>42</v>
      </c>
      <c r="D38" s="81">
        <v>198707</v>
      </c>
      <c r="E38" s="81">
        <v>3647979</v>
      </c>
      <c r="F38" s="82">
        <v>461710</v>
      </c>
      <c r="G38" s="82">
        <v>1442855.9394</v>
      </c>
      <c r="H38" s="82">
        <v>385762</v>
      </c>
      <c r="I38" s="82">
        <v>2674051.4977299999</v>
      </c>
      <c r="J38" s="82">
        <v>0</v>
      </c>
      <c r="K38" s="82">
        <v>0</v>
      </c>
      <c r="L38" s="82">
        <f t="shared" si="0"/>
        <v>847472</v>
      </c>
      <c r="M38" s="82">
        <f t="shared" si="0"/>
        <v>4116907.43713</v>
      </c>
      <c r="N38" s="82">
        <v>1532878</v>
      </c>
      <c r="O38" s="82">
        <v>2808756.1702400004</v>
      </c>
      <c r="P38" s="82">
        <v>255717</v>
      </c>
      <c r="Q38" s="82">
        <v>795072.99236999999</v>
      </c>
      <c r="R38" s="82">
        <v>0</v>
      </c>
      <c r="S38" s="82">
        <v>0</v>
      </c>
      <c r="T38" s="83">
        <f t="shared" si="1"/>
        <v>1788595</v>
      </c>
      <c r="U38" s="83">
        <f t="shared" si="1"/>
        <v>3603829.1626100005</v>
      </c>
    </row>
    <row r="39" spans="2:21" x14ac:dyDescent="0.2">
      <c r="B39" s="79">
        <v>32</v>
      </c>
      <c r="C39" s="80" t="s">
        <v>43</v>
      </c>
      <c r="D39" s="81">
        <v>40979</v>
      </c>
      <c r="E39" s="81">
        <v>2173879</v>
      </c>
      <c r="F39" s="82">
        <v>43145</v>
      </c>
      <c r="G39" s="82">
        <v>194749.5889</v>
      </c>
      <c r="H39" s="82">
        <v>18294</v>
      </c>
      <c r="I39" s="82">
        <v>103463.30677</v>
      </c>
      <c r="J39" s="82">
        <v>0</v>
      </c>
      <c r="K39" s="82">
        <v>0</v>
      </c>
      <c r="L39" s="82">
        <f t="shared" si="0"/>
        <v>61439</v>
      </c>
      <c r="M39" s="82">
        <f t="shared" si="0"/>
        <v>298212.89567</v>
      </c>
      <c r="N39" s="82">
        <v>397251</v>
      </c>
      <c r="O39" s="82">
        <v>870472.1632999999</v>
      </c>
      <c r="P39" s="82">
        <v>83965</v>
      </c>
      <c r="Q39" s="82">
        <v>175747.35844000001</v>
      </c>
      <c r="R39" s="82">
        <v>99</v>
      </c>
      <c r="S39" s="82">
        <v>292.34500000000003</v>
      </c>
      <c r="T39" s="83">
        <f t="shared" si="1"/>
        <v>481315</v>
      </c>
      <c r="U39" s="83">
        <f t="shared" si="1"/>
        <v>1046511.86674</v>
      </c>
    </row>
    <row r="40" spans="2:21" x14ac:dyDescent="0.2">
      <c r="B40" s="79">
        <v>33</v>
      </c>
      <c r="C40" s="80" t="s">
        <v>44</v>
      </c>
      <c r="D40" s="81">
        <v>1395685</v>
      </c>
      <c r="E40" s="81">
        <v>4339149</v>
      </c>
      <c r="F40" s="82">
        <v>1965411</v>
      </c>
      <c r="G40" s="82">
        <v>6898875.3516099993</v>
      </c>
      <c r="H40" s="82">
        <v>854364</v>
      </c>
      <c r="I40" s="82">
        <v>7343481.9840099998</v>
      </c>
      <c r="J40" s="82">
        <v>0</v>
      </c>
      <c r="K40" s="82">
        <v>0</v>
      </c>
      <c r="L40" s="82">
        <f t="shared" si="0"/>
        <v>2819775</v>
      </c>
      <c r="M40" s="82">
        <f t="shared" si="0"/>
        <v>14242357.335619999</v>
      </c>
      <c r="N40" s="82">
        <v>969888</v>
      </c>
      <c r="O40" s="82">
        <v>2067286.7671899952</v>
      </c>
      <c r="P40" s="82">
        <v>411557</v>
      </c>
      <c r="Q40" s="82">
        <v>1242727.7822799771</v>
      </c>
      <c r="R40" s="82">
        <v>58</v>
      </c>
      <c r="S40" s="82">
        <v>1120.576</v>
      </c>
      <c r="T40" s="83">
        <f t="shared" si="1"/>
        <v>1381503</v>
      </c>
      <c r="U40" s="83">
        <f t="shared" si="1"/>
        <v>3311135.1254699724</v>
      </c>
    </row>
    <row r="41" spans="2:21" ht="12" x14ac:dyDescent="0.2">
      <c r="B41" s="76" t="s">
        <v>45</v>
      </c>
      <c r="C41" s="149"/>
      <c r="D41" s="86"/>
      <c r="E41" s="86"/>
      <c r="F41" s="78"/>
      <c r="G41" s="78"/>
      <c r="H41" s="78"/>
      <c r="I41" s="78"/>
      <c r="J41" s="78"/>
      <c r="K41" s="78"/>
      <c r="L41" s="82"/>
      <c r="M41" s="82"/>
      <c r="N41" s="82"/>
      <c r="O41" s="82"/>
      <c r="P41" s="82"/>
      <c r="Q41" s="82"/>
      <c r="R41" s="82"/>
      <c r="S41" s="82"/>
      <c r="T41" s="83"/>
      <c r="U41" s="83"/>
    </row>
    <row r="42" spans="2:21" x14ac:dyDescent="0.2">
      <c r="B42" s="79">
        <v>34</v>
      </c>
      <c r="C42" s="80" t="s">
        <v>46</v>
      </c>
      <c r="D42" s="81">
        <v>1334755</v>
      </c>
      <c r="E42" s="81">
        <v>0</v>
      </c>
      <c r="F42" s="82">
        <v>981935</v>
      </c>
      <c r="G42" s="82">
        <v>7392595.9790000003</v>
      </c>
      <c r="H42" s="82">
        <v>3024791</v>
      </c>
      <c r="I42" s="82">
        <v>24941714.635000002</v>
      </c>
      <c r="J42" s="82">
        <v>0</v>
      </c>
      <c r="K42" s="82">
        <v>0</v>
      </c>
      <c r="L42" s="82">
        <f t="shared" si="0"/>
        <v>4006726</v>
      </c>
      <c r="M42" s="82">
        <f t="shared" si="0"/>
        <v>32334310.614</v>
      </c>
      <c r="N42" s="82">
        <v>0</v>
      </c>
      <c r="O42" s="82">
        <v>0</v>
      </c>
      <c r="P42" s="82">
        <v>0</v>
      </c>
      <c r="Q42" s="82">
        <v>0</v>
      </c>
      <c r="R42" s="82">
        <v>0</v>
      </c>
      <c r="S42" s="82">
        <v>0</v>
      </c>
      <c r="T42" s="83">
        <f t="shared" si="1"/>
        <v>0</v>
      </c>
      <c r="U42" s="83">
        <f t="shared" si="1"/>
        <v>0</v>
      </c>
    </row>
    <row r="43" spans="2:21" x14ac:dyDescent="0.2">
      <c r="B43" s="79">
        <v>35</v>
      </c>
      <c r="C43" s="80" t="s">
        <v>47</v>
      </c>
      <c r="D43" s="81">
        <v>0</v>
      </c>
      <c r="E43" s="81">
        <v>0</v>
      </c>
      <c r="F43" s="82">
        <v>0</v>
      </c>
      <c r="G43" s="82">
        <v>0</v>
      </c>
      <c r="H43" s="82">
        <v>0</v>
      </c>
      <c r="I43" s="82">
        <v>0</v>
      </c>
      <c r="J43" s="82">
        <v>0</v>
      </c>
      <c r="K43" s="82">
        <v>0</v>
      </c>
      <c r="L43" s="82">
        <f t="shared" si="0"/>
        <v>0</v>
      </c>
      <c r="M43" s="82">
        <f t="shared" si="0"/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83">
        <f t="shared" si="1"/>
        <v>0</v>
      </c>
      <c r="U43" s="83">
        <f t="shared" si="1"/>
        <v>0</v>
      </c>
    </row>
    <row r="44" spans="2:21" x14ac:dyDescent="0.2">
      <c r="B44" s="79">
        <v>36</v>
      </c>
      <c r="C44" s="80" t="s">
        <v>48</v>
      </c>
      <c r="D44" s="81">
        <v>0</v>
      </c>
      <c r="E44" s="81">
        <v>889</v>
      </c>
      <c r="F44" s="82">
        <v>0</v>
      </c>
      <c r="G44" s="82">
        <v>0</v>
      </c>
      <c r="H44" s="82">
        <v>0</v>
      </c>
      <c r="I44" s="82">
        <v>0</v>
      </c>
      <c r="J44" s="82">
        <v>0</v>
      </c>
      <c r="K44" s="82">
        <v>0</v>
      </c>
      <c r="L44" s="82">
        <f t="shared" si="0"/>
        <v>0</v>
      </c>
      <c r="M44" s="82">
        <f t="shared" si="0"/>
        <v>0</v>
      </c>
      <c r="N44" s="82">
        <v>9</v>
      </c>
      <c r="O44" s="82">
        <v>79.060199999999995</v>
      </c>
      <c r="P44" s="82">
        <v>2</v>
      </c>
      <c r="Q44" s="82">
        <v>0.68700000000000006</v>
      </c>
      <c r="R44" s="82">
        <v>0</v>
      </c>
      <c r="S44" s="82">
        <v>0</v>
      </c>
      <c r="T44" s="83">
        <f t="shared" si="1"/>
        <v>11</v>
      </c>
      <c r="U44" s="83">
        <f t="shared" si="1"/>
        <v>79.747199999999992</v>
      </c>
    </row>
    <row r="45" spans="2:21" x14ac:dyDescent="0.2">
      <c r="B45" s="79">
        <v>37</v>
      </c>
      <c r="C45" s="80" t="s">
        <v>49</v>
      </c>
      <c r="D45" s="81">
        <v>2217801</v>
      </c>
      <c r="E45" s="81">
        <v>981783</v>
      </c>
      <c r="F45" s="82">
        <v>7340481</v>
      </c>
      <c r="G45" s="82">
        <v>20507637.166489996</v>
      </c>
      <c r="H45" s="82">
        <v>2571051</v>
      </c>
      <c r="I45" s="82">
        <v>16237067.224319933</v>
      </c>
      <c r="J45" s="82">
        <v>0</v>
      </c>
      <c r="K45" s="82">
        <v>0</v>
      </c>
      <c r="L45" s="82">
        <f t="shared" si="0"/>
        <v>9911532</v>
      </c>
      <c r="M45" s="82">
        <f t="shared" si="0"/>
        <v>36744704.390809931</v>
      </c>
      <c r="N45" s="82">
        <v>607147</v>
      </c>
      <c r="O45" s="82">
        <v>1640706.9225800002</v>
      </c>
      <c r="P45" s="82">
        <v>673332</v>
      </c>
      <c r="Q45" s="82">
        <v>2175877.3911699997</v>
      </c>
      <c r="R45" s="82">
        <v>0</v>
      </c>
      <c r="S45" s="82">
        <v>0</v>
      </c>
      <c r="T45" s="83">
        <f t="shared" si="1"/>
        <v>1280479</v>
      </c>
      <c r="U45" s="83">
        <f t="shared" si="1"/>
        <v>3816584.3137499997</v>
      </c>
    </row>
    <row r="46" spans="2:21" x14ac:dyDescent="0.2">
      <c r="B46" s="79">
        <v>38</v>
      </c>
      <c r="C46" s="80" t="s">
        <v>50</v>
      </c>
      <c r="D46" s="81">
        <v>196282</v>
      </c>
      <c r="E46" s="81">
        <v>1854342</v>
      </c>
      <c r="F46" s="82">
        <v>191748</v>
      </c>
      <c r="G46" s="82">
        <v>726665.43777993612</v>
      </c>
      <c r="H46" s="82">
        <v>115783</v>
      </c>
      <c r="I46" s="82">
        <v>1018830.170750033</v>
      </c>
      <c r="J46" s="82">
        <v>0</v>
      </c>
      <c r="K46" s="82">
        <v>0</v>
      </c>
      <c r="L46" s="82">
        <f t="shared" si="0"/>
        <v>307531</v>
      </c>
      <c r="M46" s="82">
        <f t="shared" si="0"/>
        <v>1745495.6085299691</v>
      </c>
      <c r="N46" s="82">
        <v>422444</v>
      </c>
      <c r="O46" s="82">
        <v>716075.36145000008</v>
      </c>
      <c r="P46" s="82">
        <v>127027</v>
      </c>
      <c r="Q46" s="82">
        <v>281530.10334999999</v>
      </c>
      <c r="R46" s="82">
        <v>0</v>
      </c>
      <c r="S46" s="82">
        <v>0</v>
      </c>
      <c r="T46" s="83">
        <f t="shared" si="1"/>
        <v>549471</v>
      </c>
      <c r="U46" s="83">
        <f t="shared" si="1"/>
        <v>997605.46480000007</v>
      </c>
    </row>
    <row r="47" spans="2:21" x14ac:dyDescent="0.2">
      <c r="B47" s="79">
        <v>39</v>
      </c>
      <c r="C47" s="80" t="s">
        <v>51</v>
      </c>
      <c r="D47" s="81">
        <v>0</v>
      </c>
      <c r="E47" s="81">
        <v>117661</v>
      </c>
      <c r="F47" s="82">
        <v>0</v>
      </c>
      <c r="G47" s="82">
        <v>0</v>
      </c>
      <c r="H47" s="82">
        <v>0</v>
      </c>
      <c r="I47" s="82">
        <v>0</v>
      </c>
      <c r="J47" s="82">
        <v>0</v>
      </c>
      <c r="K47" s="82">
        <v>0</v>
      </c>
      <c r="L47" s="82">
        <f t="shared" si="0"/>
        <v>0</v>
      </c>
      <c r="M47" s="82">
        <f t="shared" si="0"/>
        <v>0</v>
      </c>
      <c r="N47" s="82">
        <v>42892</v>
      </c>
      <c r="O47" s="82">
        <v>113805.35538999997</v>
      </c>
      <c r="P47" s="82">
        <v>20841</v>
      </c>
      <c r="Q47" s="82">
        <v>59827.404520000222</v>
      </c>
      <c r="R47" s="82">
        <v>0</v>
      </c>
      <c r="S47" s="82">
        <v>0</v>
      </c>
      <c r="T47" s="83">
        <f t="shared" si="1"/>
        <v>63733</v>
      </c>
      <c r="U47" s="83">
        <f t="shared" si="1"/>
        <v>173632.7599100002</v>
      </c>
    </row>
    <row r="48" spans="2:21" x14ac:dyDescent="0.2">
      <c r="B48" s="79">
        <v>40</v>
      </c>
      <c r="C48" s="80" t="s">
        <v>52</v>
      </c>
      <c r="D48" s="81">
        <v>691183</v>
      </c>
      <c r="E48" s="81">
        <v>572083</v>
      </c>
      <c r="F48" s="82">
        <v>663096</v>
      </c>
      <c r="G48" s="82">
        <v>2228582.0051096887</v>
      </c>
      <c r="H48" s="82">
        <v>952704</v>
      </c>
      <c r="I48" s="82">
        <v>4310121.3778404482</v>
      </c>
      <c r="J48" s="82">
        <v>0</v>
      </c>
      <c r="K48" s="82">
        <v>0</v>
      </c>
      <c r="L48" s="82">
        <f t="shared" si="0"/>
        <v>1615800</v>
      </c>
      <c r="M48" s="82">
        <f t="shared" si="0"/>
        <v>6538703.3829501364</v>
      </c>
      <c r="N48" s="82">
        <v>291532</v>
      </c>
      <c r="O48" s="82">
        <v>899481.80267999717</v>
      </c>
      <c r="P48" s="82">
        <v>0</v>
      </c>
      <c r="Q48" s="82">
        <v>0</v>
      </c>
      <c r="R48" s="82">
        <v>0</v>
      </c>
      <c r="S48" s="82">
        <v>0</v>
      </c>
      <c r="T48" s="83">
        <f t="shared" si="1"/>
        <v>291532</v>
      </c>
      <c r="U48" s="83">
        <f t="shared" si="1"/>
        <v>899481.80267999717</v>
      </c>
    </row>
    <row r="49" spans="1:21" x14ac:dyDescent="0.2">
      <c r="A49" s="71" t="s">
        <v>53</v>
      </c>
      <c r="B49" s="79">
        <v>41</v>
      </c>
      <c r="C49" s="89" t="s">
        <v>54</v>
      </c>
      <c r="D49" s="81">
        <v>1032427</v>
      </c>
      <c r="E49" s="81">
        <v>568106</v>
      </c>
      <c r="F49" s="82">
        <v>471457</v>
      </c>
      <c r="G49" s="82">
        <v>1870988.7665399939</v>
      </c>
      <c r="H49" s="82">
        <v>1101696</v>
      </c>
      <c r="I49" s="82">
        <v>4108542.6922999835</v>
      </c>
      <c r="J49" s="82">
        <v>0</v>
      </c>
      <c r="K49" s="82">
        <v>0</v>
      </c>
      <c r="L49" s="82">
        <f t="shared" si="0"/>
        <v>1573153</v>
      </c>
      <c r="M49" s="82">
        <f t="shared" si="0"/>
        <v>5979531.4588399772</v>
      </c>
      <c r="N49" s="82">
        <v>40720</v>
      </c>
      <c r="O49" s="82">
        <v>62774.792639999985</v>
      </c>
      <c r="P49" s="82">
        <v>26276</v>
      </c>
      <c r="Q49" s="82">
        <v>77793.524819999991</v>
      </c>
      <c r="R49" s="82">
        <v>0</v>
      </c>
      <c r="S49" s="82">
        <v>0</v>
      </c>
      <c r="T49" s="83">
        <f t="shared" si="1"/>
        <v>66996</v>
      </c>
      <c r="U49" s="83">
        <f t="shared" si="1"/>
        <v>140568.31745999999</v>
      </c>
    </row>
    <row r="50" spans="1:21" x14ac:dyDescent="0.2">
      <c r="B50" s="79">
        <v>42</v>
      </c>
      <c r="C50" s="77" t="s">
        <v>55</v>
      </c>
      <c r="D50" s="81">
        <v>1067422</v>
      </c>
      <c r="E50" s="81">
        <v>1157081</v>
      </c>
      <c r="F50" s="82">
        <v>1310459</v>
      </c>
      <c r="G50" s="82">
        <v>4106872.1454592478</v>
      </c>
      <c r="H50" s="82">
        <v>1246066</v>
      </c>
      <c r="I50" s="82">
        <v>5899690.285821381</v>
      </c>
      <c r="J50" s="82">
        <v>0</v>
      </c>
      <c r="K50" s="82">
        <v>0</v>
      </c>
      <c r="L50" s="82">
        <f t="shared" si="0"/>
        <v>2556525</v>
      </c>
      <c r="M50" s="82">
        <f t="shared" si="0"/>
        <v>10006562.431280628</v>
      </c>
      <c r="N50" s="82">
        <v>844052</v>
      </c>
      <c r="O50" s="82">
        <v>1821843.1457099966</v>
      </c>
      <c r="P50" s="82">
        <v>109663</v>
      </c>
      <c r="Q50" s="82">
        <v>533172.14964999957</v>
      </c>
      <c r="R50" s="82">
        <v>40</v>
      </c>
      <c r="S50" s="82">
        <v>738.87099999999998</v>
      </c>
      <c r="T50" s="83">
        <f t="shared" si="1"/>
        <v>953755</v>
      </c>
      <c r="U50" s="83">
        <f t="shared" si="1"/>
        <v>2355754.1663599964</v>
      </c>
    </row>
    <row r="51" spans="1:21" x14ac:dyDescent="0.2">
      <c r="B51" s="79">
        <v>43</v>
      </c>
      <c r="C51" s="77" t="s">
        <v>71</v>
      </c>
      <c r="D51" s="81">
        <v>0</v>
      </c>
      <c r="E51" s="81">
        <v>960</v>
      </c>
      <c r="F51" s="82">
        <v>0</v>
      </c>
      <c r="G51" s="82">
        <v>0</v>
      </c>
      <c r="H51" s="82">
        <v>0</v>
      </c>
      <c r="I51" s="82">
        <v>0</v>
      </c>
      <c r="J51" s="82">
        <v>0</v>
      </c>
      <c r="K51" s="82">
        <v>0</v>
      </c>
      <c r="L51" s="82">
        <f t="shared" si="0"/>
        <v>0</v>
      </c>
      <c r="M51" s="82">
        <f t="shared" si="0"/>
        <v>0</v>
      </c>
      <c r="N51" s="82">
        <v>4076</v>
      </c>
      <c r="O51" s="82">
        <v>12745.41972</v>
      </c>
      <c r="P51" s="82">
        <v>1421</v>
      </c>
      <c r="Q51" s="82">
        <v>4028.3848900000003</v>
      </c>
      <c r="R51" s="82">
        <v>0</v>
      </c>
      <c r="S51" s="82">
        <v>0</v>
      </c>
      <c r="T51" s="83">
        <f t="shared" si="1"/>
        <v>5497</v>
      </c>
      <c r="U51" s="83">
        <f t="shared" si="1"/>
        <v>16773.804609999999</v>
      </c>
    </row>
    <row r="52" spans="1:21" s="99" customFormat="1" ht="12" x14ac:dyDescent="0.25">
      <c r="A52" s="93"/>
      <c r="B52" s="228" t="s">
        <v>8</v>
      </c>
      <c r="C52" s="229"/>
      <c r="D52" s="96">
        <f t="shared" ref="D52:K52" si="2">SUM(D7:D51)</f>
        <v>82908328</v>
      </c>
      <c r="E52" s="96">
        <f t="shared" si="2"/>
        <v>866862721</v>
      </c>
      <c r="F52" s="96">
        <f t="shared" si="2"/>
        <v>124999164</v>
      </c>
      <c r="G52" s="96">
        <f t="shared" si="2"/>
        <v>442730840.68862855</v>
      </c>
      <c r="H52" s="96">
        <f t="shared" si="2"/>
        <v>106011221</v>
      </c>
      <c r="I52" s="96">
        <f t="shared" si="2"/>
        <v>736092926.49437273</v>
      </c>
      <c r="J52" s="96">
        <f t="shared" si="2"/>
        <v>1726</v>
      </c>
      <c r="K52" s="96">
        <f t="shared" si="2"/>
        <v>2056.91912</v>
      </c>
      <c r="L52" s="97">
        <f t="shared" ref="L52:M52" si="3">J52+H52+F52</f>
        <v>231012111</v>
      </c>
      <c r="M52" s="97">
        <f t="shared" si="3"/>
        <v>1178825824.1021214</v>
      </c>
      <c r="N52" s="96">
        <f t="shared" ref="N52:S52" si="4">SUM(N7:N51)</f>
        <v>156406774</v>
      </c>
      <c r="O52" s="96">
        <f t="shared" si="4"/>
        <v>331312731.44424003</v>
      </c>
      <c r="P52" s="96">
        <f t="shared" si="4"/>
        <v>65747471</v>
      </c>
      <c r="Q52" s="96">
        <f t="shared" si="4"/>
        <v>156250501.54779983</v>
      </c>
      <c r="R52" s="96">
        <f t="shared" si="4"/>
        <v>167867</v>
      </c>
      <c r="S52" s="96">
        <f t="shared" si="4"/>
        <v>2763938.0297500002</v>
      </c>
      <c r="T52" s="98">
        <f t="shared" ref="T52:U52" si="5">R52+P52+N52</f>
        <v>222322112</v>
      </c>
      <c r="U52" s="98">
        <f t="shared" si="5"/>
        <v>490327171.02178985</v>
      </c>
    </row>
    <row r="53" spans="1:21" s="99" customFormat="1" ht="12" x14ac:dyDescent="0.25">
      <c r="A53" s="93"/>
      <c r="B53" s="94"/>
      <c r="C53" s="95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</sheetData>
  <mergeCells count="18">
    <mergeCell ref="B52:C52"/>
    <mergeCell ref="H4:I4"/>
    <mergeCell ref="J4:K4"/>
    <mergeCell ref="L4:M4"/>
    <mergeCell ref="N4:O4"/>
    <mergeCell ref="B2:B5"/>
    <mergeCell ref="C2:C5"/>
    <mergeCell ref="D2:E2"/>
    <mergeCell ref="F2:M2"/>
    <mergeCell ref="N2:U2"/>
    <mergeCell ref="D3:D5"/>
    <mergeCell ref="E3:E5"/>
    <mergeCell ref="F3:M3"/>
    <mergeCell ref="N3:U3"/>
    <mergeCell ref="F4:G4"/>
    <mergeCell ref="T4:U4"/>
    <mergeCell ref="P4:Q4"/>
    <mergeCell ref="R4:S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0F03-38C6-47E0-9309-EA42D96D7509}">
  <dimension ref="A1:U52"/>
  <sheetViews>
    <sheetView topLeftCell="D21" workbookViewId="0">
      <selection activeCell="T6" sqref="T6:U50"/>
    </sheetView>
  </sheetViews>
  <sheetFormatPr defaultColWidth="8.88671875" defaultRowHeight="13.2" x14ac:dyDescent="0.25"/>
  <cols>
    <col min="1" max="1" width="5.109375" style="1" bestFit="1" customWidth="1"/>
    <col min="2" max="2" width="5.44140625" style="2" customWidth="1"/>
    <col min="3" max="3" width="49.44140625" style="2" customWidth="1"/>
    <col min="4" max="4" width="9.5546875" style="2" customWidth="1"/>
    <col min="5" max="5" width="10.6640625" style="2" customWidth="1"/>
    <col min="6" max="6" width="10.33203125" style="2" bestFit="1" customWidth="1"/>
    <col min="7" max="9" width="10" style="2" bestFit="1" customWidth="1"/>
    <col min="10" max="10" width="8.5546875" style="2" bestFit="1" customWidth="1"/>
    <col min="11" max="11" width="7.44140625" style="2" customWidth="1"/>
    <col min="12" max="12" width="11.77734375" style="2" customWidth="1"/>
    <col min="13" max="13" width="11.6640625" style="2" customWidth="1"/>
    <col min="14" max="15" width="10" style="2" bestFit="1" customWidth="1"/>
    <col min="16" max="16" width="11.44140625" style="2" bestFit="1" customWidth="1"/>
    <col min="17" max="17" width="10" style="2" bestFit="1" customWidth="1"/>
    <col min="18" max="18" width="8.5546875" style="2" bestFit="1" customWidth="1"/>
    <col min="19" max="19" width="8" style="2" bestFit="1" customWidth="1"/>
    <col min="20" max="20" width="12.33203125" style="2" customWidth="1"/>
    <col min="21" max="21" width="11" style="2" customWidth="1"/>
    <col min="22" max="16384" width="8.88671875" style="2"/>
  </cols>
  <sheetData>
    <row r="1" spans="1:21" x14ac:dyDescent="0.25">
      <c r="B1" s="205"/>
      <c r="C1" s="206"/>
      <c r="D1" s="205"/>
      <c r="E1" s="205"/>
      <c r="F1" s="182" t="s">
        <v>0</v>
      </c>
      <c r="G1" s="196"/>
      <c r="H1" s="196"/>
      <c r="I1" s="196"/>
      <c r="J1" s="196"/>
      <c r="K1" s="196"/>
      <c r="L1" s="196"/>
      <c r="M1" s="183"/>
      <c r="N1" s="197" t="s">
        <v>1</v>
      </c>
      <c r="O1" s="198"/>
      <c r="P1" s="198"/>
      <c r="Q1" s="198"/>
      <c r="R1" s="198"/>
      <c r="S1" s="198"/>
      <c r="T1" s="198"/>
      <c r="U1" s="198"/>
    </row>
    <row r="2" spans="1:21" x14ac:dyDescent="0.25">
      <c r="B2" s="205"/>
      <c r="C2" s="206"/>
      <c r="D2" s="205" t="s">
        <v>2</v>
      </c>
      <c r="E2" s="205" t="s">
        <v>3</v>
      </c>
      <c r="F2" s="182" t="s">
        <v>4</v>
      </c>
      <c r="G2" s="196"/>
      <c r="H2" s="196"/>
      <c r="I2" s="196"/>
      <c r="J2" s="196"/>
      <c r="K2" s="196"/>
      <c r="L2" s="196"/>
      <c r="M2" s="183"/>
      <c r="N2" s="197" t="s">
        <v>4</v>
      </c>
      <c r="O2" s="198"/>
      <c r="P2" s="198"/>
      <c r="Q2" s="198"/>
      <c r="R2" s="198"/>
      <c r="S2" s="198"/>
      <c r="T2" s="198"/>
      <c r="U2" s="198"/>
    </row>
    <row r="3" spans="1:21" x14ac:dyDescent="0.25">
      <c r="B3" s="205"/>
      <c r="C3" s="206"/>
      <c r="D3" s="205"/>
      <c r="E3" s="205"/>
      <c r="F3" s="205" t="s">
        <v>5</v>
      </c>
      <c r="G3" s="205"/>
      <c r="H3" s="205" t="s">
        <v>6</v>
      </c>
      <c r="I3" s="205"/>
      <c r="J3" s="206" t="s">
        <v>7</v>
      </c>
      <c r="K3" s="206"/>
      <c r="L3" s="182" t="s">
        <v>8</v>
      </c>
      <c r="M3" s="183"/>
      <c r="N3" s="205" t="s">
        <v>5</v>
      </c>
      <c r="O3" s="205"/>
      <c r="P3" s="205" t="s">
        <v>6</v>
      </c>
      <c r="Q3" s="205"/>
      <c r="R3" s="206" t="s">
        <v>7</v>
      </c>
      <c r="S3" s="206"/>
      <c r="T3" s="182" t="s">
        <v>8</v>
      </c>
      <c r="U3" s="183"/>
    </row>
    <row r="4" spans="1:21" s="5" customFormat="1" ht="47.25" customHeight="1" x14ac:dyDescent="0.3">
      <c r="A4" s="3"/>
      <c r="B4" s="205"/>
      <c r="C4" s="206"/>
      <c r="D4" s="205"/>
      <c r="E4" s="205"/>
      <c r="F4" s="29" t="s">
        <v>9</v>
      </c>
      <c r="G4" s="29" t="s">
        <v>10</v>
      </c>
      <c r="H4" s="29" t="s">
        <v>9</v>
      </c>
      <c r="I4" s="29" t="s">
        <v>10</v>
      </c>
      <c r="J4" s="29" t="s">
        <v>9</v>
      </c>
      <c r="K4" s="29" t="s">
        <v>10</v>
      </c>
      <c r="L4" s="29" t="s">
        <v>9</v>
      </c>
      <c r="M4" s="29" t="s">
        <v>10</v>
      </c>
      <c r="N4" s="29" t="s">
        <v>9</v>
      </c>
      <c r="O4" s="29" t="s">
        <v>10</v>
      </c>
      <c r="P4" s="29" t="s">
        <v>9</v>
      </c>
      <c r="Q4" s="29" t="s">
        <v>10</v>
      </c>
      <c r="R4" s="29" t="s">
        <v>9</v>
      </c>
      <c r="S4" s="29" t="s">
        <v>10</v>
      </c>
      <c r="T4" s="29" t="s">
        <v>9</v>
      </c>
      <c r="U4" s="29" t="s">
        <v>10</v>
      </c>
    </row>
    <row r="5" spans="1:21" x14ac:dyDescent="0.25">
      <c r="B5" s="45" t="s">
        <v>11</v>
      </c>
      <c r="C5" s="4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1" x14ac:dyDescent="0.25">
      <c r="B6" s="34">
        <v>1</v>
      </c>
      <c r="C6" s="35" t="s">
        <v>12</v>
      </c>
      <c r="D6" s="61">
        <v>1947283</v>
      </c>
      <c r="E6" s="61">
        <v>82585036</v>
      </c>
      <c r="F6" s="10">
        <v>2224205</v>
      </c>
      <c r="G6" s="10">
        <v>6888481.0492000012</v>
      </c>
      <c r="H6" s="10">
        <v>2027994</v>
      </c>
      <c r="I6" s="10">
        <v>11176685.755889999</v>
      </c>
      <c r="J6" s="10">
        <v>0</v>
      </c>
      <c r="K6" s="10">
        <v>0</v>
      </c>
      <c r="L6" s="10">
        <f>J6+H6+F6</f>
        <v>4252199</v>
      </c>
      <c r="M6" s="10">
        <f>K6+I6+G6</f>
        <v>18065166.805089999</v>
      </c>
      <c r="N6" s="10">
        <v>6195899</v>
      </c>
      <c r="O6" s="10">
        <v>12180467.311640002</v>
      </c>
      <c r="P6" s="10">
        <v>1968492</v>
      </c>
      <c r="Q6" s="10">
        <v>5512103.9306300003</v>
      </c>
      <c r="R6" s="10">
        <v>3</v>
      </c>
      <c r="S6" s="10">
        <v>4</v>
      </c>
      <c r="T6" s="11">
        <f>R6+P6+N6</f>
        <v>8164394</v>
      </c>
      <c r="U6" s="11">
        <f>S6+Q6+O6</f>
        <v>17692575.24227</v>
      </c>
    </row>
    <row r="7" spans="1:21" x14ac:dyDescent="0.25">
      <c r="B7" s="34">
        <v>2</v>
      </c>
      <c r="C7" s="35" t="s">
        <v>13</v>
      </c>
      <c r="D7" s="61">
        <v>77101</v>
      </c>
      <c r="E7" s="61">
        <v>47125002</v>
      </c>
      <c r="F7" s="10">
        <v>153719</v>
      </c>
      <c r="G7" s="10">
        <v>532801.83675999998</v>
      </c>
      <c r="H7" s="10">
        <v>70907</v>
      </c>
      <c r="I7" s="10">
        <v>270779.28012000001</v>
      </c>
      <c r="J7" s="10">
        <v>0</v>
      </c>
      <c r="K7" s="10">
        <v>0</v>
      </c>
      <c r="L7" s="10">
        <f t="shared" ref="L7:M51" si="0">J7+H7+F7</f>
        <v>224626</v>
      </c>
      <c r="M7" s="10">
        <f t="shared" si="0"/>
        <v>803581.11687999999</v>
      </c>
      <c r="N7" s="10">
        <v>4158217</v>
      </c>
      <c r="O7" s="10">
        <v>7417777.4179699989</v>
      </c>
      <c r="P7" s="10">
        <v>1589268</v>
      </c>
      <c r="Q7" s="10">
        <v>2497578.7524299999</v>
      </c>
      <c r="R7" s="10">
        <v>0</v>
      </c>
      <c r="S7" s="10">
        <v>0</v>
      </c>
      <c r="T7" s="11">
        <f t="shared" ref="T7:U51" si="1">R7+P7+N7</f>
        <v>5747485</v>
      </c>
      <c r="U7" s="11">
        <f t="shared" si="1"/>
        <v>9915356.1703999992</v>
      </c>
    </row>
    <row r="8" spans="1:21" x14ac:dyDescent="0.25">
      <c r="B8" s="34">
        <v>3</v>
      </c>
      <c r="C8" s="47" t="s">
        <v>14</v>
      </c>
      <c r="D8" s="63">
        <v>33493</v>
      </c>
      <c r="E8" s="63">
        <v>13377060</v>
      </c>
      <c r="F8" s="10">
        <v>57199</v>
      </c>
      <c r="G8" s="10">
        <v>237965.4140800001</v>
      </c>
      <c r="H8" s="10">
        <v>25062</v>
      </c>
      <c r="I8" s="10">
        <v>134698.10892999999</v>
      </c>
      <c r="J8" s="10">
        <v>0</v>
      </c>
      <c r="K8" s="10">
        <v>0</v>
      </c>
      <c r="L8" s="10">
        <f t="shared" si="0"/>
        <v>82261</v>
      </c>
      <c r="M8" s="10">
        <f t="shared" si="0"/>
        <v>372663.52301000012</v>
      </c>
      <c r="N8" s="10">
        <v>1736343</v>
      </c>
      <c r="O8" s="10">
        <v>2773388.55608</v>
      </c>
      <c r="P8" s="10">
        <v>664967</v>
      </c>
      <c r="Q8" s="10">
        <v>1028880.8943200001</v>
      </c>
      <c r="R8" s="10">
        <v>7988</v>
      </c>
      <c r="S8" s="10">
        <v>90229.538480000003</v>
      </c>
      <c r="T8" s="11">
        <f t="shared" si="1"/>
        <v>2409298</v>
      </c>
      <c r="U8" s="11">
        <f t="shared" si="1"/>
        <v>3892498.9888800001</v>
      </c>
    </row>
    <row r="9" spans="1:21" x14ac:dyDescent="0.25">
      <c r="B9" s="34">
        <v>4</v>
      </c>
      <c r="C9" s="35" t="s">
        <v>15</v>
      </c>
      <c r="D9" s="61">
        <v>624417</v>
      </c>
      <c r="E9" s="61">
        <v>51324626</v>
      </c>
      <c r="F9" s="10">
        <v>786830</v>
      </c>
      <c r="G9" s="10">
        <v>2276109.1052899999</v>
      </c>
      <c r="H9" s="10">
        <v>315405</v>
      </c>
      <c r="I9" s="10">
        <v>1342530.8483199999</v>
      </c>
      <c r="J9" s="10">
        <v>0</v>
      </c>
      <c r="K9" s="10">
        <v>0</v>
      </c>
      <c r="L9" s="10">
        <f t="shared" si="0"/>
        <v>1102235</v>
      </c>
      <c r="M9" s="10">
        <f t="shared" si="0"/>
        <v>3618639.9536099997</v>
      </c>
      <c r="N9" s="10">
        <v>8408688</v>
      </c>
      <c r="O9" s="10">
        <v>17992152.357639994</v>
      </c>
      <c r="P9" s="10">
        <v>2168674</v>
      </c>
      <c r="Q9" s="10">
        <v>4979935.8580600005</v>
      </c>
      <c r="R9" s="10">
        <v>5731</v>
      </c>
      <c r="S9" s="10">
        <v>94598.849000000002</v>
      </c>
      <c r="T9" s="11">
        <f t="shared" si="1"/>
        <v>10583093</v>
      </c>
      <c r="U9" s="11">
        <f t="shared" si="1"/>
        <v>23066687.064699996</v>
      </c>
    </row>
    <row r="10" spans="1:21" s="103" customFormat="1" x14ac:dyDescent="0.25">
      <c r="A10" s="100"/>
      <c r="B10" s="101">
        <v>5</v>
      </c>
      <c r="C10" s="65" t="s">
        <v>16</v>
      </c>
      <c r="D10" s="102">
        <v>0</v>
      </c>
      <c r="E10" s="102">
        <v>28360519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10">
        <f t="shared" si="0"/>
        <v>0</v>
      </c>
      <c r="M10" s="10">
        <f t="shared" si="0"/>
        <v>0</v>
      </c>
      <c r="N10" s="53">
        <v>2249664</v>
      </c>
      <c r="O10" s="53">
        <v>4836896.9170000004</v>
      </c>
      <c r="P10" s="53">
        <v>501662</v>
      </c>
      <c r="Q10" s="53">
        <v>1150194.3330000001</v>
      </c>
      <c r="R10" s="53">
        <v>0</v>
      </c>
      <c r="S10" s="53">
        <v>0</v>
      </c>
      <c r="T10" s="11">
        <f t="shared" si="1"/>
        <v>2751326</v>
      </c>
      <c r="U10" s="11">
        <f t="shared" si="1"/>
        <v>5987091.25</v>
      </c>
    </row>
    <row r="11" spans="1:21" x14ac:dyDescent="0.25">
      <c r="B11" s="34">
        <v>6</v>
      </c>
      <c r="C11" s="35" t="s">
        <v>17</v>
      </c>
      <c r="D11" s="61">
        <v>170304</v>
      </c>
      <c r="E11" s="61">
        <v>31414438</v>
      </c>
      <c r="F11" s="10">
        <v>134122</v>
      </c>
      <c r="G11" s="10">
        <v>463970.82</v>
      </c>
      <c r="H11" s="10">
        <v>69711</v>
      </c>
      <c r="I11" s="10">
        <v>309608.89399999997</v>
      </c>
      <c r="J11" s="10">
        <v>0</v>
      </c>
      <c r="K11" s="10">
        <v>0</v>
      </c>
      <c r="L11" s="10">
        <f t="shared" si="0"/>
        <v>203833</v>
      </c>
      <c r="M11" s="10">
        <f t="shared" si="0"/>
        <v>773579.71399999992</v>
      </c>
      <c r="N11" s="10">
        <v>4844410</v>
      </c>
      <c r="O11" s="10">
        <v>9418157.9578300007</v>
      </c>
      <c r="P11" s="10">
        <v>1945974</v>
      </c>
      <c r="Q11" s="10">
        <v>3426159.284</v>
      </c>
      <c r="R11" s="10">
        <v>4530</v>
      </c>
      <c r="S11" s="10">
        <v>72513.255819999991</v>
      </c>
      <c r="T11" s="11">
        <f t="shared" si="1"/>
        <v>6794914</v>
      </c>
      <c r="U11" s="11">
        <f t="shared" si="1"/>
        <v>12916830.497650001</v>
      </c>
    </row>
    <row r="12" spans="1:21" x14ac:dyDescent="0.25">
      <c r="B12" s="34">
        <v>7</v>
      </c>
      <c r="C12" s="35" t="s">
        <v>18</v>
      </c>
      <c r="D12" s="61">
        <v>79819</v>
      </c>
      <c r="E12" s="61">
        <v>16460769</v>
      </c>
      <c r="F12" s="10">
        <v>74384</v>
      </c>
      <c r="G12" s="10">
        <v>191985.99872</v>
      </c>
      <c r="H12" s="10">
        <v>27945</v>
      </c>
      <c r="I12" s="10">
        <v>82483.662360000002</v>
      </c>
      <c r="J12" s="10">
        <v>0</v>
      </c>
      <c r="K12" s="10">
        <v>0</v>
      </c>
      <c r="L12" s="10">
        <f t="shared" si="0"/>
        <v>102329</v>
      </c>
      <c r="M12" s="10">
        <f t="shared" si="0"/>
        <v>274469.66107999999</v>
      </c>
      <c r="N12" s="10">
        <v>3220993</v>
      </c>
      <c r="O12" s="10">
        <v>6020500.8786599999</v>
      </c>
      <c r="P12" s="10">
        <v>896314</v>
      </c>
      <c r="Q12" s="10">
        <v>1697675.4946600001</v>
      </c>
      <c r="R12" s="10">
        <v>0</v>
      </c>
      <c r="S12" s="10">
        <v>0</v>
      </c>
      <c r="T12" s="11">
        <f t="shared" si="1"/>
        <v>4117307</v>
      </c>
      <c r="U12" s="11">
        <f t="shared" si="1"/>
        <v>7718176.3733200002</v>
      </c>
    </row>
    <row r="13" spans="1:21" x14ac:dyDescent="0.25">
      <c r="B13" s="34">
        <v>8</v>
      </c>
      <c r="C13" s="35" t="s">
        <v>19</v>
      </c>
      <c r="D13" s="61">
        <v>0</v>
      </c>
      <c r="E13" s="61">
        <v>3749801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f t="shared" si="0"/>
        <v>0</v>
      </c>
      <c r="M13" s="10">
        <f t="shared" si="0"/>
        <v>0</v>
      </c>
      <c r="N13" s="10">
        <v>642973</v>
      </c>
      <c r="O13" s="10">
        <v>1402987.37858</v>
      </c>
      <c r="P13" s="10">
        <v>136326</v>
      </c>
      <c r="Q13" s="10">
        <v>423188.25701000006</v>
      </c>
      <c r="R13" s="10">
        <v>0</v>
      </c>
      <c r="S13" s="10">
        <v>0</v>
      </c>
      <c r="T13" s="11">
        <f t="shared" si="1"/>
        <v>779299</v>
      </c>
      <c r="U13" s="11">
        <f t="shared" si="1"/>
        <v>1826175.6355900001</v>
      </c>
    </row>
    <row r="14" spans="1:21" x14ac:dyDescent="0.25">
      <c r="B14" s="34">
        <v>9</v>
      </c>
      <c r="C14" s="35" t="s">
        <v>20</v>
      </c>
      <c r="D14" s="61">
        <v>316860</v>
      </c>
      <c r="E14" s="61">
        <v>40691768</v>
      </c>
      <c r="F14" s="10">
        <v>494676</v>
      </c>
      <c r="G14" s="10">
        <v>1734871.79317</v>
      </c>
      <c r="H14" s="10">
        <v>199625</v>
      </c>
      <c r="I14" s="10">
        <v>800955.70860999997</v>
      </c>
      <c r="J14" s="10">
        <v>0</v>
      </c>
      <c r="K14" s="10">
        <v>0</v>
      </c>
      <c r="L14" s="10">
        <f t="shared" si="0"/>
        <v>694301</v>
      </c>
      <c r="M14" s="10">
        <f t="shared" si="0"/>
        <v>2535827.50178</v>
      </c>
      <c r="N14" s="10">
        <v>6769802</v>
      </c>
      <c r="O14" s="10">
        <v>14963223.152479999</v>
      </c>
      <c r="P14" s="10">
        <v>3355745</v>
      </c>
      <c r="Q14" s="10">
        <v>6680745.0103500001</v>
      </c>
      <c r="R14" s="10">
        <v>0</v>
      </c>
      <c r="S14" s="10">
        <v>0</v>
      </c>
      <c r="T14" s="11">
        <f t="shared" si="1"/>
        <v>10125547</v>
      </c>
      <c r="U14" s="11">
        <f t="shared" si="1"/>
        <v>21643968.162829999</v>
      </c>
    </row>
    <row r="15" spans="1:21" x14ac:dyDescent="0.25">
      <c r="B15" s="34">
        <v>10</v>
      </c>
      <c r="C15" s="35" t="s">
        <v>21</v>
      </c>
      <c r="D15" s="61">
        <v>16762444</v>
      </c>
      <c r="E15" s="61">
        <v>273903638</v>
      </c>
      <c r="F15" s="10">
        <v>27322424</v>
      </c>
      <c r="G15" s="10">
        <v>86632553.026999995</v>
      </c>
      <c r="H15" s="10">
        <v>20206076</v>
      </c>
      <c r="I15" s="10">
        <v>159694711.07499999</v>
      </c>
      <c r="J15" s="10">
        <v>0</v>
      </c>
      <c r="K15" s="10">
        <v>0</v>
      </c>
      <c r="L15" s="10">
        <f t="shared" si="0"/>
        <v>47528500</v>
      </c>
      <c r="M15" s="10">
        <f t="shared" si="0"/>
        <v>246327264.102</v>
      </c>
      <c r="N15" s="10">
        <v>49282755</v>
      </c>
      <c r="O15" s="10">
        <v>100159940.14161</v>
      </c>
      <c r="P15" s="10">
        <v>19575152</v>
      </c>
      <c r="Q15" s="10">
        <v>38193220.951160006</v>
      </c>
      <c r="R15" s="10">
        <v>1755</v>
      </c>
      <c r="S15" s="10">
        <v>23109.109789999999</v>
      </c>
      <c r="T15" s="11">
        <f t="shared" si="1"/>
        <v>68859662</v>
      </c>
      <c r="U15" s="11">
        <f t="shared" si="1"/>
        <v>138376270.20256001</v>
      </c>
    </row>
    <row r="16" spans="1:21" x14ac:dyDescent="0.25">
      <c r="B16" s="34">
        <v>11</v>
      </c>
      <c r="C16" s="35" t="s">
        <v>22</v>
      </c>
      <c r="D16" s="61">
        <v>0</v>
      </c>
      <c r="E16" s="61">
        <v>12526099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f t="shared" si="0"/>
        <v>0</v>
      </c>
      <c r="M16" s="10">
        <f t="shared" si="0"/>
        <v>0</v>
      </c>
      <c r="N16" s="10">
        <v>1931756</v>
      </c>
      <c r="O16" s="10">
        <v>3620368.8611300001</v>
      </c>
      <c r="P16" s="10">
        <v>455215</v>
      </c>
      <c r="Q16" s="10">
        <v>1077396.6505199999</v>
      </c>
      <c r="R16" s="10">
        <v>1095</v>
      </c>
      <c r="S16" s="10">
        <v>17997.389169999999</v>
      </c>
      <c r="T16" s="11">
        <f t="shared" si="1"/>
        <v>2388066</v>
      </c>
      <c r="U16" s="11">
        <f t="shared" si="1"/>
        <v>4715762.9008200001</v>
      </c>
    </row>
    <row r="17" spans="1:21" x14ac:dyDescent="0.25">
      <c r="B17" s="34">
        <v>12</v>
      </c>
      <c r="C17" s="35" t="s">
        <v>23</v>
      </c>
      <c r="D17" s="61">
        <v>645447</v>
      </c>
      <c r="E17" s="61">
        <v>50134669</v>
      </c>
      <c r="F17" s="10">
        <v>542780</v>
      </c>
      <c r="G17" s="10">
        <v>1958718.2932500001</v>
      </c>
      <c r="H17" s="10">
        <v>361433</v>
      </c>
      <c r="I17" s="10">
        <v>1423780.7667100001</v>
      </c>
      <c r="J17" s="10">
        <v>0</v>
      </c>
      <c r="K17" s="10">
        <v>0</v>
      </c>
      <c r="L17" s="10">
        <f t="shared" si="0"/>
        <v>904213</v>
      </c>
      <c r="M17" s="10">
        <f t="shared" si="0"/>
        <v>3382499.0599600002</v>
      </c>
      <c r="N17" s="10">
        <v>8157542</v>
      </c>
      <c r="O17" s="10">
        <v>14614311.706</v>
      </c>
      <c r="P17" s="10">
        <v>4183472</v>
      </c>
      <c r="Q17" s="10">
        <v>7002206.7379999999</v>
      </c>
      <c r="R17" s="10">
        <v>1919</v>
      </c>
      <c r="S17" s="10">
        <v>8984.8230000000003</v>
      </c>
      <c r="T17" s="11">
        <f t="shared" si="1"/>
        <v>12342933</v>
      </c>
      <c r="U17" s="11">
        <f t="shared" si="1"/>
        <v>21625503.267000001</v>
      </c>
    </row>
    <row r="18" spans="1:21" x14ac:dyDescent="0.25">
      <c r="B18" s="45" t="s">
        <v>24</v>
      </c>
      <c r="C18" s="150"/>
      <c r="D18" s="64"/>
      <c r="E18" s="64"/>
      <c r="F18" s="6"/>
      <c r="G18" s="6"/>
      <c r="H18" s="6"/>
      <c r="I18" s="6"/>
      <c r="J18" s="6"/>
      <c r="K18" s="6"/>
      <c r="L18" s="10"/>
      <c r="M18" s="10"/>
      <c r="N18" s="10"/>
      <c r="O18" s="10"/>
      <c r="P18" s="10"/>
      <c r="Q18" s="10"/>
      <c r="R18" s="10"/>
      <c r="S18" s="10"/>
      <c r="T18" s="11"/>
      <c r="U18" s="11"/>
    </row>
    <row r="19" spans="1:21" s="103" customFormat="1" x14ac:dyDescent="0.25">
      <c r="A19" s="100"/>
      <c r="B19" s="101">
        <v>13</v>
      </c>
      <c r="C19" s="65" t="s">
        <v>25</v>
      </c>
      <c r="D19" s="102">
        <v>12127172</v>
      </c>
      <c r="E19" s="102">
        <v>30241706</v>
      </c>
      <c r="F19" s="53">
        <v>28385038</v>
      </c>
      <c r="G19" s="53">
        <v>85539623.532199994</v>
      </c>
      <c r="H19" s="53">
        <v>16123963</v>
      </c>
      <c r="I19" s="53">
        <v>78957411.440139994</v>
      </c>
      <c r="J19" s="53">
        <v>0</v>
      </c>
      <c r="K19" s="53">
        <v>0</v>
      </c>
      <c r="L19" s="10">
        <f t="shared" si="0"/>
        <v>44509001</v>
      </c>
      <c r="M19" s="10">
        <f t="shared" si="0"/>
        <v>164497034.97233999</v>
      </c>
      <c r="N19" s="53">
        <v>9196486</v>
      </c>
      <c r="O19" s="53">
        <v>22187563.604949996</v>
      </c>
      <c r="P19" s="53">
        <v>4443197</v>
      </c>
      <c r="Q19" s="53">
        <v>16168581.378310001</v>
      </c>
      <c r="R19" s="53">
        <v>17752</v>
      </c>
      <c r="S19" s="53">
        <v>453761.73339000001</v>
      </c>
      <c r="T19" s="11">
        <f t="shared" si="1"/>
        <v>13657435</v>
      </c>
      <c r="U19" s="11">
        <f t="shared" si="1"/>
        <v>38809906.716649994</v>
      </c>
    </row>
    <row r="20" spans="1:21" x14ac:dyDescent="0.25">
      <c r="B20" s="34">
        <v>14</v>
      </c>
      <c r="C20" s="35" t="s">
        <v>26</v>
      </c>
      <c r="D20" s="61">
        <v>0</v>
      </c>
      <c r="E20" s="61">
        <v>5361293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f t="shared" si="0"/>
        <v>0</v>
      </c>
      <c r="M20" s="10">
        <f t="shared" si="0"/>
        <v>0</v>
      </c>
      <c r="N20" s="10">
        <v>450443</v>
      </c>
      <c r="O20" s="10">
        <v>1159378.0343799999</v>
      </c>
      <c r="P20" s="10">
        <v>202320</v>
      </c>
      <c r="Q20" s="10">
        <v>655587.69328000001</v>
      </c>
      <c r="R20" s="10">
        <v>0</v>
      </c>
      <c r="S20" s="10">
        <v>0</v>
      </c>
      <c r="T20" s="11">
        <f t="shared" si="1"/>
        <v>652763</v>
      </c>
      <c r="U20" s="11">
        <f t="shared" si="1"/>
        <v>1814965.7276599999</v>
      </c>
    </row>
    <row r="21" spans="1:21" x14ac:dyDescent="0.25">
      <c r="B21" s="34">
        <v>15</v>
      </c>
      <c r="C21" s="35" t="s">
        <v>68</v>
      </c>
      <c r="D21" s="61">
        <v>6059</v>
      </c>
      <c r="E21" s="61">
        <v>2745671</v>
      </c>
      <c r="F21" s="10">
        <v>9783</v>
      </c>
      <c r="G21" s="10">
        <v>32985.644440000004</v>
      </c>
      <c r="H21" s="10">
        <v>4342</v>
      </c>
      <c r="I21" s="10">
        <v>29473.305959999998</v>
      </c>
      <c r="J21" s="10">
        <v>0</v>
      </c>
      <c r="K21" s="10">
        <v>0</v>
      </c>
      <c r="L21" s="10">
        <f t="shared" si="0"/>
        <v>14125</v>
      </c>
      <c r="M21" s="10">
        <f t="shared" si="0"/>
        <v>62458.950400000002</v>
      </c>
      <c r="N21" s="10">
        <v>721433</v>
      </c>
      <c r="O21" s="10">
        <v>1473868.4786200002</v>
      </c>
      <c r="P21" s="10">
        <v>119581</v>
      </c>
      <c r="Q21" s="10">
        <v>274085.28254000004</v>
      </c>
      <c r="R21" s="10">
        <v>0</v>
      </c>
      <c r="S21" s="10">
        <v>0</v>
      </c>
      <c r="T21" s="11">
        <f t="shared" si="1"/>
        <v>841014</v>
      </c>
      <c r="U21" s="11">
        <f t="shared" si="1"/>
        <v>1747953.7611600002</v>
      </c>
    </row>
    <row r="22" spans="1:21" x14ac:dyDescent="0.25">
      <c r="B22" s="34">
        <v>16</v>
      </c>
      <c r="C22" s="35" t="s">
        <v>69</v>
      </c>
      <c r="D22" s="61">
        <v>6460</v>
      </c>
      <c r="E22" s="61">
        <v>886810</v>
      </c>
      <c r="F22" s="10">
        <v>16702</v>
      </c>
      <c r="G22" s="10">
        <v>67308.98523999902</v>
      </c>
      <c r="H22" s="10">
        <v>13210</v>
      </c>
      <c r="I22" s="10">
        <v>140499.38024999932</v>
      </c>
      <c r="J22" s="10">
        <v>0</v>
      </c>
      <c r="K22" s="10">
        <v>0</v>
      </c>
      <c r="L22" s="10">
        <f t="shared" si="0"/>
        <v>29912</v>
      </c>
      <c r="M22" s="10">
        <f t="shared" si="0"/>
        <v>207808.36548999834</v>
      </c>
      <c r="N22" s="10">
        <v>236202</v>
      </c>
      <c r="O22" s="10">
        <v>420205.24781000003</v>
      </c>
      <c r="P22" s="10">
        <v>29308</v>
      </c>
      <c r="Q22" s="10">
        <v>69970.358129999993</v>
      </c>
      <c r="R22" s="10">
        <v>18</v>
      </c>
      <c r="S22" s="10">
        <v>138.6</v>
      </c>
      <c r="T22" s="11">
        <f t="shared" si="1"/>
        <v>265528</v>
      </c>
      <c r="U22" s="11">
        <f t="shared" si="1"/>
        <v>490314.20594000001</v>
      </c>
    </row>
    <row r="23" spans="1:21" x14ac:dyDescent="0.25">
      <c r="B23" s="34">
        <v>17</v>
      </c>
      <c r="C23" s="35" t="s">
        <v>29</v>
      </c>
      <c r="D23" s="61">
        <v>0</v>
      </c>
      <c r="E23" s="61">
        <v>951516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f t="shared" si="0"/>
        <v>0</v>
      </c>
      <c r="M23" s="10">
        <f t="shared" si="0"/>
        <v>0</v>
      </c>
      <c r="N23" s="10">
        <v>130195</v>
      </c>
      <c r="O23" s="10">
        <v>329190.99138999998</v>
      </c>
      <c r="P23" s="10">
        <v>29391</v>
      </c>
      <c r="Q23" s="10">
        <v>134716.00352</v>
      </c>
      <c r="R23" s="10">
        <v>384</v>
      </c>
      <c r="S23" s="10">
        <v>11319.404</v>
      </c>
      <c r="T23" s="11">
        <f t="shared" si="1"/>
        <v>159970</v>
      </c>
      <c r="U23" s="11">
        <f t="shared" si="1"/>
        <v>475226.39890999999</v>
      </c>
    </row>
    <row r="24" spans="1:21" x14ac:dyDescent="0.25">
      <c r="B24" s="34">
        <v>18</v>
      </c>
      <c r="C24" s="35" t="s">
        <v>30</v>
      </c>
      <c r="D24" s="61">
        <v>9124</v>
      </c>
      <c r="E24" s="61">
        <v>538487</v>
      </c>
      <c r="F24" s="10">
        <v>21313</v>
      </c>
      <c r="G24" s="10">
        <v>45257.328139999998</v>
      </c>
      <c r="H24" s="10">
        <v>6339</v>
      </c>
      <c r="I24" s="10">
        <v>21650.726850000003</v>
      </c>
      <c r="J24" s="10">
        <v>13</v>
      </c>
      <c r="K24" s="10">
        <v>34.305699999999995</v>
      </c>
      <c r="L24" s="10">
        <f t="shared" si="0"/>
        <v>27665</v>
      </c>
      <c r="M24" s="10">
        <f t="shared" si="0"/>
        <v>66942.360690000001</v>
      </c>
      <c r="N24" s="10">
        <v>240264</v>
      </c>
      <c r="O24" s="10">
        <v>382569.20723000012</v>
      </c>
      <c r="P24" s="10">
        <v>21049</v>
      </c>
      <c r="Q24" s="10">
        <v>54303.431799999998</v>
      </c>
      <c r="R24" s="10">
        <v>0</v>
      </c>
      <c r="S24" s="10">
        <v>0</v>
      </c>
      <c r="T24" s="11">
        <f t="shared" si="1"/>
        <v>261313</v>
      </c>
      <c r="U24" s="11">
        <f t="shared" si="1"/>
        <v>436872.63903000014</v>
      </c>
    </row>
    <row r="25" spans="1:21" x14ac:dyDescent="0.25">
      <c r="B25" s="34">
        <v>19</v>
      </c>
      <c r="C25" s="35" t="s">
        <v>31</v>
      </c>
      <c r="D25" s="61">
        <v>552275</v>
      </c>
      <c r="E25" s="61">
        <v>13060322</v>
      </c>
      <c r="F25" s="10">
        <v>1184804</v>
      </c>
      <c r="G25" s="10">
        <v>3774226.8149999999</v>
      </c>
      <c r="H25" s="10">
        <v>1125934</v>
      </c>
      <c r="I25" s="10">
        <v>7138659.1534899995</v>
      </c>
      <c r="J25" s="10">
        <v>0</v>
      </c>
      <c r="K25" s="10">
        <v>0</v>
      </c>
      <c r="L25" s="10">
        <f t="shared" si="0"/>
        <v>2310738</v>
      </c>
      <c r="M25" s="10">
        <f t="shared" si="0"/>
        <v>10912885.968489999</v>
      </c>
      <c r="N25" s="10">
        <v>4593631</v>
      </c>
      <c r="O25" s="10">
        <v>8452807.3900000006</v>
      </c>
      <c r="P25" s="10">
        <v>1804335</v>
      </c>
      <c r="Q25" s="10">
        <v>4576268.93</v>
      </c>
      <c r="R25" s="10">
        <v>2566</v>
      </c>
      <c r="S25" s="10">
        <v>32692.946</v>
      </c>
      <c r="T25" s="11">
        <f t="shared" si="1"/>
        <v>6400532</v>
      </c>
      <c r="U25" s="11">
        <f t="shared" si="1"/>
        <v>13061769.266000001</v>
      </c>
    </row>
    <row r="26" spans="1:21" x14ac:dyDescent="0.25">
      <c r="B26" s="34">
        <v>20</v>
      </c>
      <c r="C26" s="35" t="s">
        <v>32</v>
      </c>
      <c r="D26" s="61">
        <v>17535910</v>
      </c>
      <c r="E26" s="61">
        <v>50744860</v>
      </c>
      <c r="F26" s="10">
        <v>33182460</v>
      </c>
      <c r="G26" s="10">
        <v>133390456.85182999</v>
      </c>
      <c r="H26" s="10">
        <v>30105989</v>
      </c>
      <c r="I26" s="10">
        <v>243007781.04469001</v>
      </c>
      <c r="J26" s="10">
        <v>0</v>
      </c>
      <c r="K26" s="10">
        <v>0</v>
      </c>
      <c r="L26" s="10">
        <f t="shared" si="0"/>
        <v>63288449</v>
      </c>
      <c r="M26" s="10">
        <f t="shared" si="0"/>
        <v>376398237.89652002</v>
      </c>
      <c r="N26" s="10">
        <v>19705910</v>
      </c>
      <c r="O26" s="10">
        <v>50432968.575219996</v>
      </c>
      <c r="P26" s="10">
        <v>12994325</v>
      </c>
      <c r="Q26" s="10">
        <v>41955045.644759998</v>
      </c>
      <c r="R26" s="10">
        <v>99009</v>
      </c>
      <c r="S26" s="10">
        <v>1669800.15799</v>
      </c>
      <c r="T26" s="11">
        <f t="shared" si="1"/>
        <v>32799244</v>
      </c>
      <c r="U26" s="11">
        <f t="shared" si="1"/>
        <v>94057814.377969995</v>
      </c>
    </row>
    <row r="27" spans="1:21" x14ac:dyDescent="0.25">
      <c r="B27" s="34">
        <v>21</v>
      </c>
      <c r="C27" s="35" t="s">
        <v>33</v>
      </c>
      <c r="D27" s="61">
        <v>14458594</v>
      </c>
      <c r="E27" s="61">
        <v>32750633</v>
      </c>
      <c r="F27" s="10">
        <v>19530003</v>
      </c>
      <c r="G27" s="10">
        <v>71778570.465869799</v>
      </c>
      <c r="H27" s="10">
        <v>30361286</v>
      </c>
      <c r="I27" s="10">
        <v>167922184.15393052</v>
      </c>
      <c r="J27" s="10">
        <v>49</v>
      </c>
      <c r="K27" s="10">
        <v>2580.1120000000001</v>
      </c>
      <c r="L27" s="10">
        <f t="shared" si="0"/>
        <v>49891338</v>
      </c>
      <c r="M27" s="10">
        <f t="shared" si="0"/>
        <v>239703334.73180032</v>
      </c>
      <c r="N27" s="10">
        <v>12147057</v>
      </c>
      <c r="O27" s="10">
        <v>32372702.498440288</v>
      </c>
      <c r="P27" s="10">
        <v>4916026</v>
      </c>
      <c r="Q27" s="10">
        <v>19952569.899419922</v>
      </c>
      <c r="R27" s="10">
        <v>24659</v>
      </c>
      <c r="S27" s="10">
        <v>253799.3682</v>
      </c>
      <c r="T27" s="11">
        <f t="shared" si="1"/>
        <v>17087742</v>
      </c>
      <c r="U27" s="11">
        <f t="shared" si="1"/>
        <v>52579071.766060211</v>
      </c>
    </row>
    <row r="28" spans="1:21" x14ac:dyDescent="0.25">
      <c r="B28" s="34">
        <v>22</v>
      </c>
      <c r="C28" s="35" t="s">
        <v>34</v>
      </c>
      <c r="D28" s="61">
        <v>43961</v>
      </c>
      <c r="E28" s="61">
        <v>11384081</v>
      </c>
      <c r="F28" s="10">
        <v>70391</v>
      </c>
      <c r="G28" s="10">
        <v>225985.42113</v>
      </c>
      <c r="H28" s="10">
        <v>48841</v>
      </c>
      <c r="I28" s="10">
        <v>176831.95587999999</v>
      </c>
      <c r="J28" s="10">
        <v>0</v>
      </c>
      <c r="K28" s="10">
        <v>0</v>
      </c>
      <c r="L28" s="10">
        <f t="shared" si="0"/>
        <v>119232</v>
      </c>
      <c r="M28" s="10">
        <f t="shared" si="0"/>
        <v>402817.37701</v>
      </c>
      <c r="N28" s="10">
        <v>2092571</v>
      </c>
      <c r="O28" s="10">
        <v>4153348.6129701035</v>
      </c>
      <c r="P28" s="10">
        <v>417706</v>
      </c>
      <c r="Q28" s="10">
        <v>1052105.6641000286</v>
      </c>
      <c r="R28" s="10">
        <v>0</v>
      </c>
      <c r="S28" s="10">
        <v>0</v>
      </c>
      <c r="T28" s="11">
        <f t="shared" si="1"/>
        <v>2510277</v>
      </c>
      <c r="U28" s="11">
        <f t="shared" si="1"/>
        <v>5205454.2770701321</v>
      </c>
    </row>
    <row r="29" spans="1:21" x14ac:dyDescent="0.25">
      <c r="B29" s="34">
        <v>23</v>
      </c>
      <c r="C29" s="35" t="s">
        <v>35</v>
      </c>
      <c r="D29" s="61">
        <v>1543860</v>
      </c>
      <c r="E29" s="61">
        <v>6272188</v>
      </c>
      <c r="F29" s="10">
        <v>2139603</v>
      </c>
      <c r="G29" s="10">
        <v>7388979.06421002</v>
      </c>
      <c r="H29" s="10">
        <v>1824876</v>
      </c>
      <c r="I29" s="10">
        <v>12439649.04057</v>
      </c>
      <c r="J29" s="10">
        <v>0</v>
      </c>
      <c r="K29" s="10">
        <v>0</v>
      </c>
      <c r="L29" s="10">
        <f t="shared" si="0"/>
        <v>3964479</v>
      </c>
      <c r="M29" s="10">
        <f t="shared" si="0"/>
        <v>19828628.104780018</v>
      </c>
      <c r="N29" s="10">
        <v>1039038</v>
      </c>
      <c r="O29" s="10">
        <v>2222141.98544</v>
      </c>
      <c r="P29" s="10">
        <v>370148</v>
      </c>
      <c r="Q29" s="10">
        <v>1863342.26186</v>
      </c>
      <c r="R29" s="10">
        <v>0</v>
      </c>
      <c r="S29" s="10">
        <v>0</v>
      </c>
      <c r="T29" s="11">
        <f t="shared" si="1"/>
        <v>1409186</v>
      </c>
      <c r="U29" s="11">
        <f t="shared" si="1"/>
        <v>4085484.2472999999</v>
      </c>
    </row>
    <row r="30" spans="1:21" x14ac:dyDescent="0.25">
      <c r="B30" s="34">
        <v>24</v>
      </c>
      <c r="C30" s="35" t="s">
        <v>36</v>
      </c>
      <c r="D30" s="61">
        <v>2224570</v>
      </c>
      <c r="E30" s="61">
        <v>8377229</v>
      </c>
      <c r="F30" s="10">
        <v>3654078</v>
      </c>
      <c r="G30" s="10">
        <v>18489664.197999999</v>
      </c>
      <c r="H30" s="10">
        <v>2398232</v>
      </c>
      <c r="I30" s="10">
        <v>50583820.668470003</v>
      </c>
      <c r="J30" s="10">
        <v>0</v>
      </c>
      <c r="K30" s="10">
        <v>0</v>
      </c>
      <c r="L30" s="10">
        <f t="shared" si="0"/>
        <v>6052310</v>
      </c>
      <c r="M30" s="10">
        <f t="shared" si="0"/>
        <v>69073484.866470009</v>
      </c>
      <c r="N30" s="10">
        <v>1316275</v>
      </c>
      <c r="O30" s="10">
        <v>3019614.662</v>
      </c>
      <c r="P30" s="10">
        <v>843183</v>
      </c>
      <c r="Q30" s="10">
        <v>3333226.7680000002</v>
      </c>
      <c r="R30" s="10">
        <v>1028</v>
      </c>
      <c r="S30" s="10">
        <v>74547.557579999993</v>
      </c>
      <c r="T30" s="11">
        <f t="shared" si="1"/>
        <v>2160486</v>
      </c>
      <c r="U30" s="11">
        <f t="shared" si="1"/>
        <v>6427388.9875799995</v>
      </c>
    </row>
    <row r="31" spans="1:21" x14ac:dyDescent="0.25">
      <c r="B31" s="34">
        <v>25</v>
      </c>
      <c r="C31" s="35" t="s">
        <v>37</v>
      </c>
      <c r="D31" s="61">
        <v>77297</v>
      </c>
      <c r="E31" s="61">
        <v>3858936</v>
      </c>
      <c r="F31" s="10">
        <v>176092</v>
      </c>
      <c r="G31" s="10">
        <v>1241981.2800199999</v>
      </c>
      <c r="H31" s="10">
        <v>113144</v>
      </c>
      <c r="I31" s="10">
        <v>354980.826</v>
      </c>
      <c r="J31" s="10">
        <v>0</v>
      </c>
      <c r="K31" s="10">
        <v>0</v>
      </c>
      <c r="L31" s="10">
        <f t="shared" si="0"/>
        <v>289236</v>
      </c>
      <c r="M31" s="10">
        <f t="shared" si="0"/>
        <v>1596962.1060199998</v>
      </c>
      <c r="N31" s="10">
        <v>1775810</v>
      </c>
      <c r="O31" s="10">
        <v>2810527.8960600006</v>
      </c>
      <c r="P31" s="10">
        <v>1943462</v>
      </c>
      <c r="Q31" s="10">
        <v>1056359.2758599999</v>
      </c>
      <c r="R31" s="10">
        <v>0</v>
      </c>
      <c r="S31" s="10">
        <v>0</v>
      </c>
      <c r="T31" s="11">
        <f t="shared" si="1"/>
        <v>3719272</v>
      </c>
      <c r="U31" s="11">
        <f t="shared" si="1"/>
        <v>3866887.1719200006</v>
      </c>
    </row>
    <row r="32" spans="1:21" x14ac:dyDescent="0.25">
      <c r="B32" s="34">
        <v>26</v>
      </c>
      <c r="C32" s="35" t="s">
        <v>38</v>
      </c>
      <c r="D32" s="61">
        <v>0</v>
      </c>
      <c r="E32" s="61">
        <v>5180946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f t="shared" si="0"/>
        <v>0</v>
      </c>
      <c r="M32" s="10">
        <f t="shared" si="0"/>
        <v>0</v>
      </c>
      <c r="N32" s="10">
        <v>1378631</v>
      </c>
      <c r="O32" s="10">
        <v>2358793.3094299999</v>
      </c>
      <c r="P32" s="10">
        <v>193751</v>
      </c>
      <c r="Q32" s="10">
        <v>435343.26660999999</v>
      </c>
      <c r="R32" s="10">
        <v>0</v>
      </c>
      <c r="S32" s="10">
        <v>0</v>
      </c>
      <c r="T32" s="11">
        <f t="shared" si="1"/>
        <v>1572382</v>
      </c>
      <c r="U32" s="11">
        <f t="shared" si="1"/>
        <v>2794136.5760399997</v>
      </c>
    </row>
    <row r="33" spans="1:21" x14ac:dyDescent="0.25">
      <c r="B33" s="34">
        <v>27</v>
      </c>
      <c r="C33" s="35" t="s">
        <v>39</v>
      </c>
      <c r="D33" s="61">
        <v>10423</v>
      </c>
      <c r="E33" s="61">
        <v>4283734</v>
      </c>
      <c r="F33" s="10">
        <v>30849</v>
      </c>
      <c r="G33" s="10">
        <v>204318.28400999864</v>
      </c>
      <c r="H33" s="10">
        <v>9762</v>
      </c>
      <c r="I33" s="10">
        <v>113165.8558</v>
      </c>
      <c r="J33" s="10">
        <v>0</v>
      </c>
      <c r="K33" s="10">
        <v>0</v>
      </c>
      <c r="L33" s="10">
        <f t="shared" si="0"/>
        <v>40611</v>
      </c>
      <c r="M33" s="10">
        <f t="shared" si="0"/>
        <v>317484.13980999863</v>
      </c>
      <c r="N33" s="10">
        <v>1621751</v>
      </c>
      <c r="O33" s="10">
        <v>3538928.9298199969</v>
      </c>
      <c r="P33" s="10">
        <v>287766</v>
      </c>
      <c r="Q33" s="10">
        <v>930491.31929000001</v>
      </c>
      <c r="R33" s="10">
        <v>9484</v>
      </c>
      <c r="S33" s="10">
        <v>219523.07150999995</v>
      </c>
      <c r="T33" s="11">
        <f t="shared" si="1"/>
        <v>1919001</v>
      </c>
      <c r="U33" s="11">
        <f t="shared" si="1"/>
        <v>4688943.3206199966</v>
      </c>
    </row>
    <row r="34" spans="1:21" x14ac:dyDescent="0.25">
      <c r="B34" s="34">
        <v>28</v>
      </c>
      <c r="C34" s="35" t="s">
        <v>40</v>
      </c>
      <c r="D34" s="61">
        <v>4917023</v>
      </c>
      <c r="E34" s="61">
        <v>28291903</v>
      </c>
      <c r="F34" s="10">
        <v>5471059</v>
      </c>
      <c r="G34" s="10">
        <v>20289015.343109999</v>
      </c>
      <c r="H34" s="10">
        <v>4420354</v>
      </c>
      <c r="I34" s="10">
        <v>29896164.56941</v>
      </c>
      <c r="J34" s="10">
        <v>0</v>
      </c>
      <c r="K34" s="10">
        <v>0</v>
      </c>
      <c r="L34" s="10">
        <f t="shared" si="0"/>
        <v>9891413</v>
      </c>
      <c r="M34" s="10">
        <f t="shared" si="0"/>
        <v>50185179.912519999</v>
      </c>
      <c r="N34" s="10">
        <v>4014678</v>
      </c>
      <c r="O34" s="10">
        <v>7546853.3732200004</v>
      </c>
      <c r="P34" s="10">
        <v>2877185</v>
      </c>
      <c r="Q34" s="10">
        <v>7185875.3814400006</v>
      </c>
      <c r="R34" s="10">
        <v>0</v>
      </c>
      <c r="S34" s="10">
        <v>0</v>
      </c>
      <c r="T34" s="11">
        <f t="shared" si="1"/>
        <v>6891863</v>
      </c>
      <c r="U34" s="11">
        <f t="shared" si="1"/>
        <v>14732728.754660001</v>
      </c>
    </row>
    <row r="35" spans="1:21" x14ac:dyDescent="0.25">
      <c r="B35" s="34">
        <v>29</v>
      </c>
      <c r="C35" s="35" t="s">
        <v>70</v>
      </c>
      <c r="D35" s="61">
        <v>0</v>
      </c>
      <c r="E35" s="61">
        <v>206055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f t="shared" si="0"/>
        <v>0</v>
      </c>
      <c r="M35" s="10">
        <f t="shared" si="0"/>
        <v>0</v>
      </c>
      <c r="N35" s="10">
        <v>27455</v>
      </c>
      <c r="O35" s="10">
        <v>50383.94094</v>
      </c>
      <c r="P35" s="10">
        <v>15058</v>
      </c>
      <c r="Q35" s="10">
        <v>34048.214500000002</v>
      </c>
      <c r="R35" s="10">
        <v>0</v>
      </c>
      <c r="S35" s="10">
        <v>0</v>
      </c>
      <c r="T35" s="11">
        <f t="shared" si="1"/>
        <v>42513</v>
      </c>
      <c r="U35" s="11">
        <f t="shared" si="1"/>
        <v>84432.155440000002</v>
      </c>
    </row>
    <row r="36" spans="1:21" x14ac:dyDescent="0.25">
      <c r="B36" s="34">
        <v>30</v>
      </c>
      <c r="C36" s="35" t="s">
        <v>41</v>
      </c>
      <c r="D36" s="61">
        <v>4410550</v>
      </c>
      <c r="E36" s="61">
        <v>1602547</v>
      </c>
      <c r="F36" s="10">
        <v>7212132</v>
      </c>
      <c r="G36" s="10">
        <v>32793322.922029998</v>
      </c>
      <c r="H36" s="10">
        <v>3335758</v>
      </c>
      <c r="I36" s="10">
        <v>27631237.939470001</v>
      </c>
      <c r="J36" s="10">
        <v>0</v>
      </c>
      <c r="K36" s="10">
        <v>0</v>
      </c>
      <c r="L36" s="10">
        <f t="shared" si="0"/>
        <v>10547890</v>
      </c>
      <c r="M36" s="10">
        <f t="shared" si="0"/>
        <v>60424560.861499995</v>
      </c>
      <c r="N36" s="10">
        <v>257829</v>
      </c>
      <c r="O36" s="10">
        <v>565690.44773000013</v>
      </c>
      <c r="P36" s="10">
        <v>117159</v>
      </c>
      <c r="Q36" s="10">
        <v>586848.78492000001</v>
      </c>
      <c r="R36" s="10">
        <v>136</v>
      </c>
      <c r="S36" s="10">
        <v>6114.5943299999999</v>
      </c>
      <c r="T36" s="11">
        <f t="shared" si="1"/>
        <v>375124</v>
      </c>
      <c r="U36" s="11">
        <f t="shared" si="1"/>
        <v>1158653.8269800001</v>
      </c>
    </row>
    <row r="37" spans="1:21" x14ac:dyDescent="0.25">
      <c r="B37" s="34">
        <v>31</v>
      </c>
      <c r="C37" s="35" t="s">
        <v>42</v>
      </c>
      <c r="D37" s="61">
        <v>203295</v>
      </c>
      <c r="E37" s="61">
        <v>3664965</v>
      </c>
      <c r="F37" s="10">
        <v>479453</v>
      </c>
      <c r="G37" s="10">
        <v>1588783.5358800001</v>
      </c>
      <c r="H37" s="10">
        <v>420025</v>
      </c>
      <c r="I37" s="10">
        <v>3121512.071</v>
      </c>
      <c r="J37" s="10">
        <v>0</v>
      </c>
      <c r="K37" s="10">
        <v>0</v>
      </c>
      <c r="L37" s="10">
        <f t="shared" si="0"/>
        <v>899478</v>
      </c>
      <c r="M37" s="10">
        <f t="shared" si="0"/>
        <v>4710295.6068799999</v>
      </c>
      <c r="N37" s="10">
        <v>1593146</v>
      </c>
      <c r="O37" s="10">
        <v>3018625.36779</v>
      </c>
      <c r="P37" s="10">
        <v>269025</v>
      </c>
      <c r="Q37" s="10">
        <v>884664.65029000002</v>
      </c>
      <c r="R37" s="10">
        <v>0</v>
      </c>
      <c r="S37" s="10">
        <v>0</v>
      </c>
      <c r="T37" s="11">
        <f t="shared" si="1"/>
        <v>1862171</v>
      </c>
      <c r="U37" s="11">
        <f t="shared" si="1"/>
        <v>3903290.0180799998</v>
      </c>
    </row>
    <row r="38" spans="1:21" x14ac:dyDescent="0.25">
      <c r="B38" s="34">
        <v>32</v>
      </c>
      <c r="C38" s="35" t="s">
        <v>43</v>
      </c>
      <c r="D38" s="61">
        <v>40895</v>
      </c>
      <c r="E38" s="61">
        <v>2176364</v>
      </c>
      <c r="F38" s="10">
        <v>54379</v>
      </c>
      <c r="G38" s="10">
        <v>257226.47284</v>
      </c>
      <c r="H38" s="10">
        <v>12595</v>
      </c>
      <c r="I38" s="10">
        <v>70091.195670000001</v>
      </c>
      <c r="J38" s="10">
        <v>0</v>
      </c>
      <c r="K38" s="10">
        <v>0</v>
      </c>
      <c r="L38" s="10">
        <f t="shared" si="0"/>
        <v>66974</v>
      </c>
      <c r="M38" s="10">
        <f t="shared" si="0"/>
        <v>327317.66850999999</v>
      </c>
      <c r="N38" s="10">
        <v>431231</v>
      </c>
      <c r="O38" s="10">
        <v>954396.00632000004</v>
      </c>
      <c r="P38" s="10">
        <v>91559</v>
      </c>
      <c r="Q38" s="10">
        <v>209614.66800000001</v>
      </c>
      <c r="R38" s="10">
        <v>100</v>
      </c>
      <c r="S38" s="10">
        <v>261.73500000000001</v>
      </c>
      <c r="T38" s="11">
        <f t="shared" si="1"/>
        <v>522890</v>
      </c>
      <c r="U38" s="11">
        <f t="shared" si="1"/>
        <v>1164272.4093200001</v>
      </c>
    </row>
    <row r="39" spans="1:21" x14ac:dyDescent="0.25">
      <c r="B39" s="34">
        <v>33</v>
      </c>
      <c r="C39" s="35" t="s">
        <v>44</v>
      </c>
      <c r="D39" s="61">
        <v>1419422</v>
      </c>
      <c r="E39" s="61">
        <v>4425818</v>
      </c>
      <c r="F39" s="10">
        <v>2173581</v>
      </c>
      <c r="G39" s="10">
        <v>7847841.2357600005</v>
      </c>
      <c r="H39" s="10">
        <v>972713</v>
      </c>
      <c r="I39" s="10">
        <v>8815274.3647299986</v>
      </c>
      <c r="J39" s="10">
        <v>0</v>
      </c>
      <c r="K39" s="10">
        <v>0</v>
      </c>
      <c r="L39" s="10">
        <f t="shared" si="0"/>
        <v>3146294</v>
      </c>
      <c r="M39" s="10">
        <f t="shared" si="0"/>
        <v>16663115.60049</v>
      </c>
      <c r="N39" s="10">
        <v>1030772</v>
      </c>
      <c r="O39" s="10">
        <v>2182030.6382600004</v>
      </c>
      <c r="P39" s="10">
        <v>431294</v>
      </c>
      <c r="Q39" s="10">
        <v>1456442.1438699998</v>
      </c>
      <c r="R39" s="10">
        <v>14</v>
      </c>
      <c r="S39" s="10">
        <v>209.70699999999999</v>
      </c>
      <c r="T39" s="11">
        <f t="shared" si="1"/>
        <v>1462080</v>
      </c>
      <c r="U39" s="11">
        <f t="shared" si="1"/>
        <v>3638682.4891300001</v>
      </c>
    </row>
    <row r="40" spans="1:21" x14ac:dyDescent="0.25">
      <c r="B40" s="45" t="s">
        <v>45</v>
      </c>
      <c r="C40" s="46"/>
      <c r="D40" s="64"/>
      <c r="E40" s="64"/>
      <c r="F40" s="6"/>
      <c r="G40" s="6"/>
      <c r="H40" s="6"/>
      <c r="I40" s="6"/>
      <c r="J40" s="6"/>
      <c r="K40" s="6"/>
      <c r="L40" s="10"/>
      <c r="M40" s="10"/>
      <c r="N40" s="10"/>
      <c r="O40" s="10"/>
      <c r="P40" s="10"/>
      <c r="Q40" s="10"/>
      <c r="R40" s="10"/>
      <c r="S40" s="10"/>
      <c r="T40" s="11"/>
      <c r="U40" s="11"/>
    </row>
    <row r="41" spans="1:21" x14ac:dyDescent="0.25">
      <c r="B41" s="34">
        <v>34</v>
      </c>
      <c r="C41" s="35" t="s">
        <v>46</v>
      </c>
      <c r="D41" s="61">
        <v>1336775</v>
      </c>
      <c r="E41" s="61">
        <v>0</v>
      </c>
      <c r="F41" s="10">
        <v>1103730</v>
      </c>
      <c r="G41" s="10">
        <v>8163420.8909999998</v>
      </c>
      <c r="H41" s="10">
        <v>3473250</v>
      </c>
      <c r="I41" s="10">
        <v>31190078.965999998</v>
      </c>
      <c r="J41" s="10">
        <v>0</v>
      </c>
      <c r="K41" s="10">
        <v>0</v>
      </c>
      <c r="L41" s="10">
        <f t="shared" si="0"/>
        <v>4576980</v>
      </c>
      <c r="M41" s="10">
        <f t="shared" si="0"/>
        <v>39353499.857000001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1">
        <f t="shared" si="1"/>
        <v>0</v>
      </c>
      <c r="U41" s="11">
        <f t="shared" si="1"/>
        <v>0</v>
      </c>
    </row>
    <row r="42" spans="1:21" x14ac:dyDescent="0.25">
      <c r="B42" s="34">
        <v>35</v>
      </c>
      <c r="C42" s="35" t="s">
        <v>47</v>
      </c>
      <c r="D42" s="61">
        <v>0</v>
      </c>
      <c r="E42" s="6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f t="shared" si="0"/>
        <v>0</v>
      </c>
      <c r="M42" s="10">
        <f t="shared" si="0"/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1">
        <f t="shared" si="1"/>
        <v>0</v>
      </c>
      <c r="U42" s="11">
        <f t="shared" si="1"/>
        <v>0</v>
      </c>
    </row>
    <row r="43" spans="1:21" x14ac:dyDescent="0.25">
      <c r="B43" s="34">
        <v>36</v>
      </c>
      <c r="C43" s="35" t="s">
        <v>48</v>
      </c>
      <c r="D43" s="61">
        <v>0</v>
      </c>
      <c r="E43" s="61">
        <v>908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f t="shared" si="0"/>
        <v>0</v>
      </c>
      <c r="M43" s="10">
        <f t="shared" si="0"/>
        <v>0</v>
      </c>
      <c r="N43" s="10">
        <v>24</v>
      </c>
      <c r="O43" s="10">
        <v>42.191859999999998</v>
      </c>
      <c r="P43" s="10">
        <v>5</v>
      </c>
      <c r="Q43" s="10">
        <v>8.2832399999999993</v>
      </c>
      <c r="R43" s="10">
        <v>0</v>
      </c>
      <c r="S43" s="10">
        <v>0</v>
      </c>
      <c r="T43" s="11">
        <f t="shared" si="1"/>
        <v>29</v>
      </c>
      <c r="U43" s="11">
        <f t="shared" si="1"/>
        <v>50.475099999999998</v>
      </c>
    </row>
    <row r="44" spans="1:21" x14ac:dyDescent="0.25">
      <c r="B44" s="34">
        <v>37</v>
      </c>
      <c r="C44" s="35" t="s">
        <v>49</v>
      </c>
      <c r="D44" s="61">
        <v>162478</v>
      </c>
      <c r="E44" s="61">
        <v>0</v>
      </c>
      <c r="F44" s="10">
        <v>128899</v>
      </c>
      <c r="G44" s="10">
        <v>748452.95544999454</v>
      </c>
      <c r="H44" s="10">
        <v>188982</v>
      </c>
      <c r="I44" s="10">
        <v>2837631.2901200149</v>
      </c>
      <c r="J44" s="10">
        <v>0</v>
      </c>
      <c r="K44" s="10">
        <v>0</v>
      </c>
      <c r="L44" s="10">
        <f t="shared" si="0"/>
        <v>317881</v>
      </c>
      <c r="M44" s="10">
        <f t="shared" si="0"/>
        <v>3586084.2455700096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1">
        <f t="shared" si="1"/>
        <v>0</v>
      </c>
      <c r="U44" s="11">
        <f t="shared" si="1"/>
        <v>0</v>
      </c>
    </row>
    <row r="45" spans="1:21" x14ac:dyDescent="0.25">
      <c r="B45" s="34">
        <v>38</v>
      </c>
      <c r="C45" s="35" t="s">
        <v>50</v>
      </c>
      <c r="D45" s="61">
        <v>222375</v>
      </c>
      <c r="E45" s="61">
        <v>1871842</v>
      </c>
      <c r="F45" s="10">
        <v>233443</v>
      </c>
      <c r="G45" s="10">
        <v>932583.63796973333</v>
      </c>
      <c r="H45" s="10">
        <v>145720</v>
      </c>
      <c r="I45" s="10">
        <v>1327143.3195200143</v>
      </c>
      <c r="J45" s="10">
        <v>0</v>
      </c>
      <c r="K45" s="10">
        <v>0</v>
      </c>
      <c r="L45" s="10">
        <f t="shared" si="0"/>
        <v>379163</v>
      </c>
      <c r="M45" s="10">
        <f t="shared" si="0"/>
        <v>2259726.9574897476</v>
      </c>
      <c r="N45" s="10">
        <v>446774</v>
      </c>
      <c r="O45" s="10">
        <v>771318.87424000003</v>
      </c>
      <c r="P45" s="10">
        <v>137350</v>
      </c>
      <c r="Q45" s="10">
        <v>341265.58298000006</v>
      </c>
      <c r="R45" s="10">
        <v>0</v>
      </c>
      <c r="S45" s="10">
        <v>0</v>
      </c>
      <c r="T45" s="11">
        <f t="shared" si="1"/>
        <v>584124</v>
      </c>
      <c r="U45" s="11">
        <f t="shared" si="1"/>
        <v>1112584.4572200002</v>
      </c>
    </row>
    <row r="46" spans="1:21" x14ac:dyDescent="0.25">
      <c r="B46" s="34">
        <v>39</v>
      </c>
      <c r="C46" s="35" t="s">
        <v>51</v>
      </c>
      <c r="D46" s="61">
        <v>0</v>
      </c>
      <c r="E46" s="61">
        <v>115898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f t="shared" si="0"/>
        <v>0</v>
      </c>
      <c r="M46" s="10">
        <f t="shared" si="0"/>
        <v>0</v>
      </c>
      <c r="N46" s="10">
        <v>45988</v>
      </c>
      <c r="O46" s="10">
        <v>126085.19720999972</v>
      </c>
      <c r="P46" s="10">
        <v>22225</v>
      </c>
      <c r="Q46" s="10">
        <v>73251.669539999551</v>
      </c>
      <c r="R46" s="10">
        <v>0</v>
      </c>
      <c r="S46" s="10">
        <v>0</v>
      </c>
      <c r="T46" s="11">
        <f t="shared" si="1"/>
        <v>68213</v>
      </c>
      <c r="U46" s="11">
        <f t="shared" si="1"/>
        <v>199336.86674999929</v>
      </c>
    </row>
    <row r="47" spans="1:21" x14ac:dyDescent="0.25">
      <c r="B47" s="34">
        <v>40</v>
      </c>
      <c r="C47" s="35" t="s">
        <v>52</v>
      </c>
      <c r="D47" s="61">
        <v>699170</v>
      </c>
      <c r="E47" s="61">
        <v>582108</v>
      </c>
      <c r="F47" s="10">
        <v>734477</v>
      </c>
      <c r="G47" s="10">
        <v>2502329.6648795661</v>
      </c>
      <c r="H47" s="10">
        <v>1065152</v>
      </c>
      <c r="I47" s="10">
        <v>5220534.3407903491</v>
      </c>
      <c r="J47" s="10">
        <v>0</v>
      </c>
      <c r="K47" s="10">
        <v>0</v>
      </c>
      <c r="L47" s="10">
        <f t="shared" si="0"/>
        <v>1799629</v>
      </c>
      <c r="M47" s="10">
        <f t="shared" si="0"/>
        <v>7722864.0056699151</v>
      </c>
      <c r="N47" s="10">
        <v>313749</v>
      </c>
      <c r="O47" s="10">
        <v>1033024.5188499945</v>
      </c>
      <c r="P47" s="10">
        <v>0</v>
      </c>
      <c r="Q47" s="10">
        <v>0</v>
      </c>
      <c r="R47" s="10">
        <v>0</v>
      </c>
      <c r="S47" s="10">
        <v>0</v>
      </c>
      <c r="T47" s="11">
        <f t="shared" si="1"/>
        <v>313749</v>
      </c>
      <c r="U47" s="11">
        <f t="shared" si="1"/>
        <v>1033024.5188499945</v>
      </c>
    </row>
    <row r="48" spans="1:21" x14ac:dyDescent="0.25">
      <c r="A48" s="1" t="s">
        <v>53</v>
      </c>
      <c r="B48" s="34">
        <v>41</v>
      </c>
      <c r="C48" s="35" t="s">
        <v>54</v>
      </c>
      <c r="D48" s="61">
        <v>1072764</v>
      </c>
      <c r="E48" s="61">
        <v>602345</v>
      </c>
      <c r="F48" s="10">
        <v>536442</v>
      </c>
      <c r="G48" s="10">
        <v>2063773.0297899924</v>
      </c>
      <c r="H48" s="10">
        <v>1207156</v>
      </c>
      <c r="I48" s="10">
        <v>4230351.017289985</v>
      </c>
      <c r="J48" s="10">
        <v>0</v>
      </c>
      <c r="K48" s="10">
        <v>0</v>
      </c>
      <c r="L48" s="10">
        <f t="shared" si="0"/>
        <v>1743598</v>
      </c>
      <c r="M48" s="10">
        <f t="shared" si="0"/>
        <v>6294124.0470799776</v>
      </c>
      <c r="N48" s="10">
        <v>34389</v>
      </c>
      <c r="O48" s="10">
        <v>56895.23633</v>
      </c>
      <c r="P48" s="10">
        <v>25428</v>
      </c>
      <c r="Q48" s="10">
        <v>73972.985970000009</v>
      </c>
      <c r="R48" s="10">
        <v>0</v>
      </c>
      <c r="S48" s="10">
        <v>0</v>
      </c>
      <c r="T48" s="11">
        <f t="shared" si="1"/>
        <v>59817</v>
      </c>
      <c r="U48" s="11">
        <f t="shared" si="1"/>
        <v>130868.22230000001</v>
      </c>
    </row>
    <row r="49" spans="1:21" x14ac:dyDescent="0.25">
      <c r="B49" s="34">
        <v>42</v>
      </c>
      <c r="C49" s="46" t="s">
        <v>55</v>
      </c>
      <c r="D49" s="61">
        <v>1061075</v>
      </c>
      <c r="E49" s="61">
        <v>1137359</v>
      </c>
      <c r="F49" s="10">
        <v>1442980</v>
      </c>
      <c r="G49" s="10">
        <v>4625803.8355798321</v>
      </c>
      <c r="H49" s="10">
        <v>1412938</v>
      </c>
      <c r="I49" s="10">
        <v>7431878.5237393994</v>
      </c>
      <c r="J49" s="10">
        <v>0</v>
      </c>
      <c r="K49" s="10">
        <v>0</v>
      </c>
      <c r="L49" s="10">
        <f t="shared" si="0"/>
        <v>2855918</v>
      </c>
      <c r="M49" s="10">
        <f t="shared" si="0"/>
        <v>12057682.359319232</v>
      </c>
      <c r="N49" s="10">
        <v>889083</v>
      </c>
      <c r="O49" s="10">
        <v>1958930.7760699978</v>
      </c>
      <c r="P49" s="10">
        <v>118234</v>
      </c>
      <c r="Q49" s="10">
        <v>644616.03979999968</v>
      </c>
      <c r="R49" s="10">
        <v>51</v>
      </c>
      <c r="S49" s="10">
        <v>831.41600000000005</v>
      </c>
      <c r="T49" s="11">
        <f t="shared" si="1"/>
        <v>1007368</v>
      </c>
      <c r="U49" s="11">
        <f t="shared" si="1"/>
        <v>2604378.2318699975</v>
      </c>
    </row>
    <row r="50" spans="1:21" x14ac:dyDescent="0.25">
      <c r="B50" s="34">
        <v>43</v>
      </c>
      <c r="C50" s="46" t="s">
        <v>71</v>
      </c>
      <c r="D50" s="61">
        <v>0</v>
      </c>
      <c r="E50" s="61">
        <v>977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f t="shared" si="0"/>
        <v>0</v>
      </c>
      <c r="M50" s="10">
        <f t="shared" si="0"/>
        <v>0</v>
      </c>
      <c r="N50" s="10">
        <v>4255</v>
      </c>
      <c r="O50" s="10">
        <v>12589.585730000001</v>
      </c>
      <c r="P50" s="10">
        <v>1451</v>
      </c>
      <c r="Q50" s="10">
        <v>4741.84004</v>
      </c>
      <c r="R50" s="10">
        <v>0</v>
      </c>
      <c r="S50" s="10">
        <v>0</v>
      </c>
      <c r="T50" s="11">
        <f t="shared" si="1"/>
        <v>5706</v>
      </c>
      <c r="U50" s="11">
        <f t="shared" si="1"/>
        <v>17331.425770000002</v>
      </c>
    </row>
    <row r="51" spans="1:21" s="108" customFormat="1" x14ac:dyDescent="0.25">
      <c r="A51" s="104"/>
      <c r="B51" s="105" t="s">
        <v>8</v>
      </c>
      <c r="C51" s="106"/>
      <c r="D51" s="107">
        <f t="shared" ref="D51:K51" si="2">SUM(D6:D50)</f>
        <v>84798695</v>
      </c>
      <c r="E51" s="107">
        <f t="shared" si="2"/>
        <v>872970926</v>
      </c>
      <c r="F51" s="107">
        <f t="shared" si="2"/>
        <v>139762030</v>
      </c>
      <c r="G51" s="107">
        <f t="shared" si="2"/>
        <v>504909368.73184884</v>
      </c>
      <c r="H51" s="107">
        <f t="shared" si="2"/>
        <v>122094719</v>
      </c>
      <c r="I51" s="107">
        <f t="shared" si="2"/>
        <v>857894239.24971044</v>
      </c>
      <c r="J51" s="107">
        <f t="shared" si="2"/>
        <v>62</v>
      </c>
      <c r="K51" s="107">
        <f t="shared" si="2"/>
        <v>2614.4177</v>
      </c>
      <c r="L51" s="17">
        <f t="shared" si="0"/>
        <v>261856811</v>
      </c>
      <c r="M51" s="17">
        <f t="shared" si="0"/>
        <v>1362806222.3992593</v>
      </c>
      <c r="N51" s="107">
        <f t="shared" ref="N51:S51" si="3">SUM(N6:N50)</f>
        <v>163334112</v>
      </c>
      <c r="O51" s="107">
        <f t="shared" si="3"/>
        <v>348991648.21493036</v>
      </c>
      <c r="P51" s="107">
        <f t="shared" si="3"/>
        <v>70162782</v>
      </c>
      <c r="Q51" s="107">
        <f t="shared" si="3"/>
        <v>177676633.57620999</v>
      </c>
      <c r="R51" s="107">
        <f t="shared" si="3"/>
        <v>178222</v>
      </c>
      <c r="S51" s="107">
        <f t="shared" si="3"/>
        <v>3030437.2562600002</v>
      </c>
      <c r="T51" s="18">
        <f t="shared" si="1"/>
        <v>233675116</v>
      </c>
      <c r="U51" s="18">
        <f t="shared" si="1"/>
        <v>529698719.04740036</v>
      </c>
    </row>
    <row r="52" spans="1:21" s="19" customFormat="1" x14ac:dyDescent="0.25">
      <c r="A52" s="48"/>
      <c r="B52" s="45"/>
      <c r="C52" s="46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</row>
  </sheetData>
  <mergeCells count="18">
    <mergeCell ref="B1:B4"/>
    <mergeCell ref="C1:C4"/>
    <mergeCell ref="D1:E1"/>
    <mergeCell ref="F1:M1"/>
    <mergeCell ref="N1:U1"/>
    <mergeCell ref="D2:D4"/>
    <mergeCell ref="E2:E4"/>
    <mergeCell ref="F2:M2"/>
    <mergeCell ref="N2:U2"/>
    <mergeCell ref="F3:G3"/>
    <mergeCell ref="T3:U3"/>
    <mergeCell ref="D52:S52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4D79C-3F91-41CF-A85B-4ED9CE371416}">
  <dimension ref="A1:I1031"/>
  <sheetViews>
    <sheetView tabSelected="1" zoomScale="70" zoomScaleNormal="70" workbookViewId="0">
      <pane ySplit="1" topLeftCell="A989" activePane="bottomLeft" state="frozen"/>
      <selection pane="bottomLeft" activeCell="B1" sqref="B1:B1048576"/>
    </sheetView>
  </sheetViews>
  <sheetFormatPr defaultRowHeight="14.4" x14ac:dyDescent="0.3"/>
  <cols>
    <col min="1" max="1" width="41.33203125" style="130" customWidth="1"/>
    <col min="2" max="2" width="17.77734375" style="239" customWidth="1"/>
    <col min="3" max="3" width="15.6640625" customWidth="1"/>
    <col min="4" max="4" width="14.88671875" customWidth="1"/>
    <col min="5" max="5" width="16.33203125" style="127" customWidth="1"/>
    <col min="6" max="6" width="26.109375" style="127" customWidth="1"/>
    <col min="7" max="7" width="16.44140625" style="127" customWidth="1"/>
    <col min="8" max="8" width="20.109375" style="127" customWidth="1"/>
    <col min="9" max="9" width="16.21875" style="127" customWidth="1"/>
  </cols>
  <sheetData>
    <row r="1" spans="1:9" x14ac:dyDescent="0.3">
      <c r="A1" s="135" t="s">
        <v>84</v>
      </c>
      <c r="B1" s="236" t="s">
        <v>85</v>
      </c>
      <c r="C1" s="136" t="s">
        <v>86</v>
      </c>
      <c r="D1" s="136" t="s">
        <v>88</v>
      </c>
      <c r="E1" s="137" t="s">
        <v>89</v>
      </c>
      <c r="F1" s="137" t="s">
        <v>93</v>
      </c>
      <c r="G1" s="137" t="s">
        <v>90</v>
      </c>
      <c r="H1" s="137" t="s">
        <v>91</v>
      </c>
      <c r="I1" s="151" t="s">
        <v>94</v>
      </c>
    </row>
    <row r="2" spans="1:9" x14ac:dyDescent="0.3">
      <c r="A2" s="128" t="s">
        <v>46</v>
      </c>
      <c r="B2" s="237">
        <v>44652</v>
      </c>
      <c r="C2" s="123" t="s">
        <v>92</v>
      </c>
      <c r="D2" s="10">
        <v>1375307</v>
      </c>
      <c r="E2" s="125">
        <v>4394769</v>
      </c>
      <c r="F2" s="125">
        <v>30970444.884</v>
      </c>
      <c r="G2" s="125">
        <f>(F2/D2)*1000</f>
        <v>22518.932052261785</v>
      </c>
      <c r="H2" s="125">
        <f t="shared" ref="H2:H65" si="0">IFERROR(F2*1000/E2,0)</f>
        <v>7047.115533034842</v>
      </c>
      <c r="I2" s="127">
        <f t="shared" ref="I2:I65" si="1">F2*1000</f>
        <v>30970444884</v>
      </c>
    </row>
    <row r="3" spans="1:9" x14ac:dyDescent="0.3">
      <c r="A3" s="128" t="s">
        <v>46</v>
      </c>
      <c r="B3" s="237">
        <v>44652</v>
      </c>
      <c r="C3" s="123" t="s">
        <v>87</v>
      </c>
      <c r="D3" s="10">
        <v>0</v>
      </c>
      <c r="E3" s="125">
        <v>0</v>
      </c>
      <c r="F3" s="125">
        <v>0</v>
      </c>
      <c r="G3" s="125">
        <v>0</v>
      </c>
      <c r="H3" s="125">
        <f t="shared" si="0"/>
        <v>0</v>
      </c>
      <c r="I3" s="127">
        <f t="shared" si="1"/>
        <v>0</v>
      </c>
    </row>
    <row r="4" spans="1:9" x14ac:dyDescent="0.3">
      <c r="A4" s="35" t="s">
        <v>46</v>
      </c>
      <c r="B4" s="237">
        <v>44682</v>
      </c>
      <c r="C4" s="123" t="s">
        <v>92</v>
      </c>
      <c r="D4" s="10">
        <v>1366552</v>
      </c>
      <c r="E4" s="125">
        <v>4455148</v>
      </c>
      <c r="F4" s="125">
        <v>30307550.242000002</v>
      </c>
      <c r="G4" s="125">
        <f>(F4/D4)*1000</f>
        <v>22178.117072749519</v>
      </c>
      <c r="H4" s="125">
        <f t="shared" si="0"/>
        <v>6802.8155836798251</v>
      </c>
      <c r="I4" s="127">
        <f t="shared" si="1"/>
        <v>30307550242.000004</v>
      </c>
    </row>
    <row r="5" spans="1:9" x14ac:dyDescent="0.3">
      <c r="A5" s="35" t="s">
        <v>46</v>
      </c>
      <c r="B5" s="237">
        <v>44682</v>
      </c>
      <c r="C5" s="123" t="s">
        <v>87</v>
      </c>
      <c r="D5" s="10">
        <v>0</v>
      </c>
      <c r="E5" s="125">
        <v>0</v>
      </c>
      <c r="F5" s="125">
        <v>0</v>
      </c>
      <c r="G5" s="125">
        <v>0</v>
      </c>
      <c r="H5" s="125">
        <f t="shared" si="0"/>
        <v>0</v>
      </c>
      <c r="I5" s="127">
        <f t="shared" si="1"/>
        <v>0</v>
      </c>
    </row>
    <row r="6" spans="1:9" x14ac:dyDescent="0.3">
      <c r="A6" s="35" t="s">
        <v>46</v>
      </c>
      <c r="B6" s="237">
        <v>44713</v>
      </c>
      <c r="C6" s="123" t="s">
        <v>92</v>
      </c>
      <c r="D6" s="36">
        <v>1360776</v>
      </c>
      <c r="E6" s="125">
        <v>4266848</v>
      </c>
      <c r="F6" s="125">
        <v>29792428.945</v>
      </c>
      <c r="G6" s="125">
        <f>(F6/D6)*1000</f>
        <v>21893.705462912341</v>
      </c>
      <c r="H6" s="125">
        <f t="shared" si="0"/>
        <v>6982.3037860734667</v>
      </c>
      <c r="I6" s="127">
        <f t="shared" si="1"/>
        <v>29792428945</v>
      </c>
    </row>
    <row r="7" spans="1:9" x14ac:dyDescent="0.3">
      <c r="A7" s="35" t="s">
        <v>46</v>
      </c>
      <c r="B7" s="237">
        <v>44713</v>
      </c>
      <c r="C7" s="123" t="s">
        <v>87</v>
      </c>
      <c r="D7" s="36">
        <v>0</v>
      </c>
      <c r="E7" s="125">
        <v>0</v>
      </c>
      <c r="F7" s="125">
        <v>0</v>
      </c>
      <c r="G7" s="125">
        <v>0</v>
      </c>
      <c r="H7" s="125">
        <f t="shared" si="0"/>
        <v>0</v>
      </c>
      <c r="I7" s="127">
        <f t="shared" si="1"/>
        <v>0</v>
      </c>
    </row>
    <row r="8" spans="1:9" x14ac:dyDescent="0.3">
      <c r="A8" s="35" t="s">
        <v>46</v>
      </c>
      <c r="B8" s="237">
        <v>44743</v>
      </c>
      <c r="C8" s="123" t="s">
        <v>92</v>
      </c>
      <c r="D8" s="124">
        <v>1356420</v>
      </c>
      <c r="E8" s="126">
        <v>4251530</v>
      </c>
      <c r="F8" s="126">
        <v>30180808.053000003</v>
      </c>
      <c r="G8" s="125">
        <f>(F8/D8)*1000</f>
        <v>22250.341378776488</v>
      </c>
      <c r="H8" s="125">
        <f t="shared" si="0"/>
        <v>7098.8110287355385</v>
      </c>
      <c r="I8" s="127">
        <f t="shared" si="1"/>
        <v>30180808053.000004</v>
      </c>
    </row>
    <row r="9" spans="1:9" x14ac:dyDescent="0.3">
      <c r="A9" s="35" t="s">
        <v>46</v>
      </c>
      <c r="B9" s="237">
        <v>44743</v>
      </c>
      <c r="C9" s="123" t="s">
        <v>87</v>
      </c>
      <c r="D9" s="124">
        <v>0</v>
      </c>
      <c r="E9" s="125">
        <v>0</v>
      </c>
      <c r="F9" s="125">
        <v>0</v>
      </c>
      <c r="G9" s="125">
        <v>0</v>
      </c>
      <c r="H9" s="125">
        <f t="shared" si="0"/>
        <v>0</v>
      </c>
      <c r="I9" s="127">
        <f t="shared" si="1"/>
        <v>0</v>
      </c>
    </row>
    <row r="10" spans="1:9" x14ac:dyDescent="0.3">
      <c r="A10" s="35" t="s">
        <v>46</v>
      </c>
      <c r="B10" s="237">
        <v>44774</v>
      </c>
      <c r="C10" s="123" t="s">
        <v>92</v>
      </c>
      <c r="D10" s="10">
        <v>1353402</v>
      </c>
      <c r="E10" s="10">
        <v>4185278</v>
      </c>
      <c r="F10" s="10">
        <v>30950393.010000002</v>
      </c>
      <c r="G10" s="125">
        <f>(F10/D10)*1000</f>
        <v>22868.588202174964</v>
      </c>
      <c r="H10" s="125">
        <f t="shared" si="0"/>
        <v>7395.0626481681738</v>
      </c>
      <c r="I10" s="127">
        <f t="shared" si="1"/>
        <v>30950393010</v>
      </c>
    </row>
    <row r="11" spans="1:9" x14ac:dyDescent="0.3">
      <c r="A11" s="35" t="s">
        <v>46</v>
      </c>
      <c r="B11" s="237">
        <v>44774</v>
      </c>
      <c r="C11" s="123" t="s">
        <v>87</v>
      </c>
      <c r="D11" s="10">
        <v>0</v>
      </c>
      <c r="E11" s="10">
        <v>0</v>
      </c>
      <c r="F11" s="10">
        <v>0</v>
      </c>
      <c r="G11" s="125">
        <v>0</v>
      </c>
      <c r="H11" s="125">
        <f t="shared" si="0"/>
        <v>0</v>
      </c>
      <c r="I11" s="127">
        <f t="shared" si="1"/>
        <v>0</v>
      </c>
    </row>
    <row r="12" spans="1:9" x14ac:dyDescent="0.3">
      <c r="A12" s="35" t="s">
        <v>46</v>
      </c>
      <c r="B12" s="237">
        <v>44805</v>
      </c>
      <c r="C12" s="123" t="s">
        <v>92</v>
      </c>
      <c r="D12" s="10">
        <v>1299223</v>
      </c>
      <c r="E12" s="125">
        <v>4129190</v>
      </c>
      <c r="F12" s="125">
        <v>31420069.550999999</v>
      </c>
      <c r="G12" s="125">
        <f>(F12/D12)*1000</f>
        <v>24183.738704594976</v>
      </c>
      <c r="H12" s="125">
        <f t="shared" si="0"/>
        <v>7609.2573969713185</v>
      </c>
      <c r="I12" s="127">
        <f t="shared" si="1"/>
        <v>31420069551</v>
      </c>
    </row>
    <row r="13" spans="1:9" x14ac:dyDescent="0.3">
      <c r="A13" s="35" t="s">
        <v>46</v>
      </c>
      <c r="B13" s="237">
        <v>44805</v>
      </c>
      <c r="C13" s="123" t="s">
        <v>87</v>
      </c>
      <c r="D13" s="10">
        <v>0</v>
      </c>
      <c r="E13" s="125">
        <v>0</v>
      </c>
      <c r="F13" s="125">
        <v>0</v>
      </c>
      <c r="G13" s="125">
        <v>0</v>
      </c>
      <c r="H13" s="125">
        <f t="shared" si="0"/>
        <v>0</v>
      </c>
      <c r="I13" s="127">
        <f t="shared" si="1"/>
        <v>0</v>
      </c>
    </row>
    <row r="14" spans="1:9" x14ac:dyDescent="0.3">
      <c r="A14" s="35" t="s">
        <v>46</v>
      </c>
      <c r="B14" s="237">
        <v>44835</v>
      </c>
      <c r="C14" s="123" t="s">
        <v>92</v>
      </c>
      <c r="D14" s="36">
        <v>1304696</v>
      </c>
      <c r="E14" s="125">
        <v>4051153</v>
      </c>
      <c r="F14" s="125">
        <v>32244335.925999999</v>
      </c>
      <c r="G14" s="125">
        <f>(F14/D14)*1000</f>
        <v>24714.060536707399</v>
      </c>
      <c r="H14" s="125">
        <f t="shared" si="0"/>
        <v>7959.2984826788816</v>
      </c>
      <c r="I14" s="127">
        <f t="shared" si="1"/>
        <v>32244335926</v>
      </c>
    </row>
    <row r="15" spans="1:9" x14ac:dyDescent="0.3">
      <c r="A15" s="35" t="s">
        <v>46</v>
      </c>
      <c r="B15" s="237">
        <v>44835</v>
      </c>
      <c r="C15" s="123" t="s">
        <v>87</v>
      </c>
      <c r="D15" s="36">
        <v>0</v>
      </c>
      <c r="E15" s="125">
        <v>0</v>
      </c>
      <c r="F15" s="125">
        <v>0</v>
      </c>
      <c r="G15" s="125">
        <v>0</v>
      </c>
      <c r="H15" s="125">
        <f t="shared" si="0"/>
        <v>0</v>
      </c>
      <c r="I15" s="127">
        <f t="shared" si="1"/>
        <v>0</v>
      </c>
    </row>
    <row r="16" spans="1:9" x14ac:dyDescent="0.3">
      <c r="A16" s="35" t="s">
        <v>46</v>
      </c>
      <c r="B16" s="237">
        <v>44866</v>
      </c>
      <c r="C16" s="123" t="s">
        <v>92</v>
      </c>
      <c r="D16" s="10">
        <v>1313008</v>
      </c>
      <c r="E16" s="125">
        <v>4015481</v>
      </c>
      <c r="F16" s="125">
        <v>32403930.821000002</v>
      </c>
      <c r="G16" s="125">
        <f>(F16/D16)*1000</f>
        <v>24679.157187922694</v>
      </c>
      <c r="H16" s="125">
        <f t="shared" si="0"/>
        <v>8069.7507524005232</v>
      </c>
      <c r="I16" s="127">
        <f t="shared" si="1"/>
        <v>32403930821.000004</v>
      </c>
    </row>
    <row r="17" spans="1:9" x14ac:dyDescent="0.3">
      <c r="A17" s="35" t="s">
        <v>46</v>
      </c>
      <c r="B17" s="237">
        <v>44866</v>
      </c>
      <c r="C17" s="123" t="s">
        <v>87</v>
      </c>
      <c r="D17" s="10">
        <v>0</v>
      </c>
      <c r="E17" s="125">
        <v>0</v>
      </c>
      <c r="F17" s="125">
        <v>0</v>
      </c>
      <c r="G17" s="125">
        <v>0</v>
      </c>
      <c r="H17" s="125">
        <f t="shared" si="0"/>
        <v>0</v>
      </c>
      <c r="I17" s="127">
        <f t="shared" si="1"/>
        <v>0</v>
      </c>
    </row>
    <row r="18" spans="1:9" x14ac:dyDescent="0.3">
      <c r="A18" s="35" t="s">
        <v>46</v>
      </c>
      <c r="B18" s="237">
        <v>44896</v>
      </c>
      <c r="C18" s="123" t="s">
        <v>92</v>
      </c>
      <c r="D18" s="61">
        <v>1317153</v>
      </c>
      <c r="E18" s="125">
        <v>4324138</v>
      </c>
      <c r="F18" s="125">
        <v>34196278.600999996</v>
      </c>
      <c r="G18" s="125">
        <f>(F18/D18)*1000</f>
        <v>25962.267558134856</v>
      </c>
      <c r="H18" s="125">
        <f t="shared" si="0"/>
        <v>7908.2301723487999</v>
      </c>
      <c r="I18" s="127">
        <f t="shared" si="1"/>
        <v>34196278600.999996</v>
      </c>
    </row>
    <row r="19" spans="1:9" x14ac:dyDescent="0.3">
      <c r="A19" s="35" t="s">
        <v>46</v>
      </c>
      <c r="B19" s="237">
        <v>44896</v>
      </c>
      <c r="C19" s="123" t="s">
        <v>87</v>
      </c>
      <c r="D19" s="61">
        <v>0</v>
      </c>
      <c r="E19" s="125">
        <v>0</v>
      </c>
      <c r="F19" s="125">
        <v>0</v>
      </c>
      <c r="G19" s="125">
        <v>0</v>
      </c>
      <c r="H19" s="125">
        <f t="shared" si="0"/>
        <v>0</v>
      </c>
      <c r="I19" s="127">
        <f t="shared" si="1"/>
        <v>0</v>
      </c>
    </row>
    <row r="20" spans="1:9" x14ac:dyDescent="0.3">
      <c r="A20" s="35" t="s">
        <v>46</v>
      </c>
      <c r="B20" s="237">
        <v>44927</v>
      </c>
      <c r="C20" s="123" t="s">
        <v>92</v>
      </c>
      <c r="D20" s="61">
        <v>1326051</v>
      </c>
      <c r="E20" s="125">
        <v>4189773</v>
      </c>
      <c r="F20" s="125">
        <v>31712092.219000001</v>
      </c>
      <c r="G20" s="125">
        <f>(F20/D20)*1000</f>
        <v>23914.68519611991</v>
      </c>
      <c r="H20" s="125">
        <f t="shared" si="0"/>
        <v>7568.9284882498405</v>
      </c>
      <c r="I20" s="127">
        <f t="shared" si="1"/>
        <v>31712092219</v>
      </c>
    </row>
    <row r="21" spans="1:9" x14ac:dyDescent="0.3">
      <c r="A21" s="35" t="s">
        <v>46</v>
      </c>
      <c r="B21" s="237">
        <v>44927</v>
      </c>
      <c r="C21" s="123" t="s">
        <v>87</v>
      </c>
      <c r="D21" s="61">
        <v>0</v>
      </c>
      <c r="E21" s="125">
        <v>0</v>
      </c>
      <c r="F21" s="125">
        <v>0</v>
      </c>
      <c r="G21" s="125">
        <v>0</v>
      </c>
      <c r="H21" s="125">
        <f t="shared" si="0"/>
        <v>0</v>
      </c>
      <c r="I21" s="127">
        <f t="shared" si="1"/>
        <v>0</v>
      </c>
    </row>
    <row r="22" spans="1:9" x14ac:dyDescent="0.3">
      <c r="A22" s="35" t="s">
        <v>46</v>
      </c>
      <c r="B22" s="237">
        <v>44958</v>
      </c>
      <c r="C22" s="123" t="s">
        <v>92</v>
      </c>
      <c r="D22" s="61">
        <v>1334755</v>
      </c>
      <c r="E22" s="125">
        <v>4006726</v>
      </c>
      <c r="F22" s="125">
        <v>32334310.614</v>
      </c>
      <c r="G22" s="125">
        <f>(F22/D22)*1000</f>
        <v>24224.903157508306</v>
      </c>
      <c r="H22" s="125">
        <f t="shared" si="0"/>
        <v>8070.0079351570339</v>
      </c>
      <c r="I22" s="127">
        <f t="shared" si="1"/>
        <v>32334310614</v>
      </c>
    </row>
    <row r="23" spans="1:9" x14ac:dyDescent="0.3">
      <c r="A23" s="35" t="s">
        <v>46</v>
      </c>
      <c r="B23" s="237">
        <v>44958</v>
      </c>
      <c r="C23" s="123" t="s">
        <v>87</v>
      </c>
      <c r="D23" s="61">
        <v>0</v>
      </c>
      <c r="E23" s="125">
        <v>0</v>
      </c>
      <c r="F23" s="125">
        <v>0</v>
      </c>
      <c r="G23" s="125">
        <v>0</v>
      </c>
      <c r="H23" s="125">
        <f t="shared" si="0"/>
        <v>0</v>
      </c>
      <c r="I23" s="127">
        <f t="shared" si="1"/>
        <v>0</v>
      </c>
    </row>
    <row r="24" spans="1:9" x14ac:dyDescent="0.3">
      <c r="A24" s="35" t="s">
        <v>46</v>
      </c>
      <c r="B24" s="237">
        <v>44986</v>
      </c>
      <c r="C24" s="123" t="s">
        <v>92</v>
      </c>
      <c r="D24" s="61">
        <v>1336775</v>
      </c>
      <c r="E24" s="125">
        <v>4576980</v>
      </c>
      <c r="F24" s="125">
        <v>39353499.857000001</v>
      </c>
      <c r="G24" s="125">
        <f>(F24/D24)*1000</f>
        <v>29439.135125208057</v>
      </c>
      <c r="H24" s="125">
        <f t="shared" si="0"/>
        <v>8598.1367314255258</v>
      </c>
      <c r="I24" s="127">
        <f t="shared" si="1"/>
        <v>39353499857</v>
      </c>
    </row>
    <row r="25" spans="1:9" x14ac:dyDescent="0.3">
      <c r="A25" s="35" t="s">
        <v>46</v>
      </c>
      <c r="B25" s="237">
        <v>44986</v>
      </c>
      <c r="C25" s="123" t="s">
        <v>87</v>
      </c>
      <c r="D25" s="61">
        <v>0</v>
      </c>
      <c r="E25" s="125">
        <v>0</v>
      </c>
      <c r="F25" s="125">
        <v>0</v>
      </c>
      <c r="G25" s="125">
        <v>0</v>
      </c>
      <c r="H25" s="125">
        <f t="shared" si="0"/>
        <v>0</v>
      </c>
      <c r="I25" s="127">
        <f t="shared" si="1"/>
        <v>0</v>
      </c>
    </row>
    <row r="26" spans="1:9" x14ac:dyDescent="0.3">
      <c r="A26" s="128" t="s">
        <v>25</v>
      </c>
      <c r="B26" s="237">
        <v>44652</v>
      </c>
      <c r="C26" s="123" t="s">
        <v>92</v>
      </c>
      <c r="D26" s="10">
        <v>9261251</v>
      </c>
      <c r="E26" s="125">
        <v>24390804</v>
      </c>
      <c r="F26" s="125">
        <v>91756519.64199999</v>
      </c>
      <c r="G26" s="125">
        <f t="shared" ref="G26:G49" si="2">(F26/D26)*1000</f>
        <v>9907.572923139649</v>
      </c>
      <c r="H26" s="125">
        <f t="shared" si="0"/>
        <v>3761.9309163404364</v>
      </c>
      <c r="I26" s="127">
        <f t="shared" si="1"/>
        <v>91756519641.999985</v>
      </c>
    </row>
    <row r="27" spans="1:9" x14ac:dyDescent="0.3">
      <c r="A27" s="128" t="s">
        <v>25</v>
      </c>
      <c r="B27" s="237">
        <v>44652</v>
      </c>
      <c r="C27" s="123" t="s">
        <v>87</v>
      </c>
      <c r="D27" s="10">
        <v>27912443</v>
      </c>
      <c r="E27" s="125">
        <v>18625518</v>
      </c>
      <c r="F27" s="125">
        <v>46096753.968490005</v>
      </c>
      <c r="G27" s="125">
        <f t="shared" si="2"/>
        <v>1651.4768688820968</v>
      </c>
      <c r="H27" s="125">
        <f t="shared" si="0"/>
        <v>2474.92466885968</v>
      </c>
      <c r="I27" s="127">
        <f t="shared" si="1"/>
        <v>46096753968.490005</v>
      </c>
    </row>
    <row r="28" spans="1:9" x14ac:dyDescent="0.3">
      <c r="A28" s="9" t="s">
        <v>25</v>
      </c>
      <c r="B28" s="237">
        <v>44682</v>
      </c>
      <c r="C28" s="123" t="s">
        <v>92</v>
      </c>
      <c r="D28" s="10">
        <v>9475786</v>
      </c>
      <c r="E28" s="125">
        <v>26182811</v>
      </c>
      <c r="F28" s="125">
        <v>95722195.305140004</v>
      </c>
      <c r="G28" s="125">
        <f t="shared" si="2"/>
        <v>10101.768370997403</v>
      </c>
      <c r="H28" s="125">
        <f t="shared" si="0"/>
        <v>3655.9174377854233</v>
      </c>
      <c r="I28" s="127">
        <f t="shared" si="1"/>
        <v>95722195305.139999</v>
      </c>
    </row>
    <row r="29" spans="1:9" x14ac:dyDescent="0.3">
      <c r="A29" s="9" t="s">
        <v>25</v>
      </c>
      <c r="B29" s="237">
        <v>44682</v>
      </c>
      <c r="C29" s="123" t="s">
        <v>87</v>
      </c>
      <c r="D29" s="10">
        <v>28233123</v>
      </c>
      <c r="E29" s="125">
        <v>18712864</v>
      </c>
      <c r="F29" s="125">
        <v>47018916.413649991</v>
      </c>
      <c r="G29" s="125">
        <f t="shared" si="2"/>
        <v>1665.38134706706</v>
      </c>
      <c r="H29" s="125">
        <f t="shared" si="0"/>
        <v>2512.6520672436882</v>
      </c>
      <c r="I29" s="127">
        <f t="shared" si="1"/>
        <v>47018916413.649994</v>
      </c>
    </row>
    <row r="30" spans="1:9" x14ac:dyDescent="0.3">
      <c r="A30" s="35" t="s">
        <v>25</v>
      </c>
      <c r="B30" s="237">
        <v>44713</v>
      </c>
      <c r="C30" s="123" t="s">
        <v>92</v>
      </c>
      <c r="D30" s="36">
        <v>9704719</v>
      </c>
      <c r="E30" s="125">
        <v>26439693</v>
      </c>
      <c r="F30" s="125">
        <v>100958089.14322999</v>
      </c>
      <c r="G30" s="125">
        <f t="shared" si="2"/>
        <v>10402.989426404823</v>
      </c>
      <c r="H30" s="125">
        <f t="shared" si="0"/>
        <v>3818.4289485974741</v>
      </c>
      <c r="I30" s="127">
        <f t="shared" si="1"/>
        <v>100958089143.23</v>
      </c>
    </row>
    <row r="31" spans="1:9" x14ac:dyDescent="0.3">
      <c r="A31" s="35" t="s">
        <v>25</v>
      </c>
      <c r="B31" s="237">
        <v>44713</v>
      </c>
      <c r="C31" s="123" t="s">
        <v>87</v>
      </c>
      <c r="D31" s="36">
        <v>28729313</v>
      </c>
      <c r="E31" s="125">
        <v>17569094</v>
      </c>
      <c r="F31" s="125">
        <v>44484492.200949997</v>
      </c>
      <c r="G31" s="125">
        <f t="shared" si="2"/>
        <v>1548.4008337042378</v>
      </c>
      <c r="H31" s="125">
        <f t="shared" si="0"/>
        <v>2531.9741701507201</v>
      </c>
      <c r="I31" s="127">
        <f t="shared" si="1"/>
        <v>44484492200.949997</v>
      </c>
    </row>
    <row r="32" spans="1:9" x14ac:dyDescent="0.3">
      <c r="A32" s="35" t="s">
        <v>25</v>
      </c>
      <c r="B32" s="237">
        <v>44743</v>
      </c>
      <c r="C32" s="123" t="s">
        <v>92</v>
      </c>
      <c r="D32" s="124">
        <v>9932333</v>
      </c>
      <c r="E32" s="126">
        <v>26710455</v>
      </c>
      <c r="F32" s="126">
        <v>100652337.38800001</v>
      </c>
      <c r="G32" s="125">
        <f t="shared" si="2"/>
        <v>10133.806164976548</v>
      </c>
      <c r="H32" s="125">
        <f t="shared" si="0"/>
        <v>3768.2749091320238</v>
      </c>
      <c r="I32" s="127">
        <f t="shared" si="1"/>
        <v>100652337388.00002</v>
      </c>
    </row>
    <row r="33" spans="1:9" x14ac:dyDescent="0.3">
      <c r="A33" s="35" t="s">
        <v>25</v>
      </c>
      <c r="B33" s="237">
        <v>44743</v>
      </c>
      <c r="C33" s="123" t="s">
        <v>87</v>
      </c>
      <c r="D33" s="124">
        <v>29034253</v>
      </c>
      <c r="E33" s="125">
        <v>17904850</v>
      </c>
      <c r="F33" s="125">
        <v>45159457.959939994</v>
      </c>
      <c r="G33" s="125">
        <f t="shared" si="2"/>
        <v>1555.3855633874925</v>
      </c>
      <c r="H33" s="125">
        <f t="shared" si="0"/>
        <v>2522.1913593210775</v>
      </c>
      <c r="I33" s="127">
        <f t="shared" si="1"/>
        <v>45159457959.939995</v>
      </c>
    </row>
    <row r="34" spans="1:9" x14ac:dyDescent="0.3">
      <c r="A34" s="35" t="s">
        <v>25</v>
      </c>
      <c r="B34" s="237">
        <v>44774</v>
      </c>
      <c r="C34" s="123" t="s">
        <v>92</v>
      </c>
      <c r="D34" s="10">
        <v>8879353</v>
      </c>
      <c r="E34" s="10">
        <v>29402182</v>
      </c>
      <c r="F34" s="10">
        <v>103213773.73199999</v>
      </c>
      <c r="G34" s="125">
        <f t="shared" si="2"/>
        <v>11624.019647827943</v>
      </c>
      <c r="H34" s="125">
        <f t="shared" si="0"/>
        <v>3510.4120412559855</v>
      </c>
      <c r="I34" s="127">
        <f t="shared" si="1"/>
        <v>103213773732</v>
      </c>
    </row>
    <row r="35" spans="1:9" x14ac:dyDescent="0.3">
      <c r="A35" s="35" t="s">
        <v>25</v>
      </c>
      <c r="B35" s="237">
        <v>44774</v>
      </c>
      <c r="C35" s="123" t="s">
        <v>87</v>
      </c>
      <c r="D35" s="10">
        <v>28975119</v>
      </c>
      <c r="E35" s="10">
        <v>17313914</v>
      </c>
      <c r="F35" s="10">
        <v>42811350.34448</v>
      </c>
      <c r="G35" s="125">
        <f t="shared" si="2"/>
        <v>1477.5211223284364</v>
      </c>
      <c r="H35" s="125">
        <f t="shared" si="0"/>
        <v>2472.6558272427601</v>
      </c>
      <c r="I35" s="127">
        <f t="shared" si="1"/>
        <v>42811350344.480003</v>
      </c>
    </row>
    <row r="36" spans="1:9" x14ac:dyDescent="0.3">
      <c r="A36" s="35" t="s">
        <v>25</v>
      </c>
      <c r="B36" s="237">
        <v>44805</v>
      </c>
      <c r="C36" s="123" t="s">
        <v>92</v>
      </c>
      <c r="D36" s="10">
        <v>8824819</v>
      </c>
      <c r="E36" s="125">
        <v>31691612</v>
      </c>
      <c r="F36" s="125">
        <v>127882716.94079</v>
      </c>
      <c r="G36" s="125">
        <f t="shared" si="2"/>
        <v>14491.256641160571</v>
      </c>
      <c r="H36" s="125">
        <f t="shared" si="0"/>
        <v>4035.2228514216945</v>
      </c>
      <c r="I36" s="127">
        <f t="shared" si="1"/>
        <v>127882716940.78999</v>
      </c>
    </row>
    <row r="37" spans="1:9" x14ac:dyDescent="0.3">
      <c r="A37" s="35" t="s">
        <v>25</v>
      </c>
      <c r="B37" s="237">
        <v>44805</v>
      </c>
      <c r="C37" s="123" t="s">
        <v>87</v>
      </c>
      <c r="D37" s="10">
        <v>28744562</v>
      </c>
      <c r="E37" s="125">
        <v>15814557</v>
      </c>
      <c r="F37" s="125">
        <v>43895998.354989998</v>
      </c>
      <c r="G37" s="125">
        <f t="shared" si="2"/>
        <v>1527.1061829013083</v>
      </c>
      <c r="H37" s="125">
        <f t="shared" si="0"/>
        <v>2775.6704380015194</v>
      </c>
      <c r="I37" s="127">
        <f t="shared" si="1"/>
        <v>43895998354.989998</v>
      </c>
    </row>
    <row r="38" spans="1:9" x14ac:dyDescent="0.3">
      <c r="A38" s="35" t="s">
        <v>25</v>
      </c>
      <c r="B38" s="237">
        <v>44835</v>
      </c>
      <c r="C38" s="123" t="s">
        <v>92</v>
      </c>
      <c r="D38" s="36">
        <v>9086186</v>
      </c>
      <c r="E38" s="125">
        <v>31650871</v>
      </c>
      <c r="F38" s="125">
        <v>113162907.92800999</v>
      </c>
      <c r="G38" s="125">
        <f t="shared" si="2"/>
        <v>12454.390426083066</v>
      </c>
      <c r="H38" s="125">
        <f t="shared" si="0"/>
        <v>3575.3489352002343</v>
      </c>
      <c r="I38" s="127">
        <f t="shared" si="1"/>
        <v>113162907928.00998</v>
      </c>
    </row>
    <row r="39" spans="1:9" x14ac:dyDescent="0.3">
      <c r="A39" s="35" t="s">
        <v>25</v>
      </c>
      <c r="B39" s="237">
        <v>44835</v>
      </c>
      <c r="C39" s="123" t="s">
        <v>87</v>
      </c>
      <c r="D39" s="36">
        <v>27975510</v>
      </c>
      <c r="E39" s="125">
        <v>16039618</v>
      </c>
      <c r="F39" s="125">
        <v>44162940.292800002</v>
      </c>
      <c r="G39" s="125">
        <f t="shared" si="2"/>
        <v>1578.6286038324236</v>
      </c>
      <c r="H39" s="125">
        <f t="shared" si="0"/>
        <v>2753.3660896911638</v>
      </c>
      <c r="I39" s="127">
        <f t="shared" si="1"/>
        <v>44162940292.800003</v>
      </c>
    </row>
    <row r="40" spans="1:9" x14ac:dyDescent="0.3">
      <c r="A40" s="35" t="s">
        <v>25</v>
      </c>
      <c r="B40" s="237">
        <v>44866</v>
      </c>
      <c r="C40" s="123" t="s">
        <v>92</v>
      </c>
      <c r="D40" s="10">
        <v>9294011</v>
      </c>
      <c r="E40" s="125">
        <v>29185888</v>
      </c>
      <c r="F40" s="125">
        <v>104305709.44327</v>
      </c>
      <c r="G40" s="125">
        <f t="shared" si="2"/>
        <v>11222.894985089861</v>
      </c>
      <c r="H40" s="125">
        <f t="shared" si="0"/>
        <v>3573.8405301654693</v>
      </c>
      <c r="I40" s="127">
        <f t="shared" si="1"/>
        <v>104305709443.27</v>
      </c>
    </row>
    <row r="41" spans="1:9" x14ac:dyDescent="0.3">
      <c r="A41" s="35" t="s">
        <v>25</v>
      </c>
      <c r="B41" s="237">
        <v>44866</v>
      </c>
      <c r="C41" s="123" t="s">
        <v>87</v>
      </c>
      <c r="D41" s="10">
        <v>28716921</v>
      </c>
      <c r="E41" s="125">
        <v>13744648</v>
      </c>
      <c r="F41" s="125">
        <v>35571499.266199999</v>
      </c>
      <c r="G41" s="125">
        <f t="shared" si="2"/>
        <v>1238.6947495589795</v>
      </c>
      <c r="H41" s="125">
        <f t="shared" si="0"/>
        <v>2588.0254820785512</v>
      </c>
      <c r="I41" s="127">
        <f t="shared" si="1"/>
        <v>35571499266.199997</v>
      </c>
    </row>
    <row r="42" spans="1:9" x14ac:dyDescent="0.3">
      <c r="A42" s="35" t="s">
        <v>25</v>
      </c>
      <c r="B42" s="237">
        <v>44896</v>
      </c>
      <c r="C42" s="123" t="s">
        <v>92</v>
      </c>
      <c r="D42" s="61">
        <v>9443017</v>
      </c>
      <c r="E42" s="125">
        <v>31726634</v>
      </c>
      <c r="F42" s="125">
        <v>113517747.34593001</v>
      </c>
      <c r="G42" s="125">
        <f t="shared" si="2"/>
        <v>12021.343109509387</v>
      </c>
      <c r="H42" s="125">
        <f t="shared" si="0"/>
        <v>3577.9953002871343</v>
      </c>
      <c r="I42" s="127">
        <f t="shared" si="1"/>
        <v>113517747345.93001</v>
      </c>
    </row>
    <row r="43" spans="1:9" x14ac:dyDescent="0.3">
      <c r="A43" s="35" t="s">
        <v>25</v>
      </c>
      <c r="B43" s="237">
        <v>44896</v>
      </c>
      <c r="C43" s="123" t="s">
        <v>87</v>
      </c>
      <c r="D43" s="61">
        <v>28759959</v>
      </c>
      <c r="E43" s="127">
        <v>14225870</v>
      </c>
      <c r="F43" s="127">
        <v>37723164.430440009</v>
      </c>
      <c r="G43" s="125">
        <f t="shared" si="2"/>
        <v>1311.6557096079314</v>
      </c>
      <c r="H43" s="125">
        <f t="shared" si="0"/>
        <v>2651.729871736492</v>
      </c>
      <c r="I43" s="127">
        <f t="shared" si="1"/>
        <v>37723164430.44001</v>
      </c>
    </row>
    <row r="44" spans="1:9" x14ac:dyDescent="0.3">
      <c r="A44" s="35" t="s">
        <v>25</v>
      </c>
      <c r="B44" s="237">
        <v>44927</v>
      </c>
      <c r="C44" s="123" t="s">
        <v>92</v>
      </c>
      <c r="D44" s="61">
        <v>9585255</v>
      </c>
      <c r="E44" s="127">
        <v>32547184</v>
      </c>
      <c r="F44" s="127">
        <v>117634067.03746</v>
      </c>
      <c r="G44" s="125">
        <f t="shared" si="2"/>
        <v>12272.398286478556</v>
      </c>
      <c r="H44" s="125">
        <f t="shared" si="0"/>
        <v>3614.262513078244</v>
      </c>
      <c r="I44" s="127">
        <f t="shared" si="1"/>
        <v>117634067037.46001</v>
      </c>
    </row>
    <row r="45" spans="1:9" x14ac:dyDescent="0.3">
      <c r="A45" s="35" t="s">
        <v>25</v>
      </c>
      <c r="B45" s="237">
        <v>44927</v>
      </c>
      <c r="C45" s="123" t="s">
        <v>87</v>
      </c>
      <c r="D45" s="61">
        <v>28890599</v>
      </c>
      <c r="E45" s="125">
        <v>13334632</v>
      </c>
      <c r="F45" s="125">
        <v>36129336.521220006</v>
      </c>
      <c r="G45" s="125">
        <f t="shared" si="2"/>
        <v>1250.5568514249221</v>
      </c>
      <c r="H45" s="125">
        <f t="shared" si="0"/>
        <v>2709.4363399919853</v>
      </c>
      <c r="I45" s="127">
        <f t="shared" si="1"/>
        <v>36129336521.220009</v>
      </c>
    </row>
    <row r="46" spans="1:9" x14ac:dyDescent="0.3">
      <c r="A46" s="35" t="s">
        <v>25</v>
      </c>
      <c r="B46" s="237">
        <v>44958</v>
      </c>
      <c r="C46" s="123" t="s">
        <v>92</v>
      </c>
      <c r="D46" s="61">
        <v>9785800</v>
      </c>
      <c r="E46" s="125">
        <v>29289020</v>
      </c>
      <c r="F46" s="125">
        <v>106844286.64049999</v>
      </c>
      <c r="G46" s="125">
        <f t="shared" si="2"/>
        <v>10918.298620501133</v>
      </c>
      <c r="H46" s="125">
        <f t="shared" si="0"/>
        <v>3647.9297238521467</v>
      </c>
      <c r="I46" s="127">
        <f t="shared" si="1"/>
        <v>106844286640.5</v>
      </c>
    </row>
    <row r="47" spans="1:9" x14ac:dyDescent="0.3">
      <c r="A47" s="35" t="s">
        <v>25</v>
      </c>
      <c r="B47" s="237">
        <v>44958</v>
      </c>
      <c r="C47" s="123" t="s">
        <v>87</v>
      </c>
      <c r="D47" s="61">
        <v>29083053</v>
      </c>
      <c r="E47" s="125">
        <v>11728951</v>
      </c>
      <c r="F47" s="125">
        <v>31947167.492640004</v>
      </c>
      <c r="G47" s="125">
        <f t="shared" si="2"/>
        <v>1098.4805306595565</v>
      </c>
      <c r="H47" s="125">
        <f t="shared" si="0"/>
        <v>2723.7872758305498</v>
      </c>
      <c r="I47" s="127">
        <f t="shared" si="1"/>
        <v>31947167492.640003</v>
      </c>
    </row>
    <row r="48" spans="1:9" x14ac:dyDescent="0.3">
      <c r="A48" s="65" t="s">
        <v>25</v>
      </c>
      <c r="B48" s="237">
        <v>44986</v>
      </c>
      <c r="C48" s="123" t="s">
        <v>92</v>
      </c>
      <c r="D48" s="102">
        <v>12127172</v>
      </c>
      <c r="E48" s="125">
        <v>44509001</v>
      </c>
      <c r="F48" s="125">
        <v>164497034.97233999</v>
      </c>
      <c r="G48" s="125">
        <f t="shared" si="2"/>
        <v>13564.335936881245</v>
      </c>
      <c r="H48" s="125">
        <f t="shared" si="0"/>
        <v>3695.8150323872692</v>
      </c>
      <c r="I48" s="127">
        <f t="shared" si="1"/>
        <v>164497034972.34</v>
      </c>
    </row>
    <row r="49" spans="1:9" x14ac:dyDescent="0.3">
      <c r="A49" s="65" t="s">
        <v>25</v>
      </c>
      <c r="B49" s="237">
        <v>44986</v>
      </c>
      <c r="C49" s="123" t="s">
        <v>87</v>
      </c>
      <c r="D49" s="102">
        <v>30241706</v>
      </c>
      <c r="E49" s="125">
        <v>13657435</v>
      </c>
      <c r="F49" s="125">
        <v>38809906.716649994</v>
      </c>
      <c r="G49" s="125">
        <f t="shared" si="2"/>
        <v>1283.323986968526</v>
      </c>
      <c r="H49" s="125">
        <f t="shared" si="0"/>
        <v>2841.668784559472</v>
      </c>
      <c r="I49" s="127">
        <f t="shared" si="1"/>
        <v>38809906716.649994</v>
      </c>
    </row>
    <row r="50" spans="1:9" x14ac:dyDescent="0.3">
      <c r="A50" s="128" t="s">
        <v>26</v>
      </c>
      <c r="B50" s="237">
        <v>44652</v>
      </c>
      <c r="C50" s="123" t="s">
        <v>92</v>
      </c>
      <c r="D50" s="10">
        <v>0</v>
      </c>
      <c r="E50" s="10">
        <v>0</v>
      </c>
      <c r="F50" s="125">
        <v>0</v>
      </c>
      <c r="G50" s="125">
        <v>0</v>
      </c>
      <c r="H50" s="125">
        <f t="shared" si="0"/>
        <v>0</v>
      </c>
      <c r="I50" s="127">
        <f t="shared" si="1"/>
        <v>0</v>
      </c>
    </row>
    <row r="51" spans="1:9" x14ac:dyDescent="0.3">
      <c r="A51" s="128" t="s">
        <v>26</v>
      </c>
      <c r="B51" s="237">
        <v>44652</v>
      </c>
      <c r="C51" s="123" t="s">
        <v>87</v>
      </c>
      <c r="D51" s="10">
        <v>5015559</v>
      </c>
      <c r="E51" s="125">
        <v>961192</v>
      </c>
      <c r="F51" s="125">
        <v>2263552</v>
      </c>
      <c r="G51" s="125">
        <f>(F51/D51)*1000</f>
        <v>451.30602590857774</v>
      </c>
      <c r="H51" s="125">
        <f t="shared" si="0"/>
        <v>2354.9426129222879</v>
      </c>
      <c r="I51" s="127">
        <f t="shared" si="1"/>
        <v>2263552000</v>
      </c>
    </row>
    <row r="52" spans="1:9" x14ac:dyDescent="0.3">
      <c r="A52" s="9" t="s">
        <v>26</v>
      </c>
      <c r="B52" s="237">
        <v>44682</v>
      </c>
      <c r="C52" s="123" t="s">
        <v>92</v>
      </c>
      <c r="D52" s="10">
        <v>0</v>
      </c>
      <c r="E52" s="125">
        <v>0</v>
      </c>
      <c r="F52" s="125">
        <v>0</v>
      </c>
      <c r="G52" s="125">
        <v>0</v>
      </c>
      <c r="H52" s="125">
        <f t="shared" si="0"/>
        <v>0</v>
      </c>
      <c r="I52" s="127">
        <f t="shared" si="1"/>
        <v>0</v>
      </c>
    </row>
    <row r="53" spans="1:9" x14ac:dyDescent="0.3">
      <c r="A53" s="9" t="s">
        <v>26</v>
      </c>
      <c r="B53" s="237">
        <v>44682</v>
      </c>
      <c r="C53" s="123" t="s">
        <v>87</v>
      </c>
      <c r="D53" s="10">
        <v>5090313</v>
      </c>
      <c r="E53" s="125">
        <v>979528</v>
      </c>
      <c r="F53" s="125">
        <v>2176040</v>
      </c>
      <c r="G53" s="125">
        <f>(F53/D53)*1000</f>
        <v>427.48648265833555</v>
      </c>
      <c r="H53" s="125">
        <f t="shared" si="0"/>
        <v>2221.5189356506398</v>
      </c>
      <c r="I53" s="127">
        <f t="shared" si="1"/>
        <v>2176040000</v>
      </c>
    </row>
    <row r="54" spans="1:9" x14ac:dyDescent="0.3">
      <c r="A54" s="35" t="s">
        <v>26</v>
      </c>
      <c r="B54" s="237">
        <v>44713</v>
      </c>
      <c r="C54" s="123" t="s">
        <v>92</v>
      </c>
      <c r="D54" s="10">
        <v>0</v>
      </c>
      <c r="E54" s="125">
        <v>0</v>
      </c>
      <c r="F54" s="125">
        <v>0</v>
      </c>
      <c r="G54" s="125">
        <v>0</v>
      </c>
      <c r="H54" s="125">
        <f t="shared" si="0"/>
        <v>0</v>
      </c>
      <c r="I54" s="127">
        <f t="shared" si="1"/>
        <v>0</v>
      </c>
    </row>
    <row r="55" spans="1:9" x14ac:dyDescent="0.3">
      <c r="A55" s="35" t="s">
        <v>26</v>
      </c>
      <c r="B55" s="237">
        <v>44713</v>
      </c>
      <c r="C55" s="123" t="s">
        <v>87</v>
      </c>
      <c r="D55" s="10">
        <v>5059874</v>
      </c>
      <c r="E55" s="125">
        <v>900813</v>
      </c>
      <c r="F55" s="125">
        <v>2013556</v>
      </c>
      <c r="G55" s="125">
        <f>(F55/D55)*1000</f>
        <v>397.94587770367406</v>
      </c>
      <c r="H55" s="125">
        <f t="shared" si="0"/>
        <v>2235.2652548309138</v>
      </c>
      <c r="I55" s="127">
        <f t="shared" si="1"/>
        <v>2013556000</v>
      </c>
    </row>
    <row r="56" spans="1:9" x14ac:dyDescent="0.3">
      <c r="A56" s="35" t="s">
        <v>26</v>
      </c>
      <c r="B56" s="237">
        <v>44743</v>
      </c>
      <c r="C56" s="123" t="s">
        <v>92</v>
      </c>
      <c r="D56" s="124">
        <v>0</v>
      </c>
      <c r="E56" s="126">
        <v>0</v>
      </c>
      <c r="F56" s="126">
        <v>0</v>
      </c>
      <c r="G56" s="125">
        <v>0</v>
      </c>
      <c r="H56" s="125">
        <f t="shared" si="0"/>
        <v>0</v>
      </c>
      <c r="I56" s="127">
        <f t="shared" si="1"/>
        <v>0</v>
      </c>
    </row>
    <row r="57" spans="1:9" x14ac:dyDescent="0.3">
      <c r="A57" s="35" t="s">
        <v>26</v>
      </c>
      <c r="B57" s="237">
        <v>44743</v>
      </c>
      <c r="C57" s="123" t="s">
        <v>87</v>
      </c>
      <c r="D57" s="124">
        <v>5096560</v>
      </c>
      <c r="E57" s="125">
        <v>870966</v>
      </c>
      <c r="F57" s="125">
        <v>2025677.29217</v>
      </c>
      <c r="G57" s="125">
        <f>(F57/D57)*1000</f>
        <v>397.45971639105591</v>
      </c>
      <c r="H57" s="125">
        <f t="shared" si="0"/>
        <v>2325.7822833153073</v>
      </c>
      <c r="I57" s="127">
        <f t="shared" si="1"/>
        <v>2025677292.1700001</v>
      </c>
    </row>
    <row r="58" spans="1:9" x14ac:dyDescent="0.3">
      <c r="A58" s="35" t="s">
        <v>26</v>
      </c>
      <c r="B58" s="237">
        <v>44774</v>
      </c>
      <c r="C58" s="123" t="s">
        <v>92</v>
      </c>
      <c r="D58" s="10">
        <v>0</v>
      </c>
      <c r="E58" s="10">
        <v>0</v>
      </c>
      <c r="F58" s="10">
        <v>0</v>
      </c>
      <c r="G58" s="125">
        <v>0</v>
      </c>
      <c r="H58" s="125">
        <f t="shared" si="0"/>
        <v>0</v>
      </c>
      <c r="I58" s="127">
        <f t="shared" si="1"/>
        <v>0</v>
      </c>
    </row>
    <row r="59" spans="1:9" x14ac:dyDescent="0.3">
      <c r="A59" s="35" t="s">
        <v>26</v>
      </c>
      <c r="B59" s="237">
        <v>44774</v>
      </c>
      <c r="C59" s="123" t="s">
        <v>87</v>
      </c>
      <c r="D59" s="10">
        <v>5200062</v>
      </c>
      <c r="E59" s="10">
        <v>827089</v>
      </c>
      <c r="F59" s="10">
        <v>1955317.5923600001</v>
      </c>
      <c r="G59" s="125">
        <f>(F59/D59)*1000</f>
        <v>376.01813062228877</v>
      </c>
      <c r="H59" s="125">
        <f t="shared" si="0"/>
        <v>2364.0957531293489</v>
      </c>
      <c r="I59" s="127">
        <f t="shared" si="1"/>
        <v>1955317592.3600001</v>
      </c>
    </row>
    <row r="60" spans="1:9" x14ac:dyDescent="0.3">
      <c r="A60" s="35" t="s">
        <v>26</v>
      </c>
      <c r="B60" s="237">
        <v>44805</v>
      </c>
      <c r="C60" s="123" t="s">
        <v>92</v>
      </c>
      <c r="D60" s="10">
        <v>0</v>
      </c>
      <c r="E60" s="125">
        <v>0</v>
      </c>
      <c r="F60" s="125">
        <v>0</v>
      </c>
      <c r="G60" s="125">
        <v>0</v>
      </c>
      <c r="H60" s="125">
        <f t="shared" si="0"/>
        <v>0</v>
      </c>
      <c r="I60" s="127">
        <f t="shared" si="1"/>
        <v>0</v>
      </c>
    </row>
    <row r="61" spans="1:9" x14ac:dyDescent="0.3">
      <c r="A61" s="35" t="s">
        <v>26</v>
      </c>
      <c r="B61" s="237">
        <v>44805</v>
      </c>
      <c r="C61" s="123" t="s">
        <v>87</v>
      </c>
      <c r="D61" s="10">
        <v>5173422</v>
      </c>
      <c r="E61" s="125">
        <v>891085</v>
      </c>
      <c r="F61" s="125">
        <v>2098709.8327700002</v>
      </c>
      <c r="G61" s="125">
        <f>(F61/D61)*1000</f>
        <v>405.67149418122091</v>
      </c>
      <c r="H61" s="125">
        <f t="shared" si="0"/>
        <v>2355.2296725564902</v>
      </c>
      <c r="I61" s="127">
        <f t="shared" si="1"/>
        <v>2098709832.7700002</v>
      </c>
    </row>
    <row r="62" spans="1:9" x14ac:dyDescent="0.3">
      <c r="A62" s="35" t="s">
        <v>26</v>
      </c>
      <c r="B62" s="237">
        <v>44835</v>
      </c>
      <c r="C62" s="123" t="s">
        <v>92</v>
      </c>
      <c r="D62" s="36">
        <v>0</v>
      </c>
      <c r="E62" s="125">
        <v>0</v>
      </c>
      <c r="F62" s="125">
        <v>0</v>
      </c>
      <c r="G62" s="125">
        <v>0</v>
      </c>
      <c r="H62" s="125">
        <f t="shared" si="0"/>
        <v>0</v>
      </c>
      <c r="I62" s="127">
        <f t="shared" si="1"/>
        <v>0</v>
      </c>
    </row>
    <row r="63" spans="1:9" x14ac:dyDescent="0.3">
      <c r="A63" s="35" t="s">
        <v>26</v>
      </c>
      <c r="B63" s="237">
        <v>44835</v>
      </c>
      <c r="C63" s="123" t="s">
        <v>87</v>
      </c>
      <c r="D63" s="36">
        <v>5226993</v>
      </c>
      <c r="E63" s="125">
        <v>799476</v>
      </c>
      <c r="F63" s="125">
        <v>2093122.32571</v>
      </c>
      <c r="G63" s="125">
        <f>(F63/D63)*1000</f>
        <v>400.4448304617971</v>
      </c>
      <c r="H63" s="125">
        <f t="shared" si="0"/>
        <v>2618.1177742796531</v>
      </c>
      <c r="I63" s="127">
        <f t="shared" si="1"/>
        <v>2093122325.71</v>
      </c>
    </row>
    <row r="64" spans="1:9" x14ac:dyDescent="0.3">
      <c r="A64" s="35" t="s">
        <v>26</v>
      </c>
      <c r="B64" s="237">
        <v>44866</v>
      </c>
      <c r="C64" s="123" t="s">
        <v>92</v>
      </c>
      <c r="D64" s="10">
        <v>0</v>
      </c>
      <c r="E64" s="125">
        <v>0</v>
      </c>
      <c r="F64" s="125">
        <v>0</v>
      </c>
      <c r="G64" s="125">
        <v>0</v>
      </c>
      <c r="H64" s="125">
        <f t="shared" si="0"/>
        <v>0</v>
      </c>
      <c r="I64" s="127">
        <f t="shared" si="1"/>
        <v>0</v>
      </c>
    </row>
    <row r="65" spans="1:9" x14ac:dyDescent="0.3">
      <c r="A65" s="35" t="s">
        <v>26</v>
      </c>
      <c r="B65" s="237">
        <v>44866</v>
      </c>
      <c r="C65" s="123" t="s">
        <v>87</v>
      </c>
      <c r="D65" s="10">
        <v>5288593</v>
      </c>
      <c r="E65" s="125">
        <v>716196</v>
      </c>
      <c r="F65" s="125">
        <v>1791980.8387099998</v>
      </c>
      <c r="G65" s="125">
        <f>(F65/D65)*1000</f>
        <v>338.8388629471014</v>
      </c>
      <c r="H65" s="125">
        <f t="shared" si="0"/>
        <v>2502.0816071438544</v>
      </c>
      <c r="I65" s="127">
        <f t="shared" si="1"/>
        <v>1791980838.7099998</v>
      </c>
    </row>
    <row r="66" spans="1:9" x14ac:dyDescent="0.3">
      <c r="A66" s="35" t="s">
        <v>26</v>
      </c>
      <c r="B66" s="237">
        <v>44896</v>
      </c>
      <c r="C66" s="123" t="s">
        <v>92</v>
      </c>
      <c r="D66" s="61">
        <v>0</v>
      </c>
      <c r="E66" s="125">
        <v>0</v>
      </c>
      <c r="F66" s="125">
        <v>0</v>
      </c>
      <c r="G66" s="125">
        <v>0</v>
      </c>
      <c r="H66" s="125">
        <f t="shared" ref="H66:H129" si="3">IFERROR(F66*1000/E66,0)</f>
        <v>0</v>
      </c>
      <c r="I66" s="127">
        <f t="shared" ref="I66:I129" si="4">F66*1000</f>
        <v>0</v>
      </c>
    </row>
    <row r="67" spans="1:9" x14ac:dyDescent="0.3">
      <c r="A67" s="35" t="s">
        <v>26</v>
      </c>
      <c r="B67" s="237">
        <v>44896</v>
      </c>
      <c r="C67" s="123" t="s">
        <v>87</v>
      </c>
      <c r="D67" s="61">
        <v>5267927</v>
      </c>
      <c r="E67" s="125">
        <v>714130</v>
      </c>
      <c r="F67" s="125">
        <v>1837281.1496900008</v>
      </c>
      <c r="G67" s="125">
        <f>(F67/D67)*1000</f>
        <v>348.76738984613888</v>
      </c>
      <c r="H67" s="125">
        <f t="shared" si="3"/>
        <v>2572.7544700404701</v>
      </c>
      <c r="I67" s="127">
        <f t="shared" si="4"/>
        <v>1837281149.6900008</v>
      </c>
    </row>
    <row r="68" spans="1:9" x14ac:dyDescent="0.3">
      <c r="A68" s="35" t="s">
        <v>26</v>
      </c>
      <c r="B68" s="237">
        <v>44927</v>
      </c>
      <c r="C68" s="123" t="s">
        <v>92</v>
      </c>
      <c r="D68" s="61">
        <v>0</v>
      </c>
      <c r="E68" s="125">
        <v>0</v>
      </c>
      <c r="F68" s="125">
        <v>0</v>
      </c>
      <c r="G68" s="125">
        <v>0</v>
      </c>
      <c r="H68" s="125">
        <f t="shared" si="3"/>
        <v>0</v>
      </c>
      <c r="I68" s="127">
        <f t="shared" si="4"/>
        <v>0</v>
      </c>
    </row>
    <row r="69" spans="1:9" x14ac:dyDescent="0.3">
      <c r="A69" s="35" t="s">
        <v>26</v>
      </c>
      <c r="B69" s="237">
        <v>44927</v>
      </c>
      <c r="C69" s="123" t="s">
        <v>87</v>
      </c>
      <c r="D69" s="61">
        <v>5329042</v>
      </c>
      <c r="E69" s="125">
        <v>692468</v>
      </c>
      <c r="F69" s="125">
        <v>1818037.0556100002</v>
      </c>
      <c r="G69" s="125">
        <f>(F69/D69)*1000</f>
        <v>341.15645093620958</v>
      </c>
      <c r="H69" s="125">
        <f t="shared" si="3"/>
        <v>2625.4455882582301</v>
      </c>
      <c r="I69" s="127">
        <f t="shared" si="4"/>
        <v>1818037055.6100001</v>
      </c>
    </row>
    <row r="70" spans="1:9" x14ac:dyDescent="0.3">
      <c r="A70" s="35" t="s">
        <v>26</v>
      </c>
      <c r="B70" s="237">
        <v>44958</v>
      </c>
      <c r="C70" s="123" t="s">
        <v>92</v>
      </c>
      <c r="D70" s="61">
        <v>0</v>
      </c>
      <c r="E70" s="125">
        <v>0</v>
      </c>
      <c r="F70" s="125">
        <v>0</v>
      </c>
      <c r="G70" s="125">
        <v>0</v>
      </c>
      <c r="H70" s="125">
        <f t="shared" si="3"/>
        <v>0</v>
      </c>
      <c r="I70" s="127">
        <f t="shared" si="4"/>
        <v>0</v>
      </c>
    </row>
    <row r="71" spans="1:9" x14ac:dyDescent="0.3">
      <c r="A71" s="35" t="s">
        <v>26</v>
      </c>
      <c r="B71" s="237">
        <v>44958</v>
      </c>
      <c r="C71" s="123" t="s">
        <v>87</v>
      </c>
      <c r="D71" s="61">
        <v>5372087</v>
      </c>
      <c r="E71" s="125">
        <v>614583</v>
      </c>
      <c r="F71" s="125">
        <v>1675421.2888900004</v>
      </c>
      <c r="G71" s="125">
        <f>(F71/D71)*1000</f>
        <v>311.87530821634135</v>
      </c>
      <c r="H71" s="125">
        <f t="shared" si="3"/>
        <v>2726.1106943895297</v>
      </c>
      <c r="I71" s="127">
        <f t="shared" si="4"/>
        <v>1675421288.8900003</v>
      </c>
    </row>
    <row r="72" spans="1:9" x14ac:dyDescent="0.3">
      <c r="A72" s="35" t="s">
        <v>26</v>
      </c>
      <c r="B72" s="237">
        <v>44986</v>
      </c>
      <c r="C72" s="123" t="s">
        <v>92</v>
      </c>
      <c r="D72" s="61">
        <v>0</v>
      </c>
      <c r="E72" s="125">
        <v>0</v>
      </c>
      <c r="F72" s="125">
        <v>0</v>
      </c>
      <c r="G72" s="125">
        <v>0</v>
      </c>
      <c r="H72" s="125">
        <f t="shared" si="3"/>
        <v>0</v>
      </c>
      <c r="I72" s="127">
        <f t="shared" si="4"/>
        <v>0</v>
      </c>
    </row>
    <row r="73" spans="1:9" x14ac:dyDescent="0.3">
      <c r="A73" s="35" t="s">
        <v>26</v>
      </c>
      <c r="B73" s="237">
        <v>44986</v>
      </c>
      <c r="C73" s="123" t="s">
        <v>87</v>
      </c>
      <c r="D73" s="61">
        <v>5361293</v>
      </c>
      <c r="E73" s="125">
        <v>652763</v>
      </c>
      <c r="F73" s="125">
        <v>1814965.7276599999</v>
      </c>
      <c r="G73" s="125">
        <f>(F73/D73)*1000</f>
        <v>338.53134452080866</v>
      </c>
      <c r="H73" s="125">
        <f t="shared" si="3"/>
        <v>2780.4359739446013</v>
      </c>
      <c r="I73" s="127">
        <f t="shared" si="4"/>
        <v>1814965727.6599998</v>
      </c>
    </row>
    <row r="74" spans="1:9" x14ac:dyDescent="0.3">
      <c r="A74" s="128" t="s">
        <v>47</v>
      </c>
      <c r="B74" s="237">
        <v>44652</v>
      </c>
      <c r="C74" s="123" t="s">
        <v>92</v>
      </c>
      <c r="D74" s="10">
        <v>21588</v>
      </c>
      <c r="E74" s="125">
        <v>39974</v>
      </c>
      <c r="F74" s="125">
        <v>238356.78941</v>
      </c>
      <c r="G74" s="125">
        <f>(F74/D74)*1000</f>
        <v>11041.170530387251</v>
      </c>
      <c r="H74" s="125">
        <f t="shared" si="3"/>
        <v>5962.7955523590335</v>
      </c>
      <c r="I74" s="127">
        <f t="shared" si="4"/>
        <v>238356789.41</v>
      </c>
    </row>
    <row r="75" spans="1:9" x14ac:dyDescent="0.3">
      <c r="A75" s="128" t="s">
        <v>47</v>
      </c>
      <c r="B75" s="237">
        <v>44652</v>
      </c>
      <c r="C75" s="123" t="s">
        <v>87</v>
      </c>
      <c r="D75" s="10">
        <v>0</v>
      </c>
      <c r="E75" s="125">
        <v>0</v>
      </c>
      <c r="F75" s="125">
        <v>0</v>
      </c>
      <c r="G75" s="125">
        <v>0</v>
      </c>
      <c r="H75" s="125">
        <f t="shared" si="3"/>
        <v>0</v>
      </c>
      <c r="I75" s="127">
        <f t="shared" si="4"/>
        <v>0</v>
      </c>
    </row>
    <row r="76" spans="1:9" x14ac:dyDescent="0.3">
      <c r="A76" s="9" t="s">
        <v>47</v>
      </c>
      <c r="B76" s="237">
        <v>44682</v>
      </c>
      <c r="C76" s="123" t="s">
        <v>92</v>
      </c>
      <c r="D76" s="10">
        <v>21417</v>
      </c>
      <c r="E76" s="125">
        <v>42204</v>
      </c>
      <c r="F76" s="125">
        <v>268876.12001000001</v>
      </c>
      <c r="G76" s="125">
        <f>(F76/D76)*1000</f>
        <v>12554.331606200682</v>
      </c>
      <c r="H76" s="125">
        <f t="shared" si="3"/>
        <v>6370.8681643920008</v>
      </c>
      <c r="I76" s="127">
        <f t="shared" si="4"/>
        <v>268876120.00999999</v>
      </c>
    </row>
    <row r="77" spans="1:9" x14ac:dyDescent="0.3">
      <c r="A77" s="9" t="s">
        <v>47</v>
      </c>
      <c r="B77" s="237">
        <v>44682</v>
      </c>
      <c r="C77" s="123" t="s">
        <v>87</v>
      </c>
      <c r="D77" s="10">
        <v>0</v>
      </c>
      <c r="E77" s="125">
        <v>0</v>
      </c>
      <c r="F77" s="125">
        <v>0</v>
      </c>
      <c r="G77" s="125">
        <v>0</v>
      </c>
      <c r="H77" s="125">
        <f t="shared" si="3"/>
        <v>0</v>
      </c>
      <c r="I77" s="127">
        <f t="shared" si="4"/>
        <v>0</v>
      </c>
    </row>
    <row r="78" spans="1:9" x14ac:dyDescent="0.3">
      <c r="A78" s="35" t="s">
        <v>47</v>
      </c>
      <c r="B78" s="237">
        <v>44713</v>
      </c>
      <c r="C78" s="123" t="s">
        <v>92</v>
      </c>
      <c r="D78" s="36">
        <v>21274</v>
      </c>
      <c r="E78" s="125">
        <v>43927</v>
      </c>
      <c r="F78" s="125">
        <v>286049.63923999999</v>
      </c>
      <c r="G78" s="125">
        <f>(F78/D78)*1000</f>
        <v>13445.973453041272</v>
      </c>
      <c r="H78" s="125">
        <f t="shared" si="3"/>
        <v>6511.9320518132354</v>
      </c>
      <c r="I78" s="127">
        <f t="shared" si="4"/>
        <v>286049639.24000001</v>
      </c>
    </row>
    <row r="79" spans="1:9" x14ac:dyDescent="0.3">
      <c r="A79" s="35" t="s">
        <v>47</v>
      </c>
      <c r="B79" s="237">
        <v>44713</v>
      </c>
      <c r="C79" s="123" t="s">
        <v>87</v>
      </c>
      <c r="D79" s="36">
        <v>0</v>
      </c>
      <c r="E79" s="125">
        <v>0</v>
      </c>
      <c r="F79" s="125">
        <v>0</v>
      </c>
      <c r="G79" s="125">
        <v>0</v>
      </c>
      <c r="H79" s="125">
        <f t="shared" si="3"/>
        <v>0</v>
      </c>
      <c r="I79" s="127">
        <f t="shared" si="4"/>
        <v>0</v>
      </c>
    </row>
    <row r="80" spans="1:9" x14ac:dyDescent="0.3">
      <c r="A80" s="35" t="s">
        <v>47</v>
      </c>
      <c r="B80" s="237">
        <v>44743</v>
      </c>
      <c r="C80" s="123" t="s">
        <v>92</v>
      </c>
      <c r="D80" s="124">
        <v>21092</v>
      </c>
      <c r="E80" s="126">
        <v>42999</v>
      </c>
      <c r="F80" s="126">
        <v>296999.66929999995</v>
      </c>
      <c r="G80" s="125">
        <f>(F80/D80)*1000</f>
        <v>14081.15253650673</v>
      </c>
      <c r="H80" s="125">
        <f t="shared" si="3"/>
        <v>6907.129684411264</v>
      </c>
      <c r="I80" s="127">
        <f t="shared" si="4"/>
        <v>296999669.29999995</v>
      </c>
    </row>
    <row r="81" spans="1:9" x14ac:dyDescent="0.3">
      <c r="A81" s="35" t="s">
        <v>47</v>
      </c>
      <c r="B81" s="237">
        <v>44743</v>
      </c>
      <c r="C81" s="123" t="s">
        <v>87</v>
      </c>
      <c r="D81" s="124">
        <v>0</v>
      </c>
      <c r="E81" s="125">
        <v>0</v>
      </c>
      <c r="F81" s="125">
        <v>0</v>
      </c>
      <c r="G81" s="125">
        <v>0</v>
      </c>
      <c r="H81" s="125">
        <f t="shared" si="3"/>
        <v>0</v>
      </c>
      <c r="I81" s="127">
        <f t="shared" si="4"/>
        <v>0</v>
      </c>
    </row>
    <row r="82" spans="1:9" x14ac:dyDescent="0.3">
      <c r="A82" s="35" t="s">
        <v>47</v>
      </c>
      <c r="B82" s="237">
        <v>44774</v>
      </c>
      <c r="C82" s="123" t="s">
        <v>92</v>
      </c>
      <c r="D82" s="10">
        <v>19589</v>
      </c>
      <c r="E82" s="10">
        <v>40531</v>
      </c>
      <c r="F82" s="10">
        <v>303109.24830000004</v>
      </c>
      <c r="G82" s="125">
        <f>(F82/D82)*1000</f>
        <v>15473.44164071673</v>
      </c>
      <c r="H82" s="125">
        <f t="shared" si="3"/>
        <v>7478.4547210776936</v>
      </c>
      <c r="I82" s="127">
        <f t="shared" si="4"/>
        <v>303109248.30000001</v>
      </c>
    </row>
    <row r="83" spans="1:9" ht="15" thickBot="1" x14ac:dyDescent="0.35">
      <c r="A83" s="152" t="s">
        <v>47</v>
      </c>
      <c r="B83" s="237">
        <v>44774</v>
      </c>
      <c r="C83" s="132" t="s">
        <v>87</v>
      </c>
      <c r="D83" s="133">
        <v>0</v>
      </c>
      <c r="E83" s="133">
        <v>0</v>
      </c>
      <c r="F83" s="133">
        <v>0</v>
      </c>
      <c r="G83" s="125">
        <v>0</v>
      </c>
      <c r="H83" s="125">
        <f t="shared" si="3"/>
        <v>0</v>
      </c>
      <c r="I83" s="127">
        <f t="shared" si="4"/>
        <v>0</v>
      </c>
    </row>
    <row r="84" spans="1:9" x14ac:dyDescent="0.3">
      <c r="A84" s="35" t="s">
        <v>47</v>
      </c>
      <c r="B84" s="238">
        <v>44805</v>
      </c>
      <c r="C84" s="131" t="s">
        <v>92</v>
      </c>
      <c r="D84" s="10">
        <v>17930</v>
      </c>
      <c r="E84" s="127">
        <v>34999</v>
      </c>
      <c r="F84" s="127">
        <v>287052.25197000004</v>
      </c>
      <c r="G84" s="125">
        <f>(F84/D84)*1000</f>
        <v>16009.606914110431</v>
      </c>
      <c r="H84" s="125">
        <f t="shared" si="3"/>
        <v>8201.7272484928144</v>
      </c>
      <c r="I84" s="127">
        <f t="shared" si="4"/>
        <v>287052251.97000003</v>
      </c>
    </row>
    <row r="85" spans="1:9" x14ac:dyDescent="0.3">
      <c r="A85" s="35" t="s">
        <v>47</v>
      </c>
      <c r="B85" s="237">
        <v>44805</v>
      </c>
      <c r="C85" s="131" t="s">
        <v>87</v>
      </c>
      <c r="D85" s="10">
        <v>0</v>
      </c>
      <c r="E85" s="127">
        <v>0</v>
      </c>
      <c r="F85" s="127">
        <v>0</v>
      </c>
      <c r="G85" s="125">
        <v>0</v>
      </c>
      <c r="H85" s="125">
        <f t="shared" si="3"/>
        <v>0</v>
      </c>
      <c r="I85" s="127">
        <f t="shared" si="4"/>
        <v>0</v>
      </c>
    </row>
    <row r="86" spans="1:9" x14ac:dyDescent="0.3">
      <c r="A86" s="35" t="s">
        <v>47</v>
      </c>
      <c r="B86" s="238">
        <v>44835</v>
      </c>
      <c r="C86" s="131" t="s">
        <v>92</v>
      </c>
      <c r="D86" s="36">
        <v>7241</v>
      </c>
      <c r="E86" s="127">
        <v>16848</v>
      </c>
      <c r="F86" s="125">
        <v>91590.804499999998</v>
      </c>
      <c r="G86" s="125">
        <f>(F86/D86)*1000</f>
        <v>12648.916517055655</v>
      </c>
      <c r="H86" s="125">
        <f t="shared" si="3"/>
        <v>5436.3013117283954</v>
      </c>
      <c r="I86" s="127">
        <f t="shared" si="4"/>
        <v>91590804.5</v>
      </c>
    </row>
    <row r="87" spans="1:9" x14ac:dyDescent="0.3">
      <c r="A87" s="35" t="s">
        <v>47</v>
      </c>
      <c r="B87" s="237">
        <v>44835</v>
      </c>
      <c r="C87" s="131" t="s">
        <v>87</v>
      </c>
      <c r="D87" s="36">
        <v>0</v>
      </c>
      <c r="E87" s="127">
        <v>0</v>
      </c>
      <c r="F87" s="125">
        <v>0</v>
      </c>
      <c r="G87" s="125">
        <v>0</v>
      </c>
      <c r="H87" s="125">
        <f t="shared" si="3"/>
        <v>0</v>
      </c>
      <c r="I87" s="127">
        <f t="shared" si="4"/>
        <v>0</v>
      </c>
    </row>
    <row r="88" spans="1:9" x14ac:dyDescent="0.3">
      <c r="A88" s="35" t="s">
        <v>47</v>
      </c>
      <c r="B88" s="238">
        <v>44866</v>
      </c>
      <c r="C88" s="131" t="s">
        <v>92</v>
      </c>
      <c r="D88" s="10">
        <v>5159</v>
      </c>
      <c r="E88" s="127">
        <v>6792</v>
      </c>
      <c r="F88" s="125">
        <v>42442.479809999997</v>
      </c>
      <c r="G88" s="125">
        <f>(F88/D88)*1000</f>
        <v>8226.8811416941262</v>
      </c>
      <c r="H88" s="125">
        <f t="shared" si="3"/>
        <v>6248.8927871024725</v>
      </c>
      <c r="I88" s="127">
        <f t="shared" si="4"/>
        <v>42442479.809999995</v>
      </c>
    </row>
    <row r="89" spans="1:9" x14ac:dyDescent="0.3">
      <c r="A89" s="35" t="s">
        <v>47</v>
      </c>
      <c r="B89" s="237">
        <v>44866</v>
      </c>
      <c r="C89" s="131" t="s">
        <v>87</v>
      </c>
      <c r="D89" s="10">
        <v>0</v>
      </c>
      <c r="E89" s="127">
        <v>0</v>
      </c>
      <c r="F89" s="125">
        <v>0</v>
      </c>
      <c r="G89" s="125">
        <v>0</v>
      </c>
      <c r="H89" s="125">
        <f t="shared" si="3"/>
        <v>0</v>
      </c>
      <c r="I89" s="127">
        <f t="shared" si="4"/>
        <v>0</v>
      </c>
    </row>
    <row r="90" spans="1:9" x14ac:dyDescent="0.3">
      <c r="A90" s="35" t="s">
        <v>47</v>
      </c>
      <c r="B90" s="238">
        <v>44896</v>
      </c>
      <c r="C90" s="131" t="s">
        <v>92</v>
      </c>
      <c r="D90" s="61">
        <v>0</v>
      </c>
      <c r="E90" s="127">
        <v>2211</v>
      </c>
      <c r="F90" s="125">
        <v>12619.333620000001</v>
      </c>
      <c r="G90" s="125">
        <v>0</v>
      </c>
      <c r="H90" s="125">
        <f t="shared" si="3"/>
        <v>5707.5231207598381</v>
      </c>
      <c r="I90" s="127">
        <f t="shared" si="4"/>
        <v>12619333.620000001</v>
      </c>
    </row>
    <row r="91" spans="1:9" x14ac:dyDescent="0.3">
      <c r="A91" s="35" t="s">
        <v>47</v>
      </c>
      <c r="B91" s="237">
        <v>44896</v>
      </c>
      <c r="C91" s="131" t="s">
        <v>87</v>
      </c>
      <c r="D91" s="61">
        <v>0</v>
      </c>
      <c r="E91" s="127">
        <v>0</v>
      </c>
      <c r="F91" s="125">
        <v>0</v>
      </c>
      <c r="G91" s="125">
        <v>0</v>
      </c>
      <c r="H91" s="125">
        <f t="shared" si="3"/>
        <v>0</v>
      </c>
      <c r="I91" s="127">
        <f t="shared" si="4"/>
        <v>0</v>
      </c>
    </row>
    <row r="92" spans="1:9" x14ac:dyDescent="0.3">
      <c r="A92" s="35" t="s">
        <v>47</v>
      </c>
      <c r="B92" s="238">
        <v>44927</v>
      </c>
      <c r="C92" s="131" t="s">
        <v>92</v>
      </c>
      <c r="D92" s="61">
        <v>3</v>
      </c>
      <c r="E92" s="127">
        <v>0</v>
      </c>
      <c r="F92" s="125">
        <v>0</v>
      </c>
      <c r="G92" s="125">
        <f>(F92/D92)*1000</f>
        <v>0</v>
      </c>
      <c r="H92" s="125">
        <f t="shared" si="3"/>
        <v>0</v>
      </c>
      <c r="I92" s="127">
        <f t="shared" si="4"/>
        <v>0</v>
      </c>
    </row>
    <row r="93" spans="1:9" x14ac:dyDescent="0.3">
      <c r="A93" s="35" t="s">
        <v>47</v>
      </c>
      <c r="B93" s="237">
        <v>44927</v>
      </c>
      <c r="C93" s="131" t="s">
        <v>87</v>
      </c>
      <c r="D93" s="61">
        <v>0</v>
      </c>
      <c r="E93" s="127">
        <v>0</v>
      </c>
      <c r="F93" s="125">
        <v>0</v>
      </c>
      <c r="G93" s="125">
        <v>0</v>
      </c>
      <c r="H93" s="125">
        <f t="shared" si="3"/>
        <v>0</v>
      </c>
      <c r="I93" s="127">
        <f t="shared" si="4"/>
        <v>0</v>
      </c>
    </row>
    <row r="94" spans="1:9" x14ac:dyDescent="0.3">
      <c r="A94" s="35" t="s">
        <v>47</v>
      </c>
      <c r="B94" s="238">
        <v>44958</v>
      </c>
      <c r="C94" s="131" t="s">
        <v>92</v>
      </c>
      <c r="D94" s="61">
        <v>0</v>
      </c>
      <c r="E94" s="127">
        <v>0</v>
      </c>
      <c r="F94" s="125">
        <v>0</v>
      </c>
      <c r="G94" s="125">
        <v>0</v>
      </c>
      <c r="H94" s="125">
        <f t="shared" si="3"/>
        <v>0</v>
      </c>
      <c r="I94" s="127">
        <f t="shared" si="4"/>
        <v>0</v>
      </c>
    </row>
    <row r="95" spans="1:9" x14ac:dyDescent="0.3">
      <c r="A95" s="35" t="s">
        <v>47</v>
      </c>
      <c r="B95" s="237">
        <v>44958</v>
      </c>
      <c r="C95" s="131" t="s">
        <v>87</v>
      </c>
      <c r="D95" s="61">
        <v>0</v>
      </c>
      <c r="E95" s="127">
        <v>0</v>
      </c>
      <c r="F95" s="125">
        <v>0</v>
      </c>
      <c r="G95" s="125">
        <v>0</v>
      </c>
      <c r="H95" s="125">
        <f t="shared" si="3"/>
        <v>0</v>
      </c>
      <c r="I95" s="127">
        <f t="shared" si="4"/>
        <v>0</v>
      </c>
    </row>
    <row r="96" spans="1:9" x14ac:dyDescent="0.3">
      <c r="A96" s="35" t="s">
        <v>47</v>
      </c>
      <c r="B96" s="238">
        <v>44986</v>
      </c>
      <c r="C96" s="131" t="s">
        <v>92</v>
      </c>
      <c r="D96" s="61">
        <v>0</v>
      </c>
      <c r="E96" s="127">
        <v>0</v>
      </c>
      <c r="F96" s="125">
        <v>0</v>
      </c>
      <c r="G96" s="125">
        <v>0</v>
      </c>
      <c r="H96" s="125">
        <f t="shared" si="3"/>
        <v>0</v>
      </c>
      <c r="I96" s="127">
        <f t="shared" si="4"/>
        <v>0</v>
      </c>
    </row>
    <row r="97" spans="1:9" x14ac:dyDescent="0.3">
      <c r="A97" s="35" t="s">
        <v>47</v>
      </c>
      <c r="B97" s="237">
        <v>44986</v>
      </c>
      <c r="C97" s="131" t="s">
        <v>87</v>
      </c>
      <c r="D97" s="61">
        <v>0</v>
      </c>
      <c r="E97" s="127">
        <v>0</v>
      </c>
      <c r="F97" s="125">
        <v>0</v>
      </c>
      <c r="G97" s="125">
        <v>0</v>
      </c>
      <c r="H97" s="125">
        <f t="shared" si="3"/>
        <v>0</v>
      </c>
      <c r="I97" s="127">
        <f t="shared" si="4"/>
        <v>0</v>
      </c>
    </row>
    <row r="98" spans="1:9" x14ac:dyDescent="0.3">
      <c r="A98" s="9" t="s">
        <v>12</v>
      </c>
      <c r="B98" s="238">
        <v>44652</v>
      </c>
      <c r="C98" s="131" t="s">
        <v>92</v>
      </c>
      <c r="D98" s="10">
        <v>1194104</v>
      </c>
      <c r="E98" s="127">
        <v>2555872</v>
      </c>
      <c r="F98" s="125">
        <v>9288660.9730000012</v>
      </c>
      <c r="G98" s="125">
        <f t="shared" ref="G98:G129" si="5">(F98/D98)*1000</f>
        <v>7778.7705032392496</v>
      </c>
      <c r="H98" s="125">
        <f t="shared" si="3"/>
        <v>3634.2434100768746</v>
      </c>
      <c r="I98" s="127">
        <f t="shared" si="4"/>
        <v>9288660973.0000019</v>
      </c>
    </row>
    <row r="99" spans="1:9" x14ac:dyDescent="0.3">
      <c r="A99" s="9" t="s">
        <v>12</v>
      </c>
      <c r="B99" s="237">
        <v>44652</v>
      </c>
      <c r="C99" s="131" t="s">
        <v>87</v>
      </c>
      <c r="D99" s="10">
        <v>75272375</v>
      </c>
      <c r="E99" s="127">
        <v>12719853</v>
      </c>
      <c r="F99" s="125">
        <v>22949277.690000001</v>
      </c>
      <c r="G99" s="125">
        <f t="shared" si="5"/>
        <v>304.88313528037349</v>
      </c>
      <c r="H99" s="125">
        <f t="shared" si="3"/>
        <v>1804.2093481740708</v>
      </c>
      <c r="I99" s="127">
        <f t="shared" si="4"/>
        <v>22949277690</v>
      </c>
    </row>
    <row r="100" spans="1:9" x14ac:dyDescent="0.3">
      <c r="A100" s="9" t="s">
        <v>12</v>
      </c>
      <c r="B100" s="238">
        <v>44682</v>
      </c>
      <c r="C100" s="131" t="s">
        <v>92</v>
      </c>
      <c r="D100" s="10">
        <v>1267896</v>
      </c>
      <c r="E100" s="127">
        <v>2954601</v>
      </c>
      <c r="F100" s="125">
        <v>10871326.296</v>
      </c>
      <c r="G100" s="125">
        <f t="shared" si="5"/>
        <v>8574.3044350640757</v>
      </c>
      <c r="H100" s="125">
        <f t="shared" si="3"/>
        <v>3679.4566494765281</v>
      </c>
      <c r="I100" s="127">
        <f t="shared" si="4"/>
        <v>10871326296</v>
      </c>
    </row>
    <row r="101" spans="1:9" x14ac:dyDescent="0.3">
      <c r="A101" s="9" t="s">
        <v>12</v>
      </c>
      <c r="B101" s="237">
        <v>44682</v>
      </c>
      <c r="C101" s="131" t="s">
        <v>87</v>
      </c>
      <c r="D101" s="10">
        <v>75630687</v>
      </c>
      <c r="E101" s="127">
        <v>12868292</v>
      </c>
      <c r="F101" s="125">
        <v>23075373.093000002</v>
      </c>
      <c r="G101" s="125">
        <f t="shared" si="5"/>
        <v>305.10595643538187</v>
      </c>
      <c r="H101" s="125">
        <f t="shared" si="3"/>
        <v>1793.1962604672015</v>
      </c>
      <c r="I101" s="127">
        <f t="shared" si="4"/>
        <v>23075373093.000004</v>
      </c>
    </row>
    <row r="102" spans="1:9" x14ac:dyDescent="0.3">
      <c r="A102" s="35" t="s">
        <v>12</v>
      </c>
      <c r="B102" s="238">
        <v>44713</v>
      </c>
      <c r="C102" s="131" t="s">
        <v>92</v>
      </c>
      <c r="D102" s="36">
        <v>1348264</v>
      </c>
      <c r="E102" s="127">
        <v>2936292</v>
      </c>
      <c r="F102" s="125">
        <v>11518978.94383</v>
      </c>
      <c r="G102" s="125">
        <f t="shared" si="5"/>
        <v>8543.5633850863032</v>
      </c>
      <c r="H102" s="125">
        <f t="shared" si="3"/>
        <v>3922.9677919736864</v>
      </c>
      <c r="I102" s="127">
        <f t="shared" si="4"/>
        <v>11518978943.83</v>
      </c>
    </row>
    <row r="103" spans="1:9" x14ac:dyDescent="0.3">
      <c r="A103" s="35" t="s">
        <v>12</v>
      </c>
      <c r="B103" s="237">
        <v>44713</v>
      </c>
      <c r="C103" s="131" t="s">
        <v>87</v>
      </c>
      <c r="D103" s="36">
        <v>75993816</v>
      </c>
      <c r="E103" s="127">
        <v>11972147</v>
      </c>
      <c r="F103" s="125">
        <v>21291560.833569795</v>
      </c>
      <c r="G103" s="125">
        <f t="shared" si="5"/>
        <v>280.17491362152145</v>
      </c>
      <c r="H103" s="125">
        <f t="shared" si="3"/>
        <v>1778.4246078476813</v>
      </c>
      <c r="I103" s="127">
        <f t="shared" si="4"/>
        <v>21291560833.569794</v>
      </c>
    </row>
    <row r="104" spans="1:9" x14ac:dyDescent="0.3">
      <c r="A104" s="35" t="s">
        <v>12</v>
      </c>
      <c r="B104" s="238">
        <v>44743</v>
      </c>
      <c r="C104" s="131" t="s">
        <v>92</v>
      </c>
      <c r="D104" s="124">
        <v>1416927</v>
      </c>
      <c r="E104" s="156">
        <v>3186932</v>
      </c>
      <c r="F104" s="126">
        <v>12747388.480999999</v>
      </c>
      <c r="G104" s="125">
        <f t="shared" si="5"/>
        <v>8996.5033350341964</v>
      </c>
      <c r="H104" s="125">
        <f t="shared" si="3"/>
        <v>3999.8934652512189</v>
      </c>
      <c r="I104" s="127">
        <f t="shared" si="4"/>
        <v>12747388480.999998</v>
      </c>
    </row>
    <row r="105" spans="1:9" x14ac:dyDescent="0.3">
      <c r="A105" s="35" t="s">
        <v>12</v>
      </c>
      <c r="B105" s="237">
        <v>44743</v>
      </c>
      <c r="C105" s="131" t="s">
        <v>87</v>
      </c>
      <c r="D105" s="124">
        <v>76491940</v>
      </c>
      <c r="E105" s="127">
        <v>11969658</v>
      </c>
      <c r="F105" s="125">
        <v>21460260.353999998</v>
      </c>
      <c r="G105" s="125">
        <f t="shared" si="5"/>
        <v>280.55583835368799</v>
      </c>
      <c r="H105" s="125">
        <f t="shared" si="3"/>
        <v>1792.888347687127</v>
      </c>
      <c r="I105" s="127">
        <f t="shared" si="4"/>
        <v>21460260354</v>
      </c>
    </row>
    <row r="106" spans="1:9" x14ac:dyDescent="0.3">
      <c r="A106" s="35" t="s">
        <v>12</v>
      </c>
      <c r="B106" s="238">
        <v>44774</v>
      </c>
      <c r="C106" s="131" t="s">
        <v>92</v>
      </c>
      <c r="D106" s="10">
        <v>1428072</v>
      </c>
      <c r="E106" s="11">
        <v>3509197</v>
      </c>
      <c r="F106" s="10">
        <v>13687481.555</v>
      </c>
      <c r="G106" s="125">
        <f t="shared" si="5"/>
        <v>9584.5878604160007</v>
      </c>
      <c r="H106" s="125">
        <f t="shared" si="3"/>
        <v>3900.4597219819807</v>
      </c>
      <c r="I106" s="127">
        <f t="shared" si="4"/>
        <v>13687481555</v>
      </c>
    </row>
    <row r="107" spans="1:9" x14ac:dyDescent="0.3">
      <c r="A107" s="35" t="s">
        <v>12</v>
      </c>
      <c r="B107" s="237">
        <v>44774</v>
      </c>
      <c r="C107" s="131" t="s">
        <v>87</v>
      </c>
      <c r="D107" s="10">
        <v>76893503</v>
      </c>
      <c r="E107" s="11">
        <v>11548037</v>
      </c>
      <c r="F107" s="10">
        <v>20857503.688000001</v>
      </c>
      <c r="G107" s="125">
        <f t="shared" si="5"/>
        <v>271.25183369523432</v>
      </c>
      <c r="H107" s="125">
        <f t="shared" si="3"/>
        <v>1806.1514427084014</v>
      </c>
      <c r="I107" s="127">
        <f t="shared" si="4"/>
        <v>20857503688</v>
      </c>
    </row>
    <row r="108" spans="1:9" x14ac:dyDescent="0.3">
      <c r="A108" s="35" t="s">
        <v>12</v>
      </c>
      <c r="B108" s="238">
        <v>44805</v>
      </c>
      <c r="C108" s="131" t="s">
        <v>92</v>
      </c>
      <c r="D108" s="10">
        <v>1502964</v>
      </c>
      <c r="E108" s="127">
        <v>3560053</v>
      </c>
      <c r="F108" s="125">
        <v>14311358.295919999</v>
      </c>
      <c r="G108" s="125">
        <f t="shared" si="5"/>
        <v>9522.08988100846</v>
      </c>
      <c r="H108" s="125">
        <f t="shared" si="3"/>
        <v>4019.9846170604765</v>
      </c>
      <c r="I108" s="127">
        <f t="shared" si="4"/>
        <v>14311358295.92</v>
      </c>
    </row>
    <row r="109" spans="1:9" x14ac:dyDescent="0.3">
      <c r="A109" s="35" t="s">
        <v>12</v>
      </c>
      <c r="B109" s="237">
        <v>44805</v>
      </c>
      <c r="C109" s="131" t="s">
        <v>87</v>
      </c>
      <c r="D109" s="10">
        <v>77708499</v>
      </c>
      <c r="E109" s="127">
        <v>10890426</v>
      </c>
      <c r="F109" s="125">
        <v>19919904.894640006</v>
      </c>
      <c r="G109" s="125">
        <f t="shared" si="5"/>
        <v>256.34139316781818</v>
      </c>
      <c r="H109" s="125">
        <f t="shared" si="3"/>
        <v>1829.1208162692633</v>
      </c>
      <c r="I109" s="127">
        <f t="shared" si="4"/>
        <v>19919904894.640007</v>
      </c>
    </row>
    <row r="110" spans="1:9" x14ac:dyDescent="0.3">
      <c r="A110" s="35" t="s">
        <v>12</v>
      </c>
      <c r="B110" s="238">
        <v>44835</v>
      </c>
      <c r="C110" s="131" t="s">
        <v>92</v>
      </c>
      <c r="D110" s="36">
        <v>1578148</v>
      </c>
      <c r="E110" s="127">
        <v>3865411</v>
      </c>
      <c r="F110" s="125">
        <v>15885131.15715</v>
      </c>
      <c r="G110" s="125">
        <f t="shared" si="5"/>
        <v>10065.678983941938</v>
      </c>
      <c r="H110" s="125">
        <f t="shared" si="3"/>
        <v>4109.5581186968211</v>
      </c>
      <c r="I110" s="127">
        <f t="shared" si="4"/>
        <v>15885131157.15</v>
      </c>
    </row>
    <row r="111" spans="1:9" x14ac:dyDescent="0.3">
      <c r="A111" s="35" t="s">
        <v>12</v>
      </c>
      <c r="B111" s="237">
        <v>44835</v>
      </c>
      <c r="C111" s="131" t="s">
        <v>87</v>
      </c>
      <c r="D111" s="36">
        <v>78440427</v>
      </c>
      <c r="E111" s="127">
        <v>10484264</v>
      </c>
      <c r="F111" s="125">
        <v>22879735.043280005</v>
      </c>
      <c r="G111" s="125">
        <f t="shared" si="5"/>
        <v>291.68294868257163</v>
      </c>
      <c r="H111" s="125">
        <f t="shared" si="3"/>
        <v>2182.2929147224836</v>
      </c>
      <c r="I111" s="127">
        <f t="shared" si="4"/>
        <v>22879735043.280006</v>
      </c>
    </row>
    <row r="112" spans="1:9" x14ac:dyDescent="0.3">
      <c r="A112" s="35" t="s">
        <v>12</v>
      </c>
      <c r="B112" s="238">
        <v>44866</v>
      </c>
      <c r="C112" s="131" t="s">
        <v>92</v>
      </c>
      <c r="D112" s="10">
        <v>1638457</v>
      </c>
      <c r="E112" s="127">
        <v>3789262</v>
      </c>
      <c r="F112" s="125">
        <v>15749667.904000001</v>
      </c>
      <c r="G112" s="125">
        <f t="shared" si="5"/>
        <v>9612.4999948121931</v>
      </c>
      <c r="H112" s="125">
        <f t="shared" si="3"/>
        <v>4156.3945443730208</v>
      </c>
      <c r="I112" s="127">
        <f t="shared" si="4"/>
        <v>15749667904.000002</v>
      </c>
    </row>
    <row r="113" spans="1:9" x14ac:dyDescent="0.3">
      <c r="A113" s="35" t="s">
        <v>12</v>
      </c>
      <c r="B113" s="237">
        <v>44866</v>
      </c>
      <c r="C113" s="131" t="s">
        <v>87</v>
      </c>
      <c r="D113" s="10">
        <v>79475125</v>
      </c>
      <c r="E113" s="127">
        <v>9281870</v>
      </c>
      <c r="F113" s="125">
        <v>18722810.975000001</v>
      </c>
      <c r="G113" s="125">
        <f t="shared" si="5"/>
        <v>235.58076788177434</v>
      </c>
      <c r="H113" s="125">
        <f t="shared" si="3"/>
        <v>2017.1378154402075</v>
      </c>
      <c r="I113" s="127">
        <f t="shared" si="4"/>
        <v>18722810975</v>
      </c>
    </row>
    <row r="114" spans="1:9" x14ac:dyDescent="0.3">
      <c r="A114" s="35" t="s">
        <v>12</v>
      </c>
      <c r="B114" s="238">
        <v>44896</v>
      </c>
      <c r="C114" s="131" t="s">
        <v>92</v>
      </c>
      <c r="D114" s="61">
        <v>1752184</v>
      </c>
      <c r="E114" s="127">
        <v>4202560</v>
      </c>
      <c r="F114" s="125">
        <v>16673815.494210001</v>
      </c>
      <c r="G114" s="125">
        <f t="shared" si="5"/>
        <v>9516.018576935985</v>
      </c>
      <c r="H114" s="125">
        <f t="shared" si="3"/>
        <v>3967.5377613192913</v>
      </c>
      <c r="I114" s="127">
        <f t="shared" si="4"/>
        <v>16673815494.210001</v>
      </c>
    </row>
    <row r="115" spans="1:9" x14ac:dyDescent="0.3">
      <c r="A115" s="35" t="s">
        <v>12</v>
      </c>
      <c r="B115" s="237">
        <v>44896</v>
      </c>
      <c r="C115" s="131" t="s">
        <v>87</v>
      </c>
      <c r="D115" s="61">
        <v>80262159</v>
      </c>
      <c r="E115" s="127">
        <v>10109865</v>
      </c>
      <c r="F115" s="125">
        <v>20532816.306279927</v>
      </c>
      <c r="G115" s="125">
        <f t="shared" si="5"/>
        <v>255.82187872967543</v>
      </c>
      <c r="H115" s="125">
        <f t="shared" si="3"/>
        <v>2030.9683963415857</v>
      </c>
      <c r="I115" s="127">
        <f t="shared" si="4"/>
        <v>20532816306.279926</v>
      </c>
    </row>
    <row r="116" spans="1:9" x14ac:dyDescent="0.3">
      <c r="A116" s="35" t="s">
        <v>12</v>
      </c>
      <c r="B116" s="238">
        <v>44927</v>
      </c>
      <c r="C116" s="131" t="s">
        <v>92</v>
      </c>
      <c r="D116" s="61">
        <v>1824299</v>
      </c>
      <c r="E116" s="127">
        <v>4363678</v>
      </c>
      <c r="F116" s="125">
        <v>17130715.428000003</v>
      </c>
      <c r="G116" s="125">
        <f t="shared" si="5"/>
        <v>9390.3002895906884</v>
      </c>
      <c r="H116" s="125">
        <f t="shared" si="3"/>
        <v>3925.7514940378287</v>
      </c>
      <c r="I116" s="127">
        <f t="shared" si="4"/>
        <v>17130715428.000004</v>
      </c>
    </row>
    <row r="117" spans="1:9" x14ac:dyDescent="0.3">
      <c r="A117" s="35" t="s">
        <v>12</v>
      </c>
      <c r="B117" s="237">
        <v>44927</v>
      </c>
      <c r="C117" s="131" t="s">
        <v>87</v>
      </c>
      <c r="D117" s="61">
        <v>80696087</v>
      </c>
      <c r="E117" s="127">
        <v>8874197</v>
      </c>
      <c r="F117" s="125">
        <v>18828325.109999999</v>
      </c>
      <c r="G117" s="125">
        <f t="shared" si="5"/>
        <v>233.32389227249641</v>
      </c>
      <c r="H117" s="125">
        <f t="shared" si="3"/>
        <v>2121.6933892722914</v>
      </c>
      <c r="I117" s="127">
        <f t="shared" si="4"/>
        <v>18828325110</v>
      </c>
    </row>
    <row r="118" spans="1:9" x14ac:dyDescent="0.3">
      <c r="A118" s="35" t="s">
        <v>12</v>
      </c>
      <c r="B118" s="238">
        <v>44958</v>
      </c>
      <c r="C118" s="131" t="s">
        <v>92</v>
      </c>
      <c r="D118" s="61">
        <v>1888684</v>
      </c>
      <c r="E118" s="127">
        <v>3892795</v>
      </c>
      <c r="F118" s="125">
        <v>15988540.23349</v>
      </c>
      <c r="G118" s="125">
        <f t="shared" si="5"/>
        <v>8465.4395512907395</v>
      </c>
      <c r="H118" s="125">
        <f t="shared" si="3"/>
        <v>4107.2135145801412</v>
      </c>
      <c r="I118" s="127">
        <f t="shared" si="4"/>
        <v>15988540233.49</v>
      </c>
    </row>
    <row r="119" spans="1:9" x14ac:dyDescent="0.3">
      <c r="A119" s="35" t="s">
        <v>12</v>
      </c>
      <c r="B119" s="237">
        <v>44958</v>
      </c>
      <c r="C119" s="131" t="s">
        <v>87</v>
      </c>
      <c r="D119" s="61">
        <v>81510140</v>
      </c>
      <c r="E119" s="127">
        <v>7770905</v>
      </c>
      <c r="F119" s="125">
        <v>16631001.220999841</v>
      </c>
      <c r="G119" s="125">
        <f t="shared" si="5"/>
        <v>204.03597909413284</v>
      </c>
      <c r="H119" s="125">
        <f t="shared" si="3"/>
        <v>2140.1627250622469</v>
      </c>
      <c r="I119" s="127">
        <f t="shared" si="4"/>
        <v>16631001220.99984</v>
      </c>
    </row>
    <row r="120" spans="1:9" x14ac:dyDescent="0.3">
      <c r="A120" s="35" t="s">
        <v>12</v>
      </c>
      <c r="B120" s="238">
        <v>44986</v>
      </c>
      <c r="C120" s="131" t="s">
        <v>92</v>
      </c>
      <c r="D120" s="61">
        <v>1947283</v>
      </c>
      <c r="E120" s="127">
        <v>4252199</v>
      </c>
      <c r="F120" s="125">
        <v>18065166.805089999</v>
      </c>
      <c r="G120" s="125">
        <f t="shared" si="5"/>
        <v>9277.1142176509529</v>
      </c>
      <c r="H120" s="125">
        <f t="shared" si="3"/>
        <v>4248.4292962511872</v>
      </c>
      <c r="I120" s="127">
        <f t="shared" si="4"/>
        <v>18065166805.09</v>
      </c>
    </row>
    <row r="121" spans="1:9" x14ac:dyDescent="0.3">
      <c r="A121" s="35" t="s">
        <v>12</v>
      </c>
      <c r="B121" s="237">
        <v>44986</v>
      </c>
      <c r="C121" s="131" t="s">
        <v>87</v>
      </c>
      <c r="D121" s="61">
        <v>82585036</v>
      </c>
      <c r="E121" s="127">
        <v>8164394</v>
      </c>
      <c r="F121" s="125">
        <v>17692575.24227</v>
      </c>
      <c r="G121" s="125">
        <f t="shared" si="5"/>
        <v>214.23463740174432</v>
      </c>
      <c r="H121" s="125">
        <f t="shared" si="3"/>
        <v>2167.0408412761558</v>
      </c>
      <c r="I121" s="127">
        <f t="shared" si="4"/>
        <v>17692575242.27</v>
      </c>
    </row>
    <row r="122" spans="1:9" x14ac:dyDescent="0.3">
      <c r="A122" s="9" t="s">
        <v>13</v>
      </c>
      <c r="B122" s="238">
        <v>44652</v>
      </c>
      <c r="C122" s="131" t="s">
        <v>92</v>
      </c>
      <c r="D122" s="10">
        <v>165625</v>
      </c>
      <c r="E122" s="127">
        <v>268651</v>
      </c>
      <c r="F122" s="125">
        <v>818070.49426999991</v>
      </c>
      <c r="G122" s="125">
        <f t="shared" si="5"/>
        <v>4939.2935503094341</v>
      </c>
      <c r="H122" s="125">
        <f t="shared" si="3"/>
        <v>3045.1049661828911</v>
      </c>
      <c r="I122" s="127">
        <f t="shared" si="4"/>
        <v>818070494.26999986</v>
      </c>
    </row>
    <row r="123" spans="1:9" x14ac:dyDescent="0.3">
      <c r="A123" s="9" t="s">
        <v>13</v>
      </c>
      <c r="B123" s="237">
        <v>44652</v>
      </c>
      <c r="C123" s="131" t="s">
        <v>87</v>
      </c>
      <c r="D123" s="10">
        <v>44965718</v>
      </c>
      <c r="E123" s="127">
        <v>8092268</v>
      </c>
      <c r="F123" s="125">
        <v>12730338.28063</v>
      </c>
      <c r="G123" s="125">
        <f t="shared" si="5"/>
        <v>283.11208731571907</v>
      </c>
      <c r="H123" s="125">
        <f t="shared" si="3"/>
        <v>1573.1483782581099</v>
      </c>
      <c r="I123" s="127">
        <f t="shared" si="4"/>
        <v>12730338280.629999</v>
      </c>
    </row>
    <row r="124" spans="1:9" x14ac:dyDescent="0.3">
      <c r="A124" s="9" t="s">
        <v>13</v>
      </c>
      <c r="B124" s="238">
        <v>44682</v>
      </c>
      <c r="C124" s="131" t="s">
        <v>92</v>
      </c>
      <c r="D124" s="10">
        <v>165929</v>
      </c>
      <c r="E124" s="127">
        <v>277634</v>
      </c>
      <c r="F124" s="125">
        <v>849235.02467000007</v>
      </c>
      <c r="G124" s="125">
        <f t="shared" si="5"/>
        <v>5118.0626935014379</v>
      </c>
      <c r="H124" s="125">
        <f t="shared" si="3"/>
        <v>3058.8293388778034</v>
      </c>
      <c r="I124" s="127">
        <f t="shared" si="4"/>
        <v>849235024.67000008</v>
      </c>
    </row>
    <row r="125" spans="1:9" x14ac:dyDescent="0.3">
      <c r="A125" s="9" t="s">
        <v>13</v>
      </c>
      <c r="B125" s="237">
        <v>44682</v>
      </c>
      <c r="C125" s="123" t="s">
        <v>87</v>
      </c>
      <c r="D125" s="10">
        <v>45256890</v>
      </c>
      <c r="E125" s="127">
        <v>8092408</v>
      </c>
      <c r="F125" s="127">
        <v>12698661.31683</v>
      </c>
      <c r="G125" s="125">
        <f t="shared" si="5"/>
        <v>280.59067507356338</v>
      </c>
      <c r="H125" s="125">
        <f t="shared" si="3"/>
        <v>1569.2067573496047</v>
      </c>
      <c r="I125" s="127">
        <f t="shared" si="4"/>
        <v>12698661316.83</v>
      </c>
    </row>
    <row r="126" spans="1:9" x14ac:dyDescent="0.3">
      <c r="A126" s="35" t="s">
        <v>13</v>
      </c>
      <c r="B126" s="238">
        <v>44713</v>
      </c>
      <c r="C126" s="123" t="s">
        <v>92</v>
      </c>
      <c r="D126" s="36">
        <v>169240</v>
      </c>
      <c r="E126" s="127">
        <v>250779</v>
      </c>
      <c r="F126" s="127">
        <v>781597.15032000002</v>
      </c>
      <c r="G126" s="125">
        <f t="shared" si="5"/>
        <v>4618.2767095249355</v>
      </c>
      <c r="H126" s="125">
        <f t="shared" si="3"/>
        <v>3116.6770356369557</v>
      </c>
      <c r="I126" s="127">
        <f t="shared" si="4"/>
        <v>781597150.32000005</v>
      </c>
    </row>
    <row r="127" spans="1:9" x14ac:dyDescent="0.3">
      <c r="A127" s="35" t="s">
        <v>13</v>
      </c>
      <c r="B127" s="237">
        <v>44713</v>
      </c>
      <c r="C127" s="123" t="s">
        <v>87</v>
      </c>
      <c r="D127" s="36">
        <v>45402570</v>
      </c>
      <c r="E127" s="125">
        <v>7469283</v>
      </c>
      <c r="F127" s="125">
        <v>11567908.630339999</v>
      </c>
      <c r="G127" s="125">
        <f t="shared" si="5"/>
        <v>254.78532669714511</v>
      </c>
      <c r="H127" s="125">
        <f t="shared" si="3"/>
        <v>1548.730799240034</v>
      </c>
      <c r="I127" s="127">
        <f t="shared" si="4"/>
        <v>11567908630.339998</v>
      </c>
    </row>
    <row r="128" spans="1:9" x14ac:dyDescent="0.3">
      <c r="A128" s="35" t="s">
        <v>13</v>
      </c>
      <c r="B128" s="238">
        <v>44743</v>
      </c>
      <c r="C128" s="123" t="s">
        <v>92</v>
      </c>
      <c r="D128" s="124">
        <v>161832</v>
      </c>
      <c r="E128" s="126">
        <v>247491</v>
      </c>
      <c r="F128" s="126">
        <v>789773.45007000002</v>
      </c>
      <c r="G128" s="125">
        <f t="shared" si="5"/>
        <v>4880.2057075856446</v>
      </c>
      <c r="H128" s="125">
        <f t="shared" si="3"/>
        <v>3191.1198793895537</v>
      </c>
      <c r="I128" s="127">
        <f t="shared" si="4"/>
        <v>789773450.07000005</v>
      </c>
    </row>
    <row r="129" spans="1:9" x14ac:dyDescent="0.3">
      <c r="A129" s="35" t="s">
        <v>13</v>
      </c>
      <c r="B129" s="237">
        <v>44743</v>
      </c>
      <c r="C129" s="123" t="s">
        <v>87</v>
      </c>
      <c r="D129" s="124">
        <v>45431685</v>
      </c>
      <c r="E129" s="125">
        <v>7516774</v>
      </c>
      <c r="F129" s="125">
        <v>11745615.21054</v>
      </c>
      <c r="G129" s="125">
        <f t="shared" si="5"/>
        <v>258.53355891466498</v>
      </c>
      <c r="H129" s="125">
        <f t="shared" si="3"/>
        <v>1562.5872496020236</v>
      </c>
      <c r="I129" s="127">
        <f t="shared" si="4"/>
        <v>11745615210.540001</v>
      </c>
    </row>
    <row r="130" spans="1:9" x14ac:dyDescent="0.3">
      <c r="A130" s="35" t="s">
        <v>13</v>
      </c>
      <c r="B130" s="238">
        <v>44774</v>
      </c>
      <c r="C130" s="123" t="s">
        <v>92</v>
      </c>
      <c r="D130" s="10">
        <v>150601</v>
      </c>
      <c r="E130" s="10">
        <v>255862</v>
      </c>
      <c r="F130" s="10">
        <v>802017.20641999994</v>
      </c>
      <c r="G130" s="125">
        <f t="shared" ref="G130:G161" si="6">(F130/D130)*1000</f>
        <v>5325.4440967855462</v>
      </c>
      <c r="H130" s="125">
        <f t="shared" ref="H130:H193" si="7">IFERROR(F130*1000/E130,0)</f>
        <v>3134.5694414176392</v>
      </c>
      <c r="I130" s="127">
        <f t="shared" ref="I130:I193" si="8">F130*1000</f>
        <v>802017206.41999996</v>
      </c>
    </row>
    <row r="131" spans="1:9" x14ac:dyDescent="0.3">
      <c r="A131" s="35" t="s">
        <v>13</v>
      </c>
      <c r="B131" s="237">
        <v>44774</v>
      </c>
      <c r="C131" s="123" t="s">
        <v>87</v>
      </c>
      <c r="D131" s="10">
        <v>45494860</v>
      </c>
      <c r="E131" s="10">
        <v>7239360</v>
      </c>
      <c r="F131" s="10">
        <v>11480222.674309999</v>
      </c>
      <c r="G131" s="125">
        <f t="shared" si="6"/>
        <v>252.34109247308373</v>
      </c>
      <c r="H131" s="125">
        <f t="shared" si="7"/>
        <v>1585.806297008299</v>
      </c>
      <c r="I131" s="127">
        <f t="shared" si="8"/>
        <v>11480222674.309999</v>
      </c>
    </row>
    <row r="132" spans="1:9" x14ac:dyDescent="0.3">
      <c r="A132" s="35" t="s">
        <v>13</v>
      </c>
      <c r="B132" s="238">
        <v>44805</v>
      </c>
      <c r="C132" s="123" t="s">
        <v>92</v>
      </c>
      <c r="D132" s="10">
        <v>138964</v>
      </c>
      <c r="E132" s="125">
        <v>229260</v>
      </c>
      <c r="F132" s="125">
        <v>772173.86485000001</v>
      </c>
      <c r="G132" s="125">
        <f t="shared" si="6"/>
        <v>5556.6467923347054</v>
      </c>
      <c r="H132" s="125">
        <f t="shared" si="7"/>
        <v>3368.1142146471257</v>
      </c>
      <c r="I132" s="127">
        <f t="shared" si="8"/>
        <v>772173864.85000002</v>
      </c>
    </row>
    <row r="133" spans="1:9" x14ac:dyDescent="0.3">
      <c r="A133" s="35" t="s">
        <v>13</v>
      </c>
      <c r="B133" s="237">
        <v>44805</v>
      </c>
      <c r="C133" s="123" t="s">
        <v>87</v>
      </c>
      <c r="D133" s="10">
        <v>45593205</v>
      </c>
      <c r="E133" s="125">
        <v>6608257</v>
      </c>
      <c r="F133" s="125">
        <v>10632213.633239999</v>
      </c>
      <c r="G133" s="125">
        <f t="shared" si="6"/>
        <v>233.19732914674455</v>
      </c>
      <c r="H133" s="125">
        <f t="shared" si="7"/>
        <v>1608.9285924018996</v>
      </c>
      <c r="I133" s="127">
        <f t="shared" si="8"/>
        <v>10632213633.24</v>
      </c>
    </row>
    <row r="134" spans="1:9" x14ac:dyDescent="0.3">
      <c r="A134" s="35" t="s">
        <v>13</v>
      </c>
      <c r="B134" s="238">
        <v>44835</v>
      </c>
      <c r="C134" s="123" t="s">
        <v>92</v>
      </c>
      <c r="D134" s="36">
        <v>84114</v>
      </c>
      <c r="E134" s="125">
        <v>232478</v>
      </c>
      <c r="F134" s="125">
        <v>838005.96724999999</v>
      </c>
      <c r="G134" s="125">
        <f t="shared" si="6"/>
        <v>9962.7406525667539</v>
      </c>
      <c r="H134" s="125">
        <f t="shared" si="7"/>
        <v>3604.6678277084284</v>
      </c>
      <c r="I134" s="127">
        <f t="shared" si="8"/>
        <v>838005967.25</v>
      </c>
    </row>
    <row r="135" spans="1:9" x14ac:dyDescent="0.3">
      <c r="A135" s="35" t="s">
        <v>13</v>
      </c>
      <c r="B135" s="237">
        <v>44835</v>
      </c>
      <c r="C135" s="123" t="s">
        <v>87</v>
      </c>
      <c r="D135" s="36">
        <v>45831608</v>
      </c>
      <c r="E135" s="125">
        <v>6973386</v>
      </c>
      <c r="F135" s="125">
        <v>12531762.177300001</v>
      </c>
      <c r="G135" s="125">
        <f t="shared" si="6"/>
        <v>273.43055860706437</v>
      </c>
      <c r="H135" s="125">
        <f t="shared" si="7"/>
        <v>1797.0842539477953</v>
      </c>
      <c r="I135" s="127">
        <f t="shared" si="8"/>
        <v>12531762177.300001</v>
      </c>
    </row>
    <row r="136" spans="1:9" x14ac:dyDescent="0.3">
      <c r="A136" s="35" t="s">
        <v>13</v>
      </c>
      <c r="B136" s="238">
        <v>44866</v>
      </c>
      <c r="C136" s="123" t="s">
        <v>92</v>
      </c>
      <c r="D136" s="10">
        <v>86053</v>
      </c>
      <c r="E136" s="125">
        <v>215554</v>
      </c>
      <c r="F136" s="125">
        <v>755365.98060999997</v>
      </c>
      <c r="G136" s="125">
        <f t="shared" si="6"/>
        <v>8777.9157102018507</v>
      </c>
      <c r="H136" s="125">
        <f t="shared" si="7"/>
        <v>3504.3004565445317</v>
      </c>
      <c r="I136" s="127">
        <f t="shared" si="8"/>
        <v>755365980.61000001</v>
      </c>
    </row>
    <row r="137" spans="1:9" x14ac:dyDescent="0.3">
      <c r="A137" s="35" t="s">
        <v>13</v>
      </c>
      <c r="B137" s="237">
        <v>44866</v>
      </c>
      <c r="C137" s="123" t="s">
        <v>87</v>
      </c>
      <c r="D137" s="10">
        <v>46304287</v>
      </c>
      <c r="E137" s="125">
        <v>6185045</v>
      </c>
      <c r="F137" s="125">
        <v>10346100.98525</v>
      </c>
      <c r="G137" s="125">
        <f t="shared" si="6"/>
        <v>223.43721619663424</v>
      </c>
      <c r="H137" s="125">
        <f t="shared" si="7"/>
        <v>1672.7608263561542</v>
      </c>
      <c r="I137" s="127">
        <f t="shared" si="8"/>
        <v>10346100985.25</v>
      </c>
    </row>
    <row r="138" spans="1:9" x14ac:dyDescent="0.3">
      <c r="A138" s="35" t="s">
        <v>13</v>
      </c>
      <c r="B138" s="238">
        <v>44896</v>
      </c>
      <c r="C138" s="123" t="s">
        <v>92</v>
      </c>
      <c r="D138" s="61">
        <v>84378</v>
      </c>
      <c r="E138" s="125">
        <v>226898</v>
      </c>
      <c r="F138" s="125">
        <v>801110.48982999986</v>
      </c>
      <c r="G138" s="125">
        <f t="shared" si="6"/>
        <v>9494.3052671312398</v>
      </c>
      <c r="H138" s="125">
        <f t="shared" si="7"/>
        <v>3530.7075859196634</v>
      </c>
      <c r="I138" s="127">
        <f t="shared" si="8"/>
        <v>801110489.8299998</v>
      </c>
    </row>
    <row r="139" spans="1:9" x14ac:dyDescent="0.3">
      <c r="A139" s="35" t="s">
        <v>13</v>
      </c>
      <c r="B139" s="237">
        <v>44896</v>
      </c>
      <c r="C139" s="123" t="s">
        <v>87</v>
      </c>
      <c r="D139" s="61">
        <v>46576513</v>
      </c>
      <c r="E139" s="125">
        <v>6217366</v>
      </c>
      <c r="F139" s="125">
        <v>10465676.167239999</v>
      </c>
      <c r="G139" s="125">
        <f t="shared" si="6"/>
        <v>224.69857645290017</v>
      </c>
      <c r="H139" s="125">
        <f t="shared" si="7"/>
        <v>1683.2974232560862</v>
      </c>
      <c r="I139" s="127">
        <f t="shared" si="8"/>
        <v>10465676167.24</v>
      </c>
    </row>
    <row r="140" spans="1:9" x14ac:dyDescent="0.3">
      <c r="A140" s="35" t="s">
        <v>13</v>
      </c>
      <c r="B140" s="238">
        <v>44927</v>
      </c>
      <c r="C140" s="123" t="s">
        <v>92</v>
      </c>
      <c r="D140" s="61">
        <v>84722</v>
      </c>
      <c r="E140" s="125">
        <v>231092</v>
      </c>
      <c r="F140" s="125">
        <v>806309.52117999992</v>
      </c>
      <c r="G140" s="125">
        <f t="shared" si="6"/>
        <v>9517.1209506385585</v>
      </c>
      <c r="H140" s="125">
        <f t="shared" si="7"/>
        <v>3489.1277983660184</v>
      </c>
      <c r="I140" s="127">
        <f t="shared" si="8"/>
        <v>806309521.17999995</v>
      </c>
    </row>
    <row r="141" spans="1:9" x14ac:dyDescent="0.3">
      <c r="A141" s="35" t="s">
        <v>13</v>
      </c>
      <c r="B141" s="237">
        <v>44927</v>
      </c>
      <c r="C141" s="123" t="s">
        <v>87</v>
      </c>
      <c r="D141" s="61">
        <v>46824899</v>
      </c>
      <c r="E141" s="125">
        <v>5960644</v>
      </c>
      <c r="F141" s="125">
        <v>10215057.834900001</v>
      </c>
      <c r="G141" s="125">
        <f t="shared" si="6"/>
        <v>218.1544018899005</v>
      </c>
      <c r="H141" s="125">
        <f t="shared" si="7"/>
        <v>1713.750701249731</v>
      </c>
      <c r="I141" s="127">
        <f t="shared" si="8"/>
        <v>10215057834.900002</v>
      </c>
    </row>
    <row r="142" spans="1:9" x14ac:dyDescent="0.3">
      <c r="A142" s="35" t="s">
        <v>13</v>
      </c>
      <c r="B142" s="238">
        <v>44958</v>
      </c>
      <c r="C142" s="123" t="s">
        <v>92</v>
      </c>
      <c r="D142" s="61">
        <v>84801</v>
      </c>
      <c r="E142" s="125">
        <v>204588</v>
      </c>
      <c r="F142" s="125">
        <v>732296.64393999986</v>
      </c>
      <c r="G142" s="125">
        <f t="shared" si="6"/>
        <v>8635.4717979740781</v>
      </c>
      <c r="H142" s="125">
        <f t="shared" si="7"/>
        <v>3579.3724164662631</v>
      </c>
      <c r="I142" s="127">
        <f t="shared" si="8"/>
        <v>732296643.93999982</v>
      </c>
    </row>
    <row r="143" spans="1:9" x14ac:dyDescent="0.3">
      <c r="A143" s="35" t="s">
        <v>13</v>
      </c>
      <c r="B143" s="237">
        <v>44958</v>
      </c>
      <c r="C143" s="123" t="s">
        <v>87</v>
      </c>
      <c r="D143" s="61">
        <v>47251202</v>
      </c>
      <c r="E143" s="125">
        <v>5387328</v>
      </c>
      <c r="F143" s="125">
        <v>9331765.7359100003</v>
      </c>
      <c r="G143" s="125">
        <f t="shared" si="6"/>
        <v>197.49266348631724</v>
      </c>
      <c r="H143" s="125">
        <f t="shared" si="7"/>
        <v>1732.1695905484128</v>
      </c>
      <c r="I143" s="127">
        <f t="shared" si="8"/>
        <v>9331765735.9099998</v>
      </c>
    </row>
    <row r="144" spans="1:9" x14ac:dyDescent="0.3">
      <c r="A144" s="35" t="s">
        <v>13</v>
      </c>
      <c r="B144" s="238">
        <v>44986</v>
      </c>
      <c r="C144" s="123" t="s">
        <v>92</v>
      </c>
      <c r="D144" s="61">
        <v>77101</v>
      </c>
      <c r="E144" s="125">
        <v>224626</v>
      </c>
      <c r="F144" s="125">
        <v>803581.11687999999</v>
      </c>
      <c r="G144" s="125">
        <f t="shared" si="6"/>
        <v>10422.447398607021</v>
      </c>
      <c r="H144" s="125">
        <f t="shared" si="7"/>
        <v>3577.4180944325235</v>
      </c>
      <c r="I144" s="127">
        <f t="shared" si="8"/>
        <v>803581116.88</v>
      </c>
    </row>
    <row r="145" spans="1:9" x14ac:dyDescent="0.3">
      <c r="A145" s="35" t="s">
        <v>13</v>
      </c>
      <c r="B145" s="237">
        <v>44986</v>
      </c>
      <c r="C145" s="123" t="s">
        <v>87</v>
      </c>
      <c r="D145" s="61">
        <v>47125002</v>
      </c>
      <c r="E145" s="125">
        <v>5747485</v>
      </c>
      <c r="F145" s="125">
        <v>9915356.1703999992</v>
      </c>
      <c r="G145" s="125">
        <f t="shared" si="6"/>
        <v>210.4054270469845</v>
      </c>
      <c r="H145" s="125">
        <f t="shared" si="7"/>
        <v>1725.164340646387</v>
      </c>
      <c r="I145" s="127">
        <f t="shared" si="8"/>
        <v>9915356170.3999996</v>
      </c>
    </row>
    <row r="146" spans="1:9" x14ac:dyDescent="0.3">
      <c r="A146" s="12" t="s">
        <v>14</v>
      </c>
      <c r="B146" s="238">
        <v>44652</v>
      </c>
      <c r="C146" s="123" t="s">
        <v>92</v>
      </c>
      <c r="D146" s="10">
        <v>77592</v>
      </c>
      <c r="E146" s="125">
        <v>93486</v>
      </c>
      <c r="F146" s="125">
        <v>381074.49200000003</v>
      </c>
      <c r="G146" s="125">
        <f t="shared" si="6"/>
        <v>4911.260078358594</v>
      </c>
      <c r="H146" s="125">
        <f t="shared" si="7"/>
        <v>4076.2733671351862</v>
      </c>
      <c r="I146" s="127">
        <f t="shared" si="8"/>
        <v>381074492</v>
      </c>
    </row>
    <row r="147" spans="1:9" x14ac:dyDescent="0.3">
      <c r="A147" s="12" t="s">
        <v>14</v>
      </c>
      <c r="B147" s="237">
        <v>44652</v>
      </c>
      <c r="C147" s="123" t="s">
        <v>87</v>
      </c>
      <c r="D147" s="10">
        <v>12382388</v>
      </c>
      <c r="E147" s="125">
        <v>4249073</v>
      </c>
      <c r="F147" s="125">
        <v>6098393.1975999996</v>
      </c>
      <c r="G147" s="125">
        <f t="shared" si="6"/>
        <v>492.50541960080716</v>
      </c>
      <c r="H147" s="125">
        <f t="shared" si="7"/>
        <v>1435.229095287372</v>
      </c>
      <c r="I147" s="127">
        <f t="shared" si="8"/>
        <v>6098393197.5999994</v>
      </c>
    </row>
    <row r="148" spans="1:9" x14ac:dyDescent="0.3">
      <c r="A148" s="12" t="s">
        <v>14</v>
      </c>
      <c r="B148" s="238">
        <v>44682</v>
      </c>
      <c r="C148" s="123" t="s">
        <v>92</v>
      </c>
      <c r="D148" s="10">
        <v>77291</v>
      </c>
      <c r="E148" s="125">
        <v>91537</v>
      </c>
      <c r="F148" s="125">
        <v>377379.408</v>
      </c>
      <c r="G148" s="125">
        <f t="shared" si="6"/>
        <v>4882.5789289826762</v>
      </c>
      <c r="H148" s="125">
        <f t="shared" si="7"/>
        <v>4122.6980128254145</v>
      </c>
      <c r="I148" s="127">
        <f t="shared" si="8"/>
        <v>377379408</v>
      </c>
    </row>
    <row r="149" spans="1:9" x14ac:dyDescent="0.3">
      <c r="A149" s="12" t="s">
        <v>14</v>
      </c>
      <c r="B149" s="237">
        <v>44682</v>
      </c>
      <c r="C149" s="123" t="s">
        <v>87</v>
      </c>
      <c r="D149" s="10">
        <v>12523886</v>
      </c>
      <c r="E149" s="125">
        <v>3880688</v>
      </c>
      <c r="F149" s="125">
        <v>5892887.3161999993</v>
      </c>
      <c r="G149" s="125">
        <f t="shared" si="6"/>
        <v>470.53185538418342</v>
      </c>
      <c r="H149" s="125">
        <f t="shared" si="7"/>
        <v>1518.5161281195496</v>
      </c>
      <c r="I149" s="127">
        <f t="shared" si="8"/>
        <v>5892887316.1999989</v>
      </c>
    </row>
    <row r="150" spans="1:9" x14ac:dyDescent="0.3">
      <c r="A150" s="35" t="s">
        <v>14</v>
      </c>
      <c r="B150" s="238">
        <v>44713</v>
      </c>
      <c r="C150" s="123" t="s">
        <v>92</v>
      </c>
      <c r="D150" s="36">
        <v>77017</v>
      </c>
      <c r="E150" s="125">
        <v>83933</v>
      </c>
      <c r="F150" s="125">
        <v>349389.614</v>
      </c>
      <c r="G150" s="125">
        <f t="shared" si="6"/>
        <v>4536.5258838957634</v>
      </c>
      <c r="H150" s="125">
        <f t="shared" si="7"/>
        <v>4162.720431772962</v>
      </c>
      <c r="I150" s="127">
        <f t="shared" si="8"/>
        <v>349389614</v>
      </c>
    </row>
    <row r="151" spans="1:9" x14ac:dyDescent="0.3">
      <c r="A151" s="35" t="s">
        <v>14</v>
      </c>
      <c r="B151" s="237">
        <v>44713</v>
      </c>
      <c r="C151" s="123" t="s">
        <v>87</v>
      </c>
      <c r="D151" s="36">
        <v>12651775</v>
      </c>
      <c r="E151" s="125">
        <v>3464205</v>
      </c>
      <c r="F151" s="125">
        <v>5054376.9928000001</v>
      </c>
      <c r="G151" s="125">
        <f t="shared" si="6"/>
        <v>399.4994372568276</v>
      </c>
      <c r="H151" s="125">
        <f t="shared" si="7"/>
        <v>1459.0294144832653</v>
      </c>
      <c r="I151" s="127">
        <f t="shared" si="8"/>
        <v>5054376992.8000002</v>
      </c>
    </row>
    <row r="152" spans="1:9" x14ac:dyDescent="0.3">
      <c r="A152" s="35" t="s">
        <v>14</v>
      </c>
      <c r="B152" s="238">
        <v>44743</v>
      </c>
      <c r="C152" s="123" t="s">
        <v>92</v>
      </c>
      <c r="D152" s="124">
        <v>76761</v>
      </c>
      <c r="E152" s="126">
        <v>79760</v>
      </c>
      <c r="F152" s="126">
        <v>328788.54210000002</v>
      </c>
      <c r="G152" s="125">
        <f t="shared" si="6"/>
        <v>4283.2759096416148</v>
      </c>
      <c r="H152" s="125">
        <f t="shared" si="7"/>
        <v>4122.22344658977</v>
      </c>
      <c r="I152" s="127">
        <f t="shared" si="8"/>
        <v>328788542.10000002</v>
      </c>
    </row>
    <row r="153" spans="1:9" x14ac:dyDescent="0.3">
      <c r="A153" s="35" t="s">
        <v>14</v>
      </c>
      <c r="B153" s="237">
        <v>44743</v>
      </c>
      <c r="C153" s="123" t="s">
        <v>87</v>
      </c>
      <c r="D153" s="124">
        <v>12784888</v>
      </c>
      <c r="E153" s="125">
        <v>3449433</v>
      </c>
      <c r="F153" s="125">
        <v>5072637.4118999997</v>
      </c>
      <c r="G153" s="125">
        <f t="shared" si="6"/>
        <v>396.76823229894541</v>
      </c>
      <c r="H153" s="125">
        <f t="shared" si="7"/>
        <v>1470.5713698164307</v>
      </c>
      <c r="I153" s="127">
        <f t="shared" si="8"/>
        <v>5072637411.8999996</v>
      </c>
    </row>
    <row r="154" spans="1:9" x14ac:dyDescent="0.3">
      <c r="A154" s="47" t="s">
        <v>14</v>
      </c>
      <c r="B154" s="238">
        <v>44774</v>
      </c>
      <c r="C154" s="123" t="s">
        <v>92</v>
      </c>
      <c r="D154" s="10">
        <v>76504</v>
      </c>
      <c r="E154" s="10">
        <v>86079</v>
      </c>
      <c r="F154" s="10">
        <v>350761.89250000002</v>
      </c>
      <c r="G154" s="125">
        <f t="shared" si="6"/>
        <v>4584.8830453309638</v>
      </c>
      <c r="H154" s="125">
        <f t="shared" si="7"/>
        <v>4074.8834500865482</v>
      </c>
      <c r="I154" s="127">
        <f t="shared" si="8"/>
        <v>350761892.5</v>
      </c>
    </row>
    <row r="155" spans="1:9" x14ac:dyDescent="0.3">
      <c r="A155" s="47" t="s">
        <v>14</v>
      </c>
      <c r="B155" s="237">
        <v>44774</v>
      </c>
      <c r="C155" s="123" t="s">
        <v>87</v>
      </c>
      <c r="D155" s="10">
        <v>12915821</v>
      </c>
      <c r="E155" s="10">
        <v>3308366</v>
      </c>
      <c r="F155" s="10">
        <v>4882429.6888299994</v>
      </c>
      <c r="G155" s="125">
        <f t="shared" si="6"/>
        <v>378.01930584435939</v>
      </c>
      <c r="H155" s="125">
        <f t="shared" si="7"/>
        <v>1475.7828150905912</v>
      </c>
      <c r="I155" s="127">
        <f t="shared" si="8"/>
        <v>4882429688.829999</v>
      </c>
    </row>
    <row r="156" spans="1:9" x14ac:dyDescent="0.3">
      <c r="A156" s="47" t="s">
        <v>14</v>
      </c>
      <c r="B156" s="238">
        <v>44805</v>
      </c>
      <c r="C156" s="123" t="s">
        <v>92</v>
      </c>
      <c r="D156" s="10">
        <v>78338</v>
      </c>
      <c r="E156" s="125">
        <v>81119</v>
      </c>
      <c r="F156" s="125">
        <v>341882.06886001123</v>
      </c>
      <c r="G156" s="125">
        <f t="shared" si="6"/>
        <v>4364.1919484798082</v>
      </c>
      <c r="H156" s="125">
        <f t="shared" si="7"/>
        <v>4214.5744999323369</v>
      </c>
      <c r="I156" s="127">
        <f t="shared" si="8"/>
        <v>341882068.86001122</v>
      </c>
    </row>
    <row r="157" spans="1:9" x14ac:dyDescent="0.3">
      <c r="A157" s="47" t="s">
        <v>14</v>
      </c>
      <c r="B157" s="237">
        <v>44805</v>
      </c>
      <c r="C157" s="123" t="s">
        <v>87</v>
      </c>
      <c r="D157" s="10">
        <v>13037906</v>
      </c>
      <c r="E157" s="125">
        <v>3052116</v>
      </c>
      <c r="F157" s="125">
        <v>4447104.5587900002</v>
      </c>
      <c r="G157" s="125">
        <f t="shared" si="6"/>
        <v>341.0903989329268</v>
      </c>
      <c r="H157" s="125">
        <f t="shared" si="7"/>
        <v>1457.0562058552166</v>
      </c>
      <c r="I157" s="127">
        <f t="shared" si="8"/>
        <v>4447104558.79</v>
      </c>
    </row>
    <row r="158" spans="1:9" x14ac:dyDescent="0.3">
      <c r="A158" s="35" t="s">
        <v>14</v>
      </c>
      <c r="B158" s="238">
        <v>44835</v>
      </c>
      <c r="C158" s="123" t="s">
        <v>92</v>
      </c>
      <c r="D158" s="36">
        <v>77883</v>
      </c>
      <c r="E158" s="125">
        <v>91596</v>
      </c>
      <c r="F158" s="125">
        <v>397156.51934001816</v>
      </c>
      <c r="G158" s="125">
        <f t="shared" si="6"/>
        <v>5099.3993469694051</v>
      </c>
      <c r="H158" s="125">
        <f t="shared" si="7"/>
        <v>4335.9592049873154</v>
      </c>
      <c r="I158" s="127">
        <f t="shared" si="8"/>
        <v>397156519.34001815</v>
      </c>
    </row>
    <row r="159" spans="1:9" x14ac:dyDescent="0.3">
      <c r="A159" s="35" t="s">
        <v>14</v>
      </c>
      <c r="B159" s="237">
        <v>44835</v>
      </c>
      <c r="C159" s="123" t="s">
        <v>87</v>
      </c>
      <c r="D159" s="36">
        <v>13155196</v>
      </c>
      <c r="E159" s="125">
        <v>3317877</v>
      </c>
      <c r="F159" s="125">
        <v>5712007.5409699995</v>
      </c>
      <c r="G159" s="125">
        <f t="shared" si="6"/>
        <v>434.20162960475847</v>
      </c>
      <c r="H159" s="125">
        <f t="shared" si="7"/>
        <v>1721.5850801491433</v>
      </c>
      <c r="I159" s="127">
        <f t="shared" si="8"/>
        <v>5712007540.9699993</v>
      </c>
    </row>
    <row r="160" spans="1:9" x14ac:dyDescent="0.3">
      <c r="A160" s="47" t="s">
        <v>14</v>
      </c>
      <c r="B160" s="238">
        <v>44866</v>
      </c>
      <c r="C160" s="123" t="s">
        <v>92</v>
      </c>
      <c r="D160" s="10">
        <v>77461</v>
      </c>
      <c r="E160" s="125">
        <v>82782</v>
      </c>
      <c r="F160" s="125">
        <v>355433.30462001404</v>
      </c>
      <c r="G160" s="125">
        <f t="shared" si="6"/>
        <v>4588.5452630357731</v>
      </c>
      <c r="H160" s="125">
        <f t="shared" si="7"/>
        <v>4293.6061537534006</v>
      </c>
      <c r="I160" s="127">
        <f t="shared" si="8"/>
        <v>355433304.62001401</v>
      </c>
    </row>
    <row r="161" spans="1:9" x14ac:dyDescent="0.3">
      <c r="A161" s="47" t="s">
        <v>14</v>
      </c>
      <c r="B161" s="237">
        <v>44866</v>
      </c>
      <c r="C161" s="123" t="s">
        <v>87</v>
      </c>
      <c r="D161" s="10">
        <v>13170703</v>
      </c>
      <c r="E161" s="125">
        <v>2811249</v>
      </c>
      <c r="F161" s="125">
        <v>4320988.1008899994</v>
      </c>
      <c r="G161" s="125">
        <f t="shared" si="6"/>
        <v>328.07573755857976</v>
      </c>
      <c r="H161" s="125">
        <f t="shared" si="7"/>
        <v>1537.034997927967</v>
      </c>
      <c r="I161" s="127">
        <f t="shared" si="8"/>
        <v>4320988100.8899994</v>
      </c>
    </row>
    <row r="162" spans="1:9" x14ac:dyDescent="0.3">
      <c r="A162" s="47" t="s">
        <v>14</v>
      </c>
      <c r="B162" s="238">
        <v>44896</v>
      </c>
      <c r="C162" s="123" t="s">
        <v>92</v>
      </c>
      <c r="D162" s="63">
        <v>42447</v>
      </c>
      <c r="E162" s="125">
        <v>83013</v>
      </c>
      <c r="F162" s="125">
        <v>358923.71299999999</v>
      </c>
      <c r="G162" s="125">
        <f t="shared" ref="G162:G193" si="9">(F162/D162)*1000</f>
        <v>8455.8087261761721</v>
      </c>
      <c r="H162" s="125">
        <f t="shared" si="7"/>
        <v>4323.7048775492995</v>
      </c>
      <c r="I162" s="127">
        <f t="shared" si="8"/>
        <v>358923713</v>
      </c>
    </row>
    <row r="163" spans="1:9" x14ac:dyDescent="0.3">
      <c r="A163" s="47" t="s">
        <v>14</v>
      </c>
      <c r="B163" s="237">
        <v>44896</v>
      </c>
      <c r="C163" s="123" t="s">
        <v>87</v>
      </c>
      <c r="D163" s="63">
        <v>13196639</v>
      </c>
      <c r="E163" s="125">
        <v>2606530</v>
      </c>
      <c r="F163" s="125">
        <v>4046842.821</v>
      </c>
      <c r="G163" s="125">
        <f t="shared" si="9"/>
        <v>306.65708298908532</v>
      </c>
      <c r="H163" s="125">
        <f t="shared" si="7"/>
        <v>1552.5786470901928</v>
      </c>
      <c r="I163" s="127">
        <f t="shared" si="8"/>
        <v>4046842821</v>
      </c>
    </row>
    <row r="164" spans="1:9" x14ac:dyDescent="0.3">
      <c r="A164" s="47" t="s">
        <v>14</v>
      </c>
      <c r="B164" s="238">
        <v>44927</v>
      </c>
      <c r="C164" s="123" t="s">
        <v>92</v>
      </c>
      <c r="D164" s="63">
        <v>33716</v>
      </c>
      <c r="E164" s="125">
        <v>83834</v>
      </c>
      <c r="F164" s="125">
        <v>355592.93040001375</v>
      </c>
      <c r="G164" s="125">
        <f t="shared" si="9"/>
        <v>10546.711662119282</v>
      </c>
      <c r="H164" s="125">
        <f t="shared" si="7"/>
        <v>4241.6314430900793</v>
      </c>
      <c r="I164" s="127">
        <f t="shared" si="8"/>
        <v>355592930.40001374</v>
      </c>
    </row>
    <row r="165" spans="1:9" ht="15" thickBot="1" x14ac:dyDescent="0.35">
      <c r="A165" s="154" t="s">
        <v>14</v>
      </c>
      <c r="B165" s="237">
        <v>44927</v>
      </c>
      <c r="C165" s="140" t="s">
        <v>87</v>
      </c>
      <c r="D165" s="155">
        <v>13271463</v>
      </c>
      <c r="E165" s="138">
        <v>2540119</v>
      </c>
      <c r="F165" s="138">
        <v>4026304.6428500004</v>
      </c>
      <c r="G165" s="125">
        <f t="shared" si="9"/>
        <v>303.3806177095924</v>
      </c>
      <c r="H165" s="125">
        <f t="shared" si="7"/>
        <v>1585.0850463501909</v>
      </c>
      <c r="I165" s="127">
        <f t="shared" si="8"/>
        <v>4026304642.8500004</v>
      </c>
    </row>
    <row r="166" spans="1:9" x14ac:dyDescent="0.3">
      <c r="A166" s="47" t="s">
        <v>14</v>
      </c>
      <c r="B166" s="239">
        <v>44958</v>
      </c>
      <c r="C166" s="141" t="s">
        <v>92</v>
      </c>
      <c r="D166" s="63">
        <v>33639</v>
      </c>
      <c r="E166" s="127">
        <v>72969</v>
      </c>
      <c r="F166" s="127">
        <v>318750.33059001301</v>
      </c>
      <c r="G166" s="125">
        <f t="shared" si="9"/>
        <v>9475.6184960912324</v>
      </c>
      <c r="H166" s="125">
        <f t="shared" si="7"/>
        <v>4368.297915416314</v>
      </c>
      <c r="I166" s="127">
        <f t="shared" si="8"/>
        <v>318750330.59001303</v>
      </c>
    </row>
    <row r="167" spans="1:9" x14ac:dyDescent="0.3">
      <c r="A167" s="47" t="s">
        <v>14</v>
      </c>
      <c r="B167" s="239">
        <v>44958</v>
      </c>
      <c r="C167" s="141" t="s">
        <v>87</v>
      </c>
      <c r="D167" s="63">
        <v>13296825</v>
      </c>
      <c r="E167" s="127">
        <v>2265380</v>
      </c>
      <c r="F167" s="127">
        <v>3583695.8054400003</v>
      </c>
      <c r="G167" s="125">
        <f t="shared" si="9"/>
        <v>269.51515158242665</v>
      </c>
      <c r="H167" s="125">
        <f t="shared" si="7"/>
        <v>1581.9402508365042</v>
      </c>
      <c r="I167" s="127">
        <f t="shared" si="8"/>
        <v>3583695805.4400001</v>
      </c>
    </row>
    <row r="168" spans="1:9" x14ac:dyDescent="0.3">
      <c r="A168" s="47" t="s">
        <v>14</v>
      </c>
      <c r="B168" s="239">
        <v>44986</v>
      </c>
      <c r="C168" s="141" t="s">
        <v>92</v>
      </c>
      <c r="D168" s="63">
        <v>33493</v>
      </c>
      <c r="E168" s="127">
        <v>82261</v>
      </c>
      <c r="F168" s="127">
        <v>372663.52301000012</v>
      </c>
      <c r="G168" s="125">
        <f t="shared" si="9"/>
        <v>11126.609232078348</v>
      </c>
      <c r="H168" s="125">
        <f t="shared" si="7"/>
        <v>4530.2576313198251</v>
      </c>
      <c r="I168" s="127">
        <f t="shared" si="8"/>
        <v>372663523.01000011</v>
      </c>
    </row>
    <row r="169" spans="1:9" x14ac:dyDescent="0.3">
      <c r="A169" s="47" t="s">
        <v>14</v>
      </c>
      <c r="B169" s="239">
        <v>44986</v>
      </c>
      <c r="C169" s="141" t="s">
        <v>87</v>
      </c>
      <c r="D169" s="63">
        <v>13377060</v>
      </c>
      <c r="E169" s="127">
        <v>2409298</v>
      </c>
      <c r="F169" s="127">
        <v>3892498.9888800001</v>
      </c>
      <c r="G169" s="125">
        <f t="shared" si="9"/>
        <v>290.9831449421622</v>
      </c>
      <c r="H169" s="125">
        <f t="shared" si="7"/>
        <v>1615.6154153118462</v>
      </c>
      <c r="I169" s="127">
        <f t="shared" si="8"/>
        <v>3892498988.8800001</v>
      </c>
    </row>
    <row r="170" spans="1:9" x14ac:dyDescent="0.3">
      <c r="A170" s="128" t="s">
        <v>48</v>
      </c>
      <c r="B170" s="239">
        <v>44652</v>
      </c>
      <c r="C170" s="141" t="s">
        <v>92</v>
      </c>
      <c r="D170" s="10">
        <v>0</v>
      </c>
      <c r="E170" s="127">
        <v>0</v>
      </c>
      <c r="F170" s="127">
        <v>0</v>
      </c>
      <c r="G170" s="125">
        <v>0</v>
      </c>
      <c r="H170" s="125">
        <f t="shared" si="7"/>
        <v>0</v>
      </c>
      <c r="I170" s="127">
        <f t="shared" si="8"/>
        <v>0</v>
      </c>
    </row>
    <row r="171" spans="1:9" x14ac:dyDescent="0.3">
      <c r="A171" s="128" t="s">
        <v>48</v>
      </c>
      <c r="B171" s="239">
        <v>44652</v>
      </c>
      <c r="C171" s="141" t="s">
        <v>87</v>
      </c>
      <c r="D171" s="10">
        <v>1702</v>
      </c>
      <c r="E171" s="127">
        <v>100</v>
      </c>
      <c r="F171" s="127">
        <v>766.68640000000005</v>
      </c>
      <c r="G171" s="125">
        <f>(F171/D171)*1000</f>
        <v>450.46204465334904</v>
      </c>
      <c r="H171" s="125">
        <f t="shared" si="7"/>
        <v>7666.8640000000005</v>
      </c>
      <c r="I171" s="127">
        <f t="shared" si="8"/>
        <v>766686.4</v>
      </c>
    </row>
    <row r="172" spans="1:9" x14ac:dyDescent="0.3">
      <c r="A172" s="9" t="s">
        <v>48</v>
      </c>
      <c r="B172" s="239">
        <v>44682</v>
      </c>
      <c r="C172" s="141" t="s">
        <v>92</v>
      </c>
      <c r="D172" s="10">
        <v>0</v>
      </c>
      <c r="E172" s="127">
        <v>0</v>
      </c>
      <c r="F172" s="127">
        <v>0</v>
      </c>
      <c r="G172" s="125">
        <v>0</v>
      </c>
      <c r="H172" s="125">
        <f t="shared" si="7"/>
        <v>0</v>
      </c>
      <c r="I172" s="127">
        <f t="shared" si="8"/>
        <v>0</v>
      </c>
    </row>
    <row r="173" spans="1:9" x14ac:dyDescent="0.3">
      <c r="A173" s="9" t="s">
        <v>48</v>
      </c>
      <c r="B173" s="239">
        <v>44682</v>
      </c>
      <c r="C173" s="141" t="s">
        <v>87</v>
      </c>
      <c r="D173" s="10">
        <v>1696</v>
      </c>
      <c r="E173" s="127">
        <v>90</v>
      </c>
      <c r="F173" s="127">
        <v>312.93415999999996</v>
      </c>
      <c r="G173" s="125">
        <f>(F173/D173)*1000</f>
        <v>184.51306603773583</v>
      </c>
      <c r="H173" s="125">
        <f t="shared" si="7"/>
        <v>3477.0462222222218</v>
      </c>
      <c r="I173" s="127">
        <f t="shared" si="8"/>
        <v>312934.15999999997</v>
      </c>
    </row>
    <row r="174" spans="1:9" x14ac:dyDescent="0.3">
      <c r="A174" s="35" t="s">
        <v>48</v>
      </c>
      <c r="B174" s="239">
        <v>44713</v>
      </c>
      <c r="C174" s="141" t="s">
        <v>92</v>
      </c>
      <c r="D174" s="36">
        <v>0</v>
      </c>
      <c r="E174" s="127">
        <v>0</v>
      </c>
      <c r="F174" s="127">
        <v>0</v>
      </c>
      <c r="G174" s="125">
        <v>0</v>
      </c>
      <c r="H174" s="125">
        <f t="shared" si="7"/>
        <v>0</v>
      </c>
      <c r="I174" s="127">
        <f t="shared" si="8"/>
        <v>0</v>
      </c>
    </row>
    <row r="175" spans="1:9" x14ac:dyDescent="0.3">
      <c r="A175" s="35" t="s">
        <v>48</v>
      </c>
      <c r="B175" s="239">
        <v>44713</v>
      </c>
      <c r="C175" s="141" t="s">
        <v>87</v>
      </c>
      <c r="D175" s="36">
        <v>1679</v>
      </c>
      <c r="E175" s="127">
        <v>85</v>
      </c>
      <c r="F175" s="127">
        <v>514.96399999999994</v>
      </c>
      <c r="G175" s="125">
        <f>(F175/D175)*1000</f>
        <v>306.70875521143535</v>
      </c>
      <c r="H175" s="125">
        <f t="shared" si="7"/>
        <v>6058.4</v>
      </c>
      <c r="I175" s="127">
        <f t="shared" si="8"/>
        <v>514963.99999999994</v>
      </c>
    </row>
    <row r="176" spans="1:9" x14ac:dyDescent="0.3">
      <c r="A176" s="35" t="s">
        <v>48</v>
      </c>
      <c r="B176" s="239">
        <v>44743</v>
      </c>
      <c r="C176" s="141" t="s">
        <v>92</v>
      </c>
      <c r="D176" s="124">
        <v>0</v>
      </c>
      <c r="E176" s="156">
        <v>0</v>
      </c>
      <c r="F176" s="156">
        <v>0</v>
      </c>
      <c r="G176" s="125">
        <v>0</v>
      </c>
      <c r="H176" s="125">
        <f t="shared" si="7"/>
        <v>0</v>
      </c>
      <c r="I176" s="127">
        <f t="shared" si="8"/>
        <v>0</v>
      </c>
    </row>
    <row r="177" spans="1:9" x14ac:dyDescent="0.3">
      <c r="A177" s="35" t="s">
        <v>48</v>
      </c>
      <c r="B177" s="239">
        <v>44743</v>
      </c>
      <c r="C177" s="141" t="s">
        <v>87</v>
      </c>
      <c r="D177" s="124">
        <v>1645</v>
      </c>
      <c r="E177" s="127">
        <v>69</v>
      </c>
      <c r="F177" s="127">
        <v>225.6678</v>
      </c>
      <c r="G177" s="125">
        <f>(F177/D177)*1000</f>
        <v>137.18407294832826</v>
      </c>
      <c r="H177" s="125">
        <f t="shared" si="7"/>
        <v>3270.5478260869563</v>
      </c>
      <c r="I177" s="127">
        <f t="shared" si="8"/>
        <v>225667.8</v>
      </c>
    </row>
    <row r="178" spans="1:9" x14ac:dyDescent="0.3">
      <c r="A178" s="35" t="s">
        <v>48</v>
      </c>
      <c r="B178" s="239">
        <v>44774</v>
      </c>
      <c r="C178" s="141" t="s">
        <v>92</v>
      </c>
      <c r="D178" s="10">
        <v>0</v>
      </c>
      <c r="E178" s="11">
        <v>0</v>
      </c>
      <c r="F178" s="11">
        <v>0</v>
      </c>
      <c r="G178" s="125">
        <v>0</v>
      </c>
      <c r="H178" s="125">
        <f t="shared" si="7"/>
        <v>0</v>
      </c>
      <c r="I178" s="127">
        <f t="shared" si="8"/>
        <v>0</v>
      </c>
    </row>
    <row r="179" spans="1:9" x14ac:dyDescent="0.3">
      <c r="A179" s="35" t="s">
        <v>48</v>
      </c>
      <c r="B179" s="239">
        <v>44774</v>
      </c>
      <c r="C179" s="141" t="s">
        <v>87</v>
      </c>
      <c r="D179" s="10">
        <v>1650</v>
      </c>
      <c r="E179" s="11">
        <v>33</v>
      </c>
      <c r="F179" s="11">
        <v>251.244</v>
      </c>
      <c r="G179" s="125">
        <f>(F179/D179)*1000</f>
        <v>152.26909090909092</v>
      </c>
      <c r="H179" s="125">
        <f t="shared" si="7"/>
        <v>7613.454545454545</v>
      </c>
      <c r="I179" s="127">
        <f t="shared" si="8"/>
        <v>251244</v>
      </c>
    </row>
    <row r="180" spans="1:9" x14ac:dyDescent="0.3">
      <c r="A180" s="35" t="s">
        <v>48</v>
      </c>
      <c r="B180" s="239">
        <v>44805</v>
      </c>
      <c r="C180" s="141" t="s">
        <v>92</v>
      </c>
      <c r="D180" s="10">
        <v>0</v>
      </c>
      <c r="E180" s="127">
        <v>0</v>
      </c>
      <c r="F180" s="127">
        <v>0</v>
      </c>
      <c r="G180" s="125">
        <v>0</v>
      </c>
      <c r="H180" s="125">
        <f t="shared" si="7"/>
        <v>0</v>
      </c>
      <c r="I180" s="127">
        <f t="shared" si="8"/>
        <v>0</v>
      </c>
    </row>
    <row r="181" spans="1:9" x14ac:dyDescent="0.3">
      <c r="A181" s="35" t="s">
        <v>48</v>
      </c>
      <c r="B181" s="239">
        <v>44805</v>
      </c>
      <c r="C181" s="141" t="s">
        <v>87</v>
      </c>
      <c r="D181" s="10">
        <v>980</v>
      </c>
      <c r="E181" s="127">
        <v>39</v>
      </c>
      <c r="F181" s="127">
        <v>409.73204000000004</v>
      </c>
      <c r="G181" s="125">
        <f>(F181/D181)*1000</f>
        <v>418.09391836734699</v>
      </c>
      <c r="H181" s="125">
        <f t="shared" si="7"/>
        <v>10505.949743589745</v>
      </c>
      <c r="I181" s="127">
        <f t="shared" si="8"/>
        <v>409732.04000000004</v>
      </c>
    </row>
    <row r="182" spans="1:9" x14ac:dyDescent="0.3">
      <c r="A182" s="35" t="s">
        <v>48</v>
      </c>
      <c r="B182" s="239">
        <v>44835</v>
      </c>
      <c r="C182" s="141" t="s">
        <v>92</v>
      </c>
      <c r="D182" s="36">
        <v>0</v>
      </c>
      <c r="E182" s="127">
        <v>0</v>
      </c>
      <c r="F182" s="127">
        <v>0</v>
      </c>
      <c r="G182" s="125">
        <v>0</v>
      </c>
      <c r="H182" s="125">
        <f t="shared" si="7"/>
        <v>0</v>
      </c>
      <c r="I182" s="127">
        <f t="shared" si="8"/>
        <v>0</v>
      </c>
    </row>
    <row r="183" spans="1:9" x14ac:dyDescent="0.3">
      <c r="A183" s="35" t="s">
        <v>48</v>
      </c>
      <c r="B183" s="239">
        <v>44835</v>
      </c>
      <c r="C183" s="141" t="s">
        <v>87</v>
      </c>
      <c r="D183" s="36">
        <v>912</v>
      </c>
      <c r="E183" s="127">
        <v>15</v>
      </c>
      <c r="F183" s="127">
        <v>337.14873</v>
      </c>
      <c r="G183" s="125">
        <f>(F183/D183)*1000</f>
        <v>369.68062499999996</v>
      </c>
      <c r="H183" s="125">
        <f t="shared" si="7"/>
        <v>22476.581999999999</v>
      </c>
      <c r="I183" s="127">
        <f t="shared" si="8"/>
        <v>337148.73</v>
      </c>
    </row>
    <row r="184" spans="1:9" x14ac:dyDescent="0.3">
      <c r="A184" s="35" t="s">
        <v>48</v>
      </c>
      <c r="B184" s="239">
        <v>44866</v>
      </c>
      <c r="C184" s="141" t="s">
        <v>92</v>
      </c>
      <c r="D184" s="10">
        <v>0</v>
      </c>
      <c r="E184" s="127">
        <v>0</v>
      </c>
      <c r="F184" s="127">
        <v>0</v>
      </c>
      <c r="G184" s="125">
        <v>0</v>
      </c>
      <c r="H184" s="125">
        <f t="shared" si="7"/>
        <v>0</v>
      </c>
      <c r="I184" s="127">
        <f t="shared" si="8"/>
        <v>0</v>
      </c>
    </row>
    <row r="185" spans="1:9" x14ac:dyDescent="0.3">
      <c r="A185" s="35" t="s">
        <v>48</v>
      </c>
      <c r="B185" s="239">
        <v>44866</v>
      </c>
      <c r="C185" s="141" t="s">
        <v>87</v>
      </c>
      <c r="D185" s="10">
        <v>903</v>
      </c>
      <c r="E185" s="127">
        <v>34</v>
      </c>
      <c r="F185" s="127">
        <v>355.22919999999999</v>
      </c>
      <c r="G185" s="125">
        <f>(F185/D185)*1000</f>
        <v>393.3878183831672</v>
      </c>
      <c r="H185" s="125">
        <f t="shared" si="7"/>
        <v>10447.917647058825</v>
      </c>
      <c r="I185" s="127">
        <f t="shared" si="8"/>
        <v>355229.2</v>
      </c>
    </row>
    <row r="186" spans="1:9" x14ac:dyDescent="0.3">
      <c r="A186" s="35" t="s">
        <v>48</v>
      </c>
      <c r="B186" s="239">
        <v>44896</v>
      </c>
      <c r="C186" s="141" t="s">
        <v>92</v>
      </c>
      <c r="D186" s="61">
        <v>0</v>
      </c>
      <c r="E186" s="127">
        <v>0</v>
      </c>
      <c r="F186" s="127">
        <v>0</v>
      </c>
      <c r="G186" s="125">
        <v>0</v>
      </c>
      <c r="H186" s="125">
        <f t="shared" si="7"/>
        <v>0</v>
      </c>
      <c r="I186" s="127">
        <f t="shared" si="8"/>
        <v>0</v>
      </c>
    </row>
    <row r="187" spans="1:9" x14ac:dyDescent="0.3">
      <c r="A187" s="35" t="s">
        <v>48</v>
      </c>
      <c r="B187" s="239">
        <v>44896</v>
      </c>
      <c r="C187" s="141" t="s">
        <v>87</v>
      </c>
      <c r="D187" s="61">
        <v>893</v>
      </c>
      <c r="E187" s="127">
        <v>36</v>
      </c>
      <c r="F187" s="127">
        <v>494.45350000000002</v>
      </c>
      <c r="G187" s="125">
        <f>(F187/D187)*1000</f>
        <v>553.69932810750277</v>
      </c>
      <c r="H187" s="125">
        <f t="shared" si="7"/>
        <v>13734.819444444445</v>
      </c>
      <c r="I187" s="127">
        <f t="shared" si="8"/>
        <v>494453.5</v>
      </c>
    </row>
    <row r="188" spans="1:9" x14ac:dyDescent="0.3">
      <c r="A188" s="35" t="s">
        <v>48</v>
      </c>
      <c r="B188" s="239">
        <v>44927</v>
      </c>
      <c r="C188" s="141" t="s">
        <v>92</v>
      </c>
      <c r="D188" s="61">
        <v>0</v>
      </c>
      <c r="E188" s="127">
        <v>0</v>
      </c>
      <c r="F188" s="127">
        <v>0</v>
      </c>
      <c r="G188" s="125">
        <v>0</v>
      </c>
      <c r="H188" s="125">
        <f t="shared" si="7"/>
        <v>0</v>
      </c>
      <c r="I188" s="127">
        <f t="shared" si="8"/>
        <v>0</v>
      </c>
    </row>
    <row r="189" spans="1:9" x14ac:dyDescent="0.3">
      <c r="A189" s="35" t="s">
        <v>48</v>
      </c>
      <c r="B189" s="239">
        <v>44927</v>
      </c>
      <c r="C189" s="141" t="s">
        <v>87</v>
      </c>
      <c r="D189" s="61">
        <v>890</v>
      </c>
      <c r="E189" s="127">
        <v>19</v>
      </c>
      <c r="F189" s="127">
        <v>155.97994</v>
      </c>
      <c r="G189" s="125">
        <f>(F189/D189)*1000</f>
        <v>175.25835955056181</v>
      </c>
      <c r="H189" s="125">
        <f t="shared" si="7"/>
        <v>8209.4705263157903</v>
      </c>
      <c r="I189" s="127">
        <f t="shared" si="8"/>
        <v>155979.94</v>
      </c>
    </row>
    <row r="190" spans="1:9" x14ac:dyDescent="0.3">
      <c r="A190" s="35" t="s">
        <v>48</v>
      </c>
      <c r="B190" s="239">
        <v>44958</v>
      </c>
      <c r="C190" s="141" t="s">
        <v>92</v>
      </c>
      <c r="D190" s="61">
        <v>0</v>
      </c>
      <c r="E190" s="127">
        <v>0</v>
      </c>
      <c r="F190" s="127">
        <v>0</v>
      </c>
      <c r="G190" s="125">
        <v>0</v>
      </c>
      <c r="H190" s="125">
        <f t="shared" si="7"/>
        <v>0</v>
      </c>
      <c r="I190" s="127">
        <f t="shared" si="8"/>
        <v>0</v>
      </c>
    </row>
    <row r="191" spans="1:9" x14ac:dyDescent="0.3">
      <c r="A191" s="35" t="s">
        <v>48</v>
      </c>
      <c r="B191" s="239">
        <v>44958</v>
      </c>
      <c r="C191" s="141" t="s">
        <v>87</v>
      </c>
      <c r="D191" s="61">
        <v>889</v>
      </c>
      <c r="E191" s="127">
        <v>11</v>
      </c>
      <c r="F191" s="127">
        <v>79.747199999999992</v>
      </c>
      <c r="G191" s="125">
        <f>(F191/D191)*1000</f>
        <v>89.704386951631037</v>
      </c>
      <c r="H191" s="125">
        <f t="shared" si="7"/>
        <v>7249.7454545454539</v>
      </c>
      <c r="I191" s="127">
        <f t="shared" si="8"/>
        <v>79747.199999999997</v>
      </c>
    </row>
    <row r="192" spans="1:9" x14ac:dyDescent="0.3">
      <c r="A192" s="35" t="s">
        <v>48</v>
      </c>
      <c r="B192" s="239">
        <v>44986</v>
      </c>
      <c r="C192" s="141" t="s">
        <v>92</v>
      </c>
      <c r="D192" s="61">
        <v>0</v>
      </c>
      <c r="E192" s="127">
        <v>0</v>
      </c>
      <c r="F192" s="127">
        <v>0</v>
      </c>
      <c r="G192" s="125">
        <v>0</v>
      </c>
      <c r="H192" s="125">
        <f t="shared" si="7"/>
        <v>0</v>
      </c>
      <c r="I192" s="127">
        <f t="shared" si="8"/>
        <v>0</v>
      </c>
    </row>
    <row r="193" spans="1:9" x14ac:dyDescent="0.3">
      <c r="A193" s="35" t="s">
        <v>48</v>
      </c>
      <c r="B193" s="239">
        <v>44986</v>
      </c>
      <c r="C193" s="141" t="s">
        <v>87</v>
      </c>
      <c r="D193" s="61">
        <v>908</v>
      </c>
      <c r="E193" s="127">
        <v>29</v>
      </c>
      <c r="F193" s="127">
        <v>50.475099999999998</v>
      </c>
      <c r="G193" s="125">
        <f t="shared" ref="G193:G217" si="10">(F193/D193)*1000</f>
        <v>55.589317180616739</v>
      </c>
      <c r="H193" s="125">
        <f t="shared" si="7"/>
        <v>1740.5206896551724</v>
      </c>
      <c r="I193" s="127">
        <f t="shared" si="8"/>
        <v>50475.1</v>
      </c>
    </row>
    <row r="194" spans="1:9" x14ac:dyDescent="0.3">
      <c r="A194" s="9" t="s">
        <v>15</v>
      </c>
      <c r="B194" s="239">
        <v>44652</v>
      </c>
      <c r="C194" s="141" t="s">
        <v>92</v>
      </c>
      <c r="D194" s="10">
        <v>917871</v>
      </c>
      <c r="E194" s="127">
        <v>920892</v>
      </c>
      <c r="F194" s="127">
        <v>2562247.8241100004</v>
      </c>
      <c r="G194" s="125">
        <f t="shared" si="10"/>
        <v>2791.5119053875769</v>
      </c>
      <c r="H194" s="125">
        <f t="shared" ref="H194:H257" si="11">IFERROR(F194*1000/E194,0)</f>
        <v>2782.3543087680214</v>
      </c>
      <c r="I194" s="127">
        <f t="shared" ref="I194:I257" si="12">F194*1000</f>
        <v>2562247824.1100006</v>
      </c>
    </row>
    <row r="195" spans="1:9" x14ac:dyDescent="0.3">
      <c r="A195" s="9" t="s">
        <v>15</v>
      </c>
      <c r="B195" s="239">
        <v>44652</v>
      </c>
      <c r="C195" s="141" t="s">
        <v>87</v>
      </c>
      <c r="D195" s="10">
        <v>47155319</v>
      </c>
      <c r="E195" s="127">
        <v>14796245</v>
      </c>
      <c r="F195" s="127">
        <v>27439934.903550003</v>
      </c>
      <c r="G195" s="125">
        <f t="shared" si="10"/>
        <v>581.90540294192488</v>
      </c>
      <c r="H195" s="125">
        <f t="shared" si="11"/>
        <v>1854.5201774875993</v>
      </c>
      <c r="I195" s="127">
        <f t="shared" si="12"/>
        <v>27439934903.550003</v>
      </c>
    </row>
    <row r="196" spans="1:9" x14ac:dyDescent="0.3">
      <c r="A196" s="9" t="s">
        <v>15</v>
      </c>
      <c r="B196" s="239">
        <v>44682</v>
      </c>
      <c r="C196" s="141" t="s">
        <v>92</v>
      </c>
      <c r="D196" s="10">
        <v>915470</v>
      </c>
      <c r="E196" s="127">
        <v>956097</v>
      </c>
      <c r="F196" s="127">
        <v>2722423.9257299998</v>
      </c>
      <c r="G196" s="125">
        <f t="shared" si="10"/>
        <v>2973.7991695304049</v>
      </c>
      <c r="H196" s="125">
        <f t="shared" si="11"/>
        <v>2847.4348583145852</v>
      </c>
      <c r="I196" s="127">
        <f t="shared" si="12"/>
        <v>2722423925.73</v>
      </c>
    </row>
    <row r="197" spans="1:9" x14ac:dyDescent="0.3">
      <c r="A197" s="9" t="s">
        <v>15</v>
      </c>
      <c r="B197" s="239">
        <v>44682</v>
      </c>
      <c r="C197" s="141" t="s">
        <v>87</v>
      </c>
      <c r="D197" s="10">
        <v>46959288</v>
      </c>
      <c r="E197" s="127">
        <v>14503376</v>
      </c>
      <c r="F197" s="127">
        <v>27657612.584959999</v>
      </c>
      <c r="G197" s="125">
        <f t="shared" si="10"/>
        <v>588.97001557945248</v>
      </c>
      <c r="H197" s="125">
        <f t="shared" si="11"/>
        <v>1906.9775606010628</v>
      </c>
      <c r="I197" s="127">
        <f t="shared" si="12"/>
        <v>27657612584.959999</v>
      </c>
    </row>
    <row r="198" spans="1:9" x14ac:dyDescent="0.3">
      <c r="A198" s="35" t="s">
        <v>15</v>
      </c>
      <c r="B198" s="239">
        <v>44713</v>
      </c>
      <c r="C198" s="141" t="s">
        <v>92</v>
      </c>
      <c r="D198" s="36">
        <v>922700</v>
      </c>
      <c r="E198" s="127">
        <v>929375</v>
      </c>
      <c r="F198" s="127">
        <v>2667498.7608000003</v>
      </c>
      <c r="G198" s="125">
        <f t="shared" si="10"/>
        <v>2890.9708039449447</v>
      </c>
      <c r="H198" s="125">
        <f t="shared" si="11"/>
        <v>2870.2071400672498</v>
      </c>
      <c r="I198" s="127">
        <f t="shared" si="12"/>
        <v>2667498760.8000002</v>
      </c>
    </row>
    <row r="199" spans="1:9" x14ac:dyDescent="0.3">
      <c r="A199" s="35" t="s">
        <v>15</v>
      </c>
      <c r="B199" s="239">
        <v>44713</v>
      </c>
      <c r="C199" s="141" t="s">
        <v>87</v>
      </c>
      <c r="D199" s="36">
        <v>46100836</v>
      </c>
      <c r="E199" s="127">
        <v>13413751</v>
      </c>
      <c r="F199" s="127">
        <v>25062918.759999998</v>
      </c>
      <c r="G199" s="125">
        <f t="shared" si="10"/>
        <v>543.65432245089869</v>
      </c>
      <c r="H199" s="125">
        <f t="shared" si="11"/>
        <v>1868.4496797353697</v>
      </c>
      <c r="I199" s="127">
        <f t="shared" si="12"/>
        <v>25062918759.999996</v>
      </c>
    </row>
    <row r="200" spans="1:9" x14ac:dyDescent="0.3">
      <c r="A200" s="35" t="s">
        <v>15</v>
      </c>
      <c r="B200" s="239">
        <v>44743</v>
      </c>
      <c r="C200" s="141" t="s">
        <v>92</v>
      </c>
      <c r="D200" s="124">
        <v>913399</v>
      </c>
      <c r="E200" s="156">
        <v>974364</v>
      </c>
      <c r="F200" s="156">
        <v>2808209.1971500004</v>
      </c>
      <c r="G200" s="125">
        <f t="shared" si="10"/>
        <v>3074.4605557374161</v>
      </c>
      <c r="H200" s="125">
        <f t="shared" si="11"/>
        <v>2882.0945736398312</v>
      </c>
      <c r="I200" s="127">
        <f t="shared" si="12"/>
        <v>2808209197.1500006</v>
      </c>
    </row>
    <row r="201" spans="1:9" x14ac:dyDescent="0.3">
      <c r="A201" s="35" t="s">
        <v>15</v>
      </c>
      <c r="B201" s="239">
        <v>44743</v>
      </c>
      <c r="C201" s="141" t="s">
        <v>87</v>
      </c>
      <c r="D201" s="124">
        <v>46819589</v>
      </c>
      <c r="E201" s="127">
        <v>13549888</v>
      </c>
      <c r="F201" s="127">
        <v>26056595.900520001</v>
      </c>
      <c r="G201" s="125">
        <f t="shared" si="10"/>
        <v>556.53192300598801</v>
      </c>
      <c r="H201" s="125">
        <f t="shared" si="11"/>
        <v>1923.011902424581</v>
      </c>
      <c r="I201" s="127">
        <f t="shared" si="12"/>
        <v>26056595900.52</v>
      </c>
    </row>
    <row r="202" spans="1:9" x14ac:dyDescent="0.3">
      <c r="A202" s="35" t="s">
        <v>15</v>
      </c>
      <c r="B202" s="239">
        <v>44774</v>
      </c>
      <c r="C202" s="141" t="s">
        <v>92</v>
      </c>
      <c r="D202" s="10">
        <v>527272</v>
      </c>
      <c r="E202" s="11">
        <v>979548</v>
      </c>
      <c r="F202" s="11">
        <v>2820508.7107800003</v>
      </c>
      <c r="G202" s="125">
        <f t="shared" si="10"/>
        <v>5349.2480366490163</v>
      </c>
      <c r="H202" s="125">
        <f t="shared" si="11"/>
        <v>2879.3981619889992</v>
      </c>
      <c r="I202" s="127">
        <f t="shared" si="12"/>
        <v>2820508710.7800002</v>
      </c>
    </row>
    <row r="203" spans="1:9" x14ac:dyDescent="0.3">
      <c r="A203" s="35" t="s">
        <v>15</v>
      </c>
      <c r="B203" s="239">
        <v>44774</v>
      </c>
      <c r="C203" s="141" t="s">
        <v>87</v>
      </c>
      <c r="D203" s="10">
        <v>47715491</v>
      </c>
      <c r="E203" s="11">
        <v>13262489</v>
      </c>
      <c r="F203" s="11">
        <v>25796325.91753</v>
      </c>
      <c r="G203" s="125">
        <f t="shared" si="10"/>
        <v>540.62790462598412</v>
      </c>
      <c r="H203" s="125">
        <f t="shared" si="11"/>
        <v>1945.0591753576571</v>
      </c>
      <c r="I203" s="127">
        <f t="shared" si="12"/>
        <v>25796325917.529999</v>
      </c>
    </row>
    <row r="204" spans="1:9" x14ac:dyDescent="0.3">
      <c r="A204" s="35" t="s">
        <v>15</v>
      </c>
      <c r="B204" s="239">
        <v>44805</v>
      </c>
      <c r="C204" s="141" t="s">
        <v>92</v>
      </c>
      <c r="D204" s="10">
        <v>558886</v>
      </c>
      <c r="E204" s="127">
        <v>959368</v>
      </c>
      <c r="F204" s="127">
        <v>2846569.8727599997</v>
      </c>
      <c r="G204" s="125">
        <f t="shared" si="10"/>
        <v>5093.2925010825093</v>
      </c>
      <c r="H204" s="125">
        <f t="shared" si="11"/>
        <v>2967.1303115801234</v>
      </c>
      <c r="I204" s="127">
        <f t="shared" si="12"/>
        <v>2846569872.7599998</v>
      </c>
    </row>
    <row r="205" spans="1:9" x14ac:dyDescent="0.3">
      <c r="A205" s="35" t="s">
        <v>15</v>
      </c>
      <c r="B205" s="239">
        <v>44805</v>
      </c>
      <c r="C205" s="141" t="s">
        <v>87</v>
      </c>
      <c r="D205" s="10">
        <v>48539815</v>
      </c>
      <c r="E205" s="127">
        <v>12834228</v>
      </c>
      <c r="F205" s="127">
        <v>25127420.674230002</v>
      </c>
      <c r="G205" s="125">
        <f t="shared" si="10"/>
        <v>517.66618134473731</v>
      </c>
      <c r="H205" s="125">
        <f t="shared" si="11"/>
        <v>1957.8443420383371</v>
      </c>
      <c r="I205" s="127">
        <f t="shared" si="12"/>
        <v>25127420674.230003</v>
      </c>
    </row>
    <row r="206" spans="1:9" x14ac:dyDescent="0.3">
      <c r="A206" s="35" t="s">
        <v>15</v>
      </c>
      <c r="B206" s="239">
        <v>44835</v>
      </c>
      <c r="C206" s="141" t="s">
        <v>92</v>
      </c>
      <c r="D206" s="36">
        <v>569338</v>
      </c>
      <c r="E206" s="127">
        <v>1055173</v>
      </c>
      <c r="F206" s="127">
        <v>3204764.199</v>
      </c>
      <c r="G206" s="125">
        <f t="shared" si="10"/>
        <v>5628.9307915508889</v>
      </c>
      <c r="H206" s="125">
        <f t="shared" si="11"/>
        <v>3037.1931417881237</v>
      </c>
      <c r="I206" s="127">
        <f t="shared" si="12"/>
        <v>3204764199</v>
      </c>
    </row>
    <row r="207" spans="1:9" x14ac:dyDescent="0.3">
      <c r="A207" s="35" t="s">
        <v>15</v>
      </c>
      <c r="B207" s="239">
        <v>44835</v>
      </c>
      <c r="C207" s="141" t="s">
        <v>87</v>
      </c>
      <c r="D207" s="36">
        <v>47982447</v>
      </c>
      <c r="E207" s="127">
        <v>13313807</v>
      </c>
      <c r="F207" s="127">
        <v>28023835.585499998</v>
      </c>
      <c r="G207" s="125">
        <f t="shared" si="10"/>
        <v>584.04348543332935</v>
      </c>
      <c r="H207" s="125">
        <f t="shared" si="11"/>
        <v>2104.8701986967362</v>
      </c>
      <c r="I207" s="127">
        <f t="shared" si="12"/>
        <v>28023835585.5</v>
      </c>
    </row>
    <row r="208" spans="1:9" x14ac:dyDescent="0.3">
      <c r="A208" s="35" t="s">
        <v>15</v>
      </c>
      <c r="B208" s="239">
        <v>44866</v>
      </c>
      <c r="C208" s="141" t="s">
        <v>92</v>
      </c>
      <c r="D208" s="10">
        <v>593845</v>
      </c>
      <c r="E208" s="127">
        <v>969781</v>
      </c>
      <c r="F208" s="127">
        <v>2899035.557</v>
      </c>
      <c r="G208" s="125">
        <f t="shared" si="10"/>
        <v>4881.8051124451667</v>
      </c>
      <c r="H208" s="125">
        <f t="shared" si="11"/>
        <v>2989.3713704434299</v>
      </c>
      <c r="I208" s="127">
        <f t="shared" si="12"/>
        <v>2899035557</v>
      </c>
    </row>
    <row r="209" spans="1:9" x14ac:dyDescent="0.3">
      <c r="A209" s="35" t="s">
        <v>15</v>
      </c>
      <c r="B209" s="239">
        <v>44866</v>
      </c>
      <c r="C209" s="141" t="s">
        <v>87</v>
      </c>
      <c r="D209" s="10">
        <v>48645220</v>
      </c>
      <c r="E209" s="127">
        <v>11593116</v>
      </c>
      <c r="F209" s="127">
        <v>23207065.329999998</v>
      </c>
      <c r="G209" s="125">
        <f t="shared" si="10"/>
        <v>477.06774334662271</v>
      </c>
      <c r="H209" s="125">
        <f t="shared" si="11"/>
        <v>2001.7970431763126</v>
      </c>
      <c r="I209" s="127">
        <f t="shared" si="12"/>
        <v>23207065330</v>
      </c>
    </row>
    <row r="210" spans="1:9" x14ac:dyDescent="0.3">
      <c r="A210" s="35" t="s">
        <v>15</v>
      </c>
      <c r="B210" s="239">
        <v>44896</v>
      </c>
      <c r="C210" s="141" t="s">
        <v>92</v>
      </c>
      <c r="D210" s="61">
        <v>603490</v>
      </c>
      <c r="E210" s="127">
        <v>1083150</v>
      </c>
      <c r="F210" s="127">
        <v>3235899.4159999997</v>
      </c>
      <c r="G210" s="125">
        <f t="shared" si="10"/>
        <v>5361.9768612570215</v>
      </c>
      <c r="H210" s="125">
        <f t="shared" si="11"/>
        <v>2987.4896514794809</v>
      </c>
      <c r="I210" s="127">
        <f t="shared" si="12"/>
        <v>3235899415.9999995</v>
      </c>
    </row>
    <row r="211" spans="1:9" x14ac:dyDescent="0.3">
      <c r="A211" s="35" t="s">
        <v>15</v>
      </c>
      <c r="B211" s="239">
        <v>44896</v>
      </c>
      <c r="C211" s="141" t="s">
        <v>87</v>
      </c>
      <c r="D211" s="61">
        <v>49420963</v>
      </c>
      <c r="E211" s="127">
        <v>11505733</v>
      </c>
      <c r="F211" s="127">
        <v>24217056.775000002</v>
      </c>
      <c r="G211" s="125">
        <f t="shared" si="10"/>
        <v>490.0158820256093</v>
      </c>
      <c r="H211" s="125">
        <f t="shared" si="11"/>
        <v>2104.781744457307</v>
      </c>
      <c r="I211" s="127">
        <f t="shared" si="12"/>
        <v>24217056775.000004</v>
      </c>
    </row>
    <row r="212" spans="1:9" x14ac:dyDescent="0.3">
      <c r="A212" s="35" t="s">
        <v>15</v>
      </c>
      <c r="B212" s="239">
        <v>44927</v>
      </c>
      <c r="C212" s="141" t="s">
        <v>92</v>
      </c>
      <c r="D212" s="61">
        <v>610068</v>
      </c>
      <c r="E212" s="127">
        <v>1090150</v>
      </c>
      <c r="F212" s="127">
        <v>3365775.92</v>
      </c>
      <c r="G212" s="125">
        <f t="shared" si="10"/>
        <v>5517.0504271654963</v>
      </c>
      <c r="H212" s="125">
        <f t="shared" si="11"/>
        <v>3087.4429390450855</v>
      </c>
      <c r="I212" s="127">
        <f t="shared" si="12"/>
        <v>3365775920</v>
      </c>
    </row>
    <row r="213" spans="1:9" x14ac:dyDescent="0.3">
      <c r="A213" s="35" t="s">
        <v>15</v>
      </c>
      <c r="B213" s="239">
        <v>44927</v>
      </c>
      <c r="C213" s="141" t="s">
        <v>87</v>
      </c>
      <c r="D213" s="61">
        <v>49589295</v>
      </c>
      <c r="E213" s="127">
        <v>11078054</v>
      </c>
      <c r="F213" s="127">
        <v>23807178.931000002</v>
      </c>
      <c r="G213" s="125">
        <f t="shared" si="10"/>
        <v>480.08706175395315</v>
      </c>
      <c r="H213" s="125">
        <f t="shared" si="11"/>
        <v>2149.0397980547846</v>
      </c>
      <c r="I213" s="127">
        <f t="shared" si="12"/>
        <v>23807178931</v>
      </c>
    </row>
    <row r="214" spans="1:9" x14ac:dyDescent="0.3">
      <c r="A214" s="35" t="s">
        <v>15</v>
      </c>
      <c r="B214" s="239">
        <v>44958</v>
      </c>
      <c r="C214" s="141" t="s">
        <v>92</v>
      </c>
      <c r="D214" s="61">
        <v>615427</v>
      </c>
      <c r="E214" s="127">
        <v>992550</v>
      </c>
      <c r="F214" s="127">
        <v>3183396.0529499999</v>
      </c>
      <c r="G214" s="125">
        <f t="shared" si="10"/>
        <v>5172.6623189265338</v>
      </c>
      <c r="H214" s="125">
        <f t="shared" si="11"/>
        <v>3207.290366178026</v>
      </c>
      <c r="I214" s="127">
        <f t="shared" si="12"/>
        <v>3183396052.9499998</v>
      </c>
    </row>
    <row r="215" spans="1:9" x14ac:dyDescent="0.3">
      <c r="A215" s="35" t="s">
        <v>15</v>
      </c>
      <c r="B215" s="239">
        <v>44958</v>
      </c>
      <c r="C215" s="141" t="s">
        <v>87</v>
      </c>
      <c r="D215" s="61">
        <v>50582378</v>
      </c>
      <c r="E215" s="127">
        <v>9925724</v>
      </c>
      <c r="F215" s="127">
        <v>21287381.74645</v>
      </c>
      <c r="G215" s="125">
        <f t="shared" si="10"/>
        <v>420.84580812807968</v>
      </c>
      <c r="H215" s="125">
        <f t="shared" si="11"/>
        <v>2144.6679100134156</v>
      </c>
      <c r="I215" s="127">
        <f t="shared" si="12"/>
        <v>21287381746.450001</v>
      </c>
    </row>
    <row r="216" spans="1:9" x14ac:dyDescent="0.3">
      <c r="A216" s="35" t="s">
        <v>15</v>
      </c>
      <c r="B216" s="239">
        <v>44986</v>
      </c>
      <c r="C216" s="141" t="s">
        <v>92</v>
      </c>
      <c r="D216" s="61">
        <v>624417</v>
      </c>
      <c r="E216" s="127">
        <v>1102235</v>
      </c>
      <c r="F216" s="127">
        <v>3618639.9536099997</v>
      </c>
      <c r="G216" s="125">
        <f t="shared" si="10"/>
        <v>5795.2297160551361</v>
      </c>
      <c r="H216" s="125">
        <f t="shared" si="11"/>
        <v>3283.0022214954156</v>
      </c>
      <c r="I216" s="127">
        <f t="shared" si="12"/>
        <v>3618639953.6099997</v>
      </c>
    </row>
    <row r="217" spans="1:9" x14ac:dyDescent="0.3">
      <c r="A217" s="35" t="s">
        <v>15</v>
      </c>
      <c r="B217" s="239">
        <v>44986</v>
      </c>
      <c r="C217" s="141" t="s">
        <v>87</v>
      </c>
      <c r="D217" s="61">
        <v>51324626</v>
      </c>
      <c r="E217" s="127">
        <v>10583093</v>
      </c>
      <c r="F217" s="127">
        <v>23066687.064699996</v>
      </c>
      <c r="G217" s="125">
        <f t="shared" si="10"/>
        <v>449.42728008773014</v>
      </c>
      <c r="H217" s="125">
        <f t="shared" si="11"/>
        <v>2179.5789817494751</v>
      </c>
      <c r="I217" s="127">
        <f t="shared" si="12"/>
        <v>23066687064.699997</v>
      </c>
    </row>
    <row r="218" spans="1:9" x14ac:dyDescent="0.3">
      <c r="A218" s="9" t="s">
        <v>16</v>
      </c>
      <c r="B218" s="239">
        <v>44652</v>
      </c>
      <c r="C218" s="141" t="s">
        <v>92</v>
      </c>
      <c r="D218" s="10">
        <v>0</v>
      </c>
      <c r="E218" s="127">
        <v>0</v>
      </c>
      <c r="F218" s="127">
        <v>0</v>
      </c>
      <c r="G218" s="125">
        <v>0</v>
      </c>
      <c r="H218" s="125">
        <f t="shared" si="11"/>
        <v>0</v>
      </c>
      <c r="I218" s="127">
        <f t="shared" si="12"/>
        <v>0</v>
      </c>
    </row>
    <row r="219" spans="1:9" x14ac:dyDescent="0.3">
      <c r="A219" s="9" t="s">
        <v>16</v>
      </c>
      <c r="B219" s="239">
        <v>44652</v>
      </c>
      <c r="C219" s="141" t="s">
        <v>87</v>
      </c>
      <c r="D219" s="10">
        <v>30407359</v>
      </c>
      <c r="E219" s="127">
        <v>3516187</v>
      </c>
      <c r="F219" s="127">
        <v>7102463.5760000004</v>
      </c>
      <c r="G219" s="125">
        <f>(F219/D219)*1000</f>
        <v>233.57712769464786</v>
      </c>
      <c r="H219" s="125">
        <f t="shared" si="11"/>
        <v>2019.9334039970001</v>
      </c>
      <c r="I219" s="127">
        <f t="shared" si="12"/>
        <v>7102463576</v>
      </c>
    </row>
    <row r="220" spans="1:9" x14ac:dyDescent="0.3">
      <c r="A220" s="9" t="s">
        <v>16</v>
      </c>
      <c r="B220" s="239">
        <v>44682</v>
      </c>
      <c r="C220" s="141" t="s">
        <v>92</v>
      </c>
      <c r="D220" s="10">
        <v>0</v>
      </c>
      <c r="E220" s="127">
        <v>0</v>
      </c>
      <c r="F220" s="127">
        <v>0</v>
      </c>
      <c r="G220" s="125">
        <v>0</v>
      </c>
      <c r="H220" s="125">
        <f t="shared" si="11"/>
        <v>0</v>
      </c>
      <c r="I220" s="127">
        <f t="shared" si="12"/>
        <v>0</v>
      </c>
    </row>
    <row r="221" spans="1:9" x14ac:dyDescent="0.3">
      <c r="A221" s="9" t="s">
        <v>16</v>
      </c>
      <c r="B221" s="239">
        <v>44682</v>
      </c>
      <c r="C221" s="141" t="s">
        <v>87</v>
      </c>
      <c r="D221" s="10">
        <v>28963920</v>
      </c>
      <c r="E221" s="127">
        <v>3549449</v>
      </c>
      <c r="F221" s="127">
        <v>7050976.3380000005</v>
      </c>
      <c r="G221" s="125">
        <f>(F221/D221)*1000</f>
        <v>243.43998802648261</v>
      </c>
      <c r="H221" s="125">
        <f t="shared" si="11"/>
        <v>1986.4988447502697</v>
      </c>
      <c r="I221" s="127">
        <f t="shared" si="12"/>
        <v>7050976338</v>
      </c>
    </row>
    <row r="222" spans="1:9" x14ac:dyDescent="0.3">
      <c r="A222" s="35" t="s">
        <v>16</v>
      </c>
      <c r="B222" s="239">
        <v>44713</v>
      </c>
      <c r="C222" s="141" t="s">
        <v>92</v>
      </c>
      <c r="D222" s="36">
        <v>0</v>
      </c>
      <c r="E222" s="127">
        <v>0</v>
      </c>
      <c r="F222" s="127">
        <v>0</v>
      </c>
      <c r="G222" s="125">
        <v>0</v>
      </c>
      <c r="H222" s="125">
        <f t="shared" si="11"/>
        <v>0</v>
      </c>
      <c r="I222" s="127">
        <f t="shared" si="12"/>
        <v>0</v>
      </c>
    </row>
    <row r="223" spans="1:9" x14ac:dyDescent="0.3">
      <c r="A223" s="35" t="s">
        <v>16</v>
      </c>
      <c r="B223" s="239">
        <v>44713</v>
      </c>
      <c r="C223" s="141" t="s">
        <v>87</v>
      </c>
      <c r="D223" s="36">
        <v>27038530</v>
      </c>
      <c r="E223" s="127">
        <v>3334277</v>
      </c>
      <c r="F223" s="127">
        <v>6442263.0879999995</v>
      </c>
      <c r="G223" s="125">
        <f>(F223/D223)*1000</f>
        <v>238.26232742682384</v>
      </c>
      <c r="H223" s="125">
        <f t="shared" si="11"/>
        <v>1932.131939847829</v>
      </c>
      <c r="I223" s="127">
        <f t="shared" si="12"/>
        <v>6442263088</v>
      </c>
    </row>
    <row r="224" spans="1:9" x14ac:dyDescent="0.3">
      <c r="A224" s="35" t="s">
        <v>16</v>
      </c>
      <c r="B224" s="239">
        <v>44743</v>
      </c>
      <c r="C224" s="141" t="s">
        <v>92</v>
      </c>
      <c r="D224" s="124">
        <v>0</v>
      </c>
      <c r="E224" s="156">
        <v>0</v>
      </c>
      <c r="F224" s="156">
        <v>0</v>
      </c>
      <c r="G224" s="125">
        <v>0</v>
      </c>
      <c r="H224" s="125">
        <f t="shared" si="11"/>
        <v>0</v>
      </c>
      <c r="I224" s="127">
        <f t="shared" si="12"/>
        <v>0</v>
      </c>
    </row>
    <row r="225" spans="1:9" x14ac:dyDescent="0.3">
      <c r="A225" s="35" t="s">
        <v>16</v>
      </c>
      <c r="B225" s="239">
        <v>44743</v>
      </c>
      <c r="C225" s="141" t="s">
        <v>87</v>
      </c>
      <c r="D225" s="124">
        <v>27305718</v>
      </c>
      <c r="E225" s="127">
        <v>3568336</v>
      </c>
      <c r="F225" s="127">
        <v>7152104.9039999992</v>
      </c>
      <c r="G225" s="125">
        <f>(F225/D225)*1000</f>
        <v>261.92700386051007</v>
      </c>
      <c r="H225" s="125">
        <f t="shared" si="11"/>
        <v>2004.3249581877938</v>
      </c>
      <c r="I225" s="127">
        <f t="shared" si="12"/>
        <v>7152104903.999999</v>
      </c>
    </row>
    <row r="226" spans="1:9" x14ac:dyDescent="0.3">
      <c r="A226" s="35" t="s">
        <v>16</v>
      </c>
      <c r="B226" s="239">
        <v>44774</v>
      </c>
      <c r="C226" s="141" t="s">
        <v>92</v>
      </c>
      <c r="D226" s="10">
        <v>0</v>
      </c>
      <c r="E226" s="11">
        <v>0</v>
      </c>
      <c r="F226" s="11">
        <v>0</v>
      </c>
      <c r="G226" s="125">
        <v>0</v>
      </c>
      <c r="H226" s="125">
        <f t="shared" si="11"/>
        <v>0</v>
      </c>
      <c r="I226" s="127">
        <f t="shared" si="12"/>
        <v>0</v>
      </c>
    </row>
    <row r="227" spans="1:9" x14ac:dyDescent="0.3">
      <c r="A227" s="35" t="s">
        <v>16</v>
      </c>
      <c r="B227" s="239">
        <v>44774</v>
      </c>
      <c r="C227" s="141" t="s">
        <v>87</v>
      </c>
      <c r="D227" s="10">
        <v>27556286</v>
      </c>
      <c r="E227" s="11">
        <v>3498264</v>
      </c>
      <c r="F227" s="11">
        <v>6897731.5980000002</v>
      </c>
      <c r="G227" s="125">
        <f>(F227/D227)*1000</f>
        <v>250.31426941932594</v>
      </c>
      <c r="H227" s="125">
        <f t="shared" si="11"/>
        <v>1971.7584487620145</v>
      </c>
      <c r="I227" s="127">
        <f t="shared" si="12"/>
        <v>6897731598</v>
      </c>
    </row>
    <row r="228" spans="1:9" x14ac:dyDescent="0.3">
      <c r="A228" s="35" t="s">
        <v>16</v>
      </c>
      <c r="B228" s="239">
        <v>44805</v>
      </c>
      <c r="C228" s="141" t="s">
        <v>92</v>
      </c>
      <c r="D228" s="10">
        <v>0</v>
      </c>
      <c r="E228" s="127">
        <v>0</v>
      </c>
      <c r="F228" s="127">
        <v>0</v>
      </c>
      <c r="G228" s="125">
        <v>0</v>
      </c>
      <c r="H228" s="125">
        <f t="shared" si="11"/>
        <v>0</v>
      </c>
      <c r="I228" s="127">
        <f t="shared" si="12"/>
        <v>0</v>
      </c>
    </row>
    <row r="229" spans="1:9" x14ac:dyDescent="0.3">
      <c r="A229" s="35" t="s">
        <v>16</v>
      </c>
      <c r="B229" s="239">
        <v>44805</v>
      </c>
      <c r="C229" s="141" t="s">
        <v>87</v>
      </c>
      <c r="D229" s="10">
        <v>27340402</v>
      </c>
      <c r="E229" s="127">
        <v>3157967</v>
      </c>
      <c r="F229" s="127">
        <v>6422105.449</v>
      </c>
      <c r="G229" s="125">
        <f>(F229/D229)*1000</f>
        <v>234.89433143667748</v>
      </c>
      <c r="H229" s="125">
        <f t="shared" si="11"/>
        <v>2033.6201895079967</v>
      </c>
      <c r="I229" s="127">
        <f t="shared" si="12"/>
        <v>6422105449</v>
      </c>
    </row>
    <row r="230" spans="1:9" x14ac:dyDescent="0.3">
      <c r="A230" s="35" t="s">
        <v>16</v>
      </c>
      <c r="B230" s="239">
        <v>44835</v>
      </c>
      <c r="C230" s="141" t="s">
        <v>92</v>
      </c>
      <c r="D230" s="36">
        <v>0</v>
      </c>
      <c r="E230" s="127">
        <v>0</v>
      </c>
      <c r="F230" s="127">
        <v>0</v>
      </c>
      <c r="G230" s="125">
        <v>0</v>
      </c>
      <c r="H230" s="125">
        <f t="shared" si="11"/>
        <v>0</v>
      </c>
      <c r="I230" s="127">
        <f t="shared" si="12"/>
        <v>0</v>
      </c>
    </row>
    <row r="231" spans="1:9" x14ac:dyDescent="0.3">
      <c r="A231" s="35" t="s">
        <v>16</v>
      </c>
      <c r="B231" s="239">
        <v>44835</v>
      </c>
      <c r="C231" s="141" t="s">
        <v>87</v>
      </c>
      <c r="D231" s="36">
        <v>27369834</v>
      </c>
      <c r="E231" s="127">
        <v>3881692</v>
      </c>
      <c r="F231" s="127">
        <v>8681142.4580000006</v>
      </c>
      <c r="G231" s="125">
        <f>(F231/D231)*1000</f>
        <v>317.17921482461315</v>
      </c>
      <c r="H231" s="125">
        <f t="shared" si="11"/>
        <v>2236.4325809466595</v>
      </c>
      <c r="I231" s="127">
        <f t="shared" si="12"/>
        <v>8681142458</v>
      </c>
    </row>
    <row r="232" spans="1:9" x14ac:dyDescent="0.3">
      <c r="A232" s="35" t="s">
        <v>16</v>
      </c>
      <c r="B232" s="239">
        <v>44866</v>
      </c>
      <c r="C232" s="141" t="s">
        <v>92</v>
      </c>
      <c r="D232" s="10">
        <v>0</v>
      </c>
      <c r="E232" s="127">
        <v>0</v>
      </c>
      <c r="F232" s="127">
        <v>0</v>
      </c>
      <c r="G232" s="125">
        <v>0</v>
      </c>
      <c r="H232" s="125">
        <f t="shared" si="11"/>
        <v>0</v>
      </c>
      <c r="I232" s="127">
        <f t="shared" si="12"/>
        <v>0</v>
      </c>
    </row>
    <row r="233" spans="1:9" x14ac:dyDescent="0.3">
      <c r="A233" s="35" t="s">
        <v>16</v>
      </c>
      <c r="B233" s="239">
        <v>44866</v>
      </c>
      <c r="C233" s="141" t="s">
        <v>87</v>
      </c>
      <c r="D233" s="10">
        <v>27727499</v>
      </c>
      <c r="E233" s="127">
        <v>3501019</v>
      </c>
      <c r="F233" s="127">
        <v>7454984.1540000001</v>
      </c>
      <c r="G233" s="125">
        <f>(F233/D233)*1000</f>
        <v>268.8660868403602</v>
      </c>
      <c r="H233" s="125">
        <f t="shared" si="11"/>
        <v>2129.375520098577</v>
      </c>
      <c r="I233" s="127">
        <f t="shared" si="12"/>
        <v>7454984154</v>
      </c>
    </row>
    <row r="234" spans="1:9" x14ac:dyDescent="0.3">
      <c r="A234" s="35" t="s">
        <v>16</v>
      </c>
      <c r="B234" s="239">
        <v>44896</v>
      </c>
      <c r="C234" s="141" t="s">
        <v>92</v>
      </c>
      <c r="D234" s="61">
        <v>0</v>
      </c>
      <c r="E234" s="127">
        <v>0</v>
      </c>
      <c r="F234" s="127">
        <v>0</v>
      </c>
      <c r="G234" s="125">
        <v>0</v>
      </c>
      <c r="H234" s="125">
        <f t="shared" si="11"/>
        <v>0</v>
      </c>
      <c r="I234" s="127">
        <f t="shared" si="12"/>
        <v>0</v>
      </c>
    </row>
    <row r="235" spans="1:9" x14ac:dyDescent="0.3">
      <c r="A235" s="35" t="s">
        <v>16</v>
      </c>
      <c r="B235" s="239">
        <v>44896</v>
      </c>
      <c r="C235" s="141" t="s">
        <v>87</v>
      </c>
      <c r="D235" s="61">
        <v>27742934</v>
      </c>
      <c r="E235" s="127">
        <v>3466794</v>
      </c>
      <c r="F235" s="127">
        <v>7568134.6699999999</v>
      </c>
      <c r="G235" s="125">
        <f>(F235/D235)*1000</f>
        <v>272.79503566565813</v>
      </c>
      <c r="H235" s="125">
        <f t="shared" si="11"/>
        <v>2183.0355856159899</v>
      </c>
      <c r="I235" s="127">
        <f t="shared" si="12"/>
        <v>7568134670</v>
      </c>
    </row>
    <row r="236" spans="1:9" x14ac:dyDescent="0.3">
      <c r="A236" s="35" t="s">
        <v>16</v>
      </c>
      <c r="B236" s="239">
        <v>44927</v>
      </c>
      <c r="C236" s="141" t="s">
        <v>92</v>
      </c>
      <c r="D236" s="61">
        <v>0</v>
      </c>
      <c r="E236" s="127">
        <v>0</v>
      </c>
      <c r="F236" s="127">
        <v>0</v>
      </c>
      <c r="G236" s="125">
        <v>0</v>
      </c>
      <c r="H236" s="125">
        <f t="shared" si="11"/>
        <v>0</v>
      </c>
      <c r="I236" s="127">
        <f t="shared" si="12"/>
        <v>0</v>
      </c>
    </row>
    <row r="237" spans="1:9" x14ac:dyDescent="0.3">
      <c r="A237" s="35" t="s">
        <v>16</v>
      </c>
      <c r="B237" s="239">
        <v>44927</v>
      </c>
      <c r="C237" s="141" t="s">
        <v>87</v>
      </c>
      <c r="D237" s="61">
        <v>28029550</v>
      </c>
      <c r="E237" s="127">
        <v>3312765</v>
      </c>
      <c r="F237" s="127">
        <v>7383159.0889999997</v>
      </c>
      <c r="G237" s="125">
        <f>(F237/D237)*1000</f>
        <v>263.40626549480817</v>
      </c>
      <c r="H237" s="125">
        <f t="shared" si="11"/>
        <v>2228.6999195536055</v>
      </c>
      <c r="I237" s="127">
        <f t="shared" si="12"/>
        <v>7383159089</v>
      </c>
    </row>
    <row r="238" spans="1:9" x14ac:dyDescent="0.3">
      <c r="A238" s="35" t="s">
        <v>16</v>
      </c>
      <c r="B238" s="239">
        <v>44958</v>
      </c>
      <c r="C238" s="141" t="s">
        <v>92</v>
      </c>
      <c r="D238" s="61">
        <v>0</v>
      </c>
      <c r="E238" s="127">
        <v>0</v>
      </c>
      <c r="F238" s="127">
        <v>0</v>
      </c>
      <c r="G238" s="125">
        <v>0</v>
      </c>
      <c r="H238" s="125">
        <f t="shared" si="11"/>
        <v>0</v>
      </c>
      <c r="I238" s="127">
        <f t="shared" si="12"/>
        <v>0</v>
      </c>
    </row>
    <row r="239" spans="1:9" x14ac:dyDescent="0.3">
      <c r="A239" s="35" t="s">
        <v>16</v>
      </c>
      <c r="B239" s="239">
        <v>44958</v>
      </c>
      <c r="C239" s="141" t="s">
        <v>87</v>
      </c>
      <c r="D239" s="61">
        <v>28316825</v>
      </c>
      <c r="E239" s="127">
        <v>2973953</v>
      </c>
      <c r="F239" s="127">
        <v>6603870.8040000005</v>
      </c>
      <c r="G239" s="125">
        <f>(F239/D239)*1000</f>
        <v>233.21367434378678</v>
      </c>
      <c r="H239" s="125">
        <f t="shared" si="11"/>
        <v>2220.5699969031116</v>
      </c>
      <c r="I239" s="127">
        <f t="shared" si="12"/>
        <v>6603870804</v>
      </c>
    </row>
    <row r="240" spans="1:9" x14ac:dyDescent="0.3">
      <c r="A240" s="65" t="s">
        <v>16</v>
      </c>
      <c r="B240" s="239">
        <v>44986</v>
      </c>
      <c r="C240" s="141" t="s">
        <v>92</v>
      </c>
      <c r="D240" s="102">
        <v>0</v>
      </c>
      <c r="E240" s="127">
        <v>0</v>
      </c>
      <c r="F240" s="127">
        <v>0</v>
      </c>
      <c r="G240" s="125">
        <v>0</v>
      </c>
      <c r="H240" s="125">
        <f t="shared" si="11"/>
        <v>0</v>
      </c>
      <c r="I240" s="127">
        <f t="shared" si="12"/>
        <v>0</v>
      </c>
    </row>
    <row r="241" spans="1:9" x14ac:dyDescent="0.3">
      <c r="A241" s="65" t="s">
        <v>16</v>
      </c>
      <c r="B241" s="239">
        <v>44986</v>
      </c>
      <c r="C241" s="141" t="s">
        <v>87</v>
      </c>
      <c r="D241" s="102">
        <v>28360519</v>
      </c>
      <c r="E241" s="127">
        <v>2751326</v>
      </c>
      <c r="F241" s="127">
        <v>5987091.25</v>
      </c>
      <c r="G241" s="125">
        <f t="shared" ref="G241:G264" si="13">(F241/D241)*1000</f>
        <v>211.10654745070073</v>
      </c>
      <c r="H241" s="125">
        <f t="shared" si="11"/>
        <v>2176.0748271924158</v>
      </c>
      <c r="I241" s="127">
        <f t="shared" si="12"/>
        <v>5987091250</v>
      </c>
    </row>
    <row r="242" spans="1:9" x14ac:dyDescent="0.3">
      <c r="A242" s="128" t="s">
        <v>49</v>
      </c>
      <c r="B242" s="239">
        <v>44652</v>
      </c>
      <c r="C242" s="141" t="s">
        <v>92</v>
      </c>
      <c r="D242" s="10">
        <v>2550891</v>
      </c>
      <c r="E242" s="127">
        <v>12843928</v>
      </c>
      <c r="F242" s="127">
        <v>42484048.588699996</v>
      </c>
      <c r="G242" s="125">
        <f t="shared" si="13"/>
        <v>16654.591900908348</v>
      </c>
      <c r="H242" s="125">
        <f t="shared" si="11"/>
        <v>3307.7146328366211</v>
      </c>
      <c r="I242" s="127">
        <f t="shared" si="12"/>
        <v>42484048588.699997</v>
      </c>
    </row>
    <row r="243" spans="1:9" x14ac:dyDescent="0.3">
      <c r="A243" s="128" t="s">
        <v>49</v>
      </c>
      <c r="B243" s="239">
        <v>44652</v>
      </c>
      <c r="C243" s="141" t="s">
        <v>87</v>
      </c>
      <c r="D243" s="10">
        <v>1424091</v>
      </c>
      <c r="E243" s="127">
        <v>2184984</v>
      </c>
      <c r="F243" s="127">
        <v>5685254.7500600005</v>
      </c>
      <c r="G243" s="125">
        <f t="shared" si="13"/>
        <v>3992.1990589505867</v>
      </c>
      <c r="H243" s="125">
        <f t="shared" si="11"/>
        <v>2601.9663073322276</v>
      </c>
      <c r="I243" s="127">
        <f t="shared" si="12"/>
        <v>5685254750.0600004</v>
      </c>
    </row>
    <row r="244" spans="1:9" x14ac:dyDescent="0.3">
      <c r="A244" s="9" t="s">
        <v>49</v>
      </c>
      <c r="B244" s="239">
        <v>44682</v>
      </c>
      <c r="C244" s="141" t="s">
        <v>92</v>
      </c>
      <c r="D244" s="10">
        <v>2550537</v>
      </c>
      <c r="E244" s="127">
        <v>13437691</v>
      </c>
      <c r="F244" s="127">
        <v>45230032.771669999</v>
      </c>
      <c r="G244" s="125">
        <f t="shared" si="13"/>
        <v>17733.533280117092</v>
      </c>
      <c r="H244" s="125">
        <f t="shared" si="11"/>
        <v>3365.9080843330894</v>
      </c>
      <c r="I244" s="127">
        <f t="shared" si="12"/>
        <v>45230032771.669998</v>
      </c>
    </row>
    <row r="245" spans="1:9" x14ac:dyDescent="0.3">
      <c r="A245" s="9" t="s">
        <v>49</v>
      </c>
      <c r="B245" s="239">
        <v>44682</v>
      </c>
      <c r="C245" s="141" t="s">
        <v>87</v>
      </c>
      <c r="D245" s="10">
        <v>1343391</v>
      </c>
      <c r="E245" s="127">
        <v>2093400</v>
      </c>
      <c r="F245" s="127">
        <v>5513815.2383299991</v>
      </c>
      <c r="G245" s="125">
        <f t="shared" si="13"/>
        <v>4104.4009066087228</v>
      </c>
      <c r="H245" s="125">
        <f t="shared" si="11"/>
        <v>2633.9042888745576</v>
      </c>
      <c r="I245" s="127">
        <f t="shared" si="12"/>
        <v>5513815238.329999</v>
      </c>
    </row>
    <row r="246" spans="1:9" x14ac:dyDescent="0.3">
      <c r="A246" s="35" t="s">
        <v>49</v>
      </c>
      <c r="B246" s="239">
        <v>44713</v>
      </c>
      <c r="C246" s="141" t="s">
        <v>92</v>
      </c>
      <c r="D246" s="36">
        <v>2556297</v>
      </c>
      <c r="E246" s="127">
        <v>12491467</v>
      </c>
      <c r="F246" s="127">
        <v>42106588.630860001</v>
      </c>
      <c r="G246" s="125">
        <f t="shared" si="13"/>
        <v>16471.712258340871</v>
      </c>
      <c r="H246" s="125">
        <f t="shared" si="11"/>
        <v>3370.82815259889</v>
      </c>
      <c r="I246" s="127">
        <f t="shared" si="12"/>
        <v>42106588630.860001</v>
      </c>
    </row>
    <row r="247" spans="1:9" ht="15" thickBot="1" x14ac:dyDescent="0.35">
      <c r="A247" s="152" t="s">
        <v>49</v>
      </c>
      <c r="B247" s="239">
        <v>44713</v>
      </c>
      <c r="C247" s="140" t="s">
        <v>87</v>
      </c>
      <c r="D247" s="142">
        <v>1337043</v>
      </c>
      <c r="E247" s="138">
        <v>1973806</v>
      </c>
      <c r="F247" s="138">
        <v>5091601.9080699999</v>
      </c>
      <c r="G247" s="125">
        <f t="shared" si="13"/>
        <v>3808.106327223582</v>
      </c>
      <c r="H247" s="125">
        <f t="shared" si="11"/>
        <v>2579.5857891150395</v>
      </c>
      <c r="I247" s="127">
        <f t="shared" si="12"/>
        <v>5091601908.0699997</v>
      </c>
    </row>
    <row r="248" spans="1:9" x14ac:dyDescent="0.3">
      <c r="A248" s="35" t="s">
        <v>49</v>
      </c>
      <c r="B248" s="239">
        <v>44743</v>
      </c>
      <c r="C248" s="141" t="s">
        <v>92</v>
      </c>
      <c r="D248" s="144">
        <v>2545671</v>
      </c>
      <c r="E248" s="145">
        <v>12148881</v>
      </c>
      <c r="F248" s="146">
        <v>42003739.716959998</v>
      </c>
      <c r="G248" s="125">
        <f t="shared" si="13"/>
        <v>16500.066079615161</v>
      </c>
      <c r="H248" s="125">
        <f t="shared" si="11"/>
        <v>3457.4163428681209</v>
      </c>
      <c r="I248" s="127">
        <f t="shared" si="12"/>
        <v>42003739716.959999</v>
      </c>
    </row>
    <row r="249" spans="1:9" x14ac:dyDescent="0.3">
      <c r="A249" s="35" t="s">
        <v>49</v>
      </c>
      <c r="B249" s="239">
        <v>44743</v>
      </c>
      <c r="C249" s="141" t="s">
        <v>87</v>
      </c>
      <c r="D249" s="124">
        <v>1333354</v>
      </c>
      <c r="E249" s="158">
        <v>1961470</v>
      </c>
      <c r="F249" s="125">
        <v>5324486.0169700002</v>
      </c>
      <c r="G249" s="125">
        <f t="shared" si="13"/>
        <v>3993.3026165369438</v>
      </c>
      <c r="H249" s="125">
        <f t="shared" si="11"/>
        <v>2714.5385945082007</v>
      </c>
      <c r="I249" s="127">
        <f t="shared" si="12"/>
        <v>5324486016.9700003</v>
      </c>
    </row>
    <row r="250" spans="1:9" x14ac:dyDescent="0.3">
      <c r="A250" s="35" t="s">
        <v>49</v>
      </c>
      <c r="B250" s="239">
        <v>44774</v>
      </c>
      <c r="C250" s="141" t="s">
        <v>92</v>
      </c>
      <c r="D250" s="10">
        <v>2561253</v>
      </c>
      <c r="E250" s="157">
        <v>12976277</v>
      </c>
      <c r="F250" s="10">
        <v>43012211.121289939</v>
      </c>
      <c r="G250" s="125">
        <f t="shared" si="13"/>
        <v>16793.425374724771</v>
      </c>
      <c r="H250" s="125">
        <f t="shared" si="11"/>
        <v>3314.6804065056517</v>
      </c>
      <c r="I250" s="127">
        <f t="shared" si="12"/>
        <v>43012211121.28994</v>
      </c>
    </row>
    <row r="251" spans="1:9" x14ac:dyDescent="0.3">
      <c r="A251" s="35" t="s">
        <v>49</v>
      </c>
      <c r="B251" s="239">
        <v>44774</v>
      </c>
      <c r="C251" s="141" t="s">
        <v>87</v>
      </c>
      <c r="D251" s="10">
        <v>1331815</v>
      </c>
      <c r="E251" s="157">
        <v>2001589</v>
      </c>
      <c r="F251" s="10">
        <v>5290177.1459699981</v>
      </c>
      <c r="G251" s="125">
        <f t="shared" si="13"/>
        <v>3972.1561522959255</v>
      </c>
      <c r="H251" s="125">
        <f t="shared" si="11"/>
        <v>2642.9887184481922</v>
      </c>
      <c r="I251" s="127">
        <f t="shared" si="12"/>
        <v>5290177145.9699984</v>
      </c>
    </row>
    <row r="252" spans="1:9" x14ac:dyDescent="0.3">
      <c r="A252" s="35" t="s">
        <v>49</v>
      </c>
      <c r="B252" s="239">
        <v>44805</v>
      </c>
      <c r="C252" s="141" t="s">
        <v>92</v>
      </c>
      <c r="D252" s="10">
        <v>2466201</v>
      </c>
      <c r="E252" s="158">
        <v>11547986</v>
      </c>
      <c r="F252" s="125">
        <v>39880881.996370003</v>
      </c>
      <c r="G252" s="125">
        <f t="shared" si="13"/>
        <v>16170.977952068788</v>
      </c>
      <c r="H252" s="125">
        <f t="shared" si="11"/>
        <v>3453.4924095309784</v>
      </c>
      <c r="I252" s="127">
        <f t="shared" si="12"/>
        <v>39880881996.370003</v>
      </c>
    </row>
    <row r="253" spans="1:9" x14ac:dyDescent="0.3">
      <c r="A253" s="35" t="s">
        <v>49</v>
      </c>
      <c r="B253" s="239">
        <v>44805</v>
      </c>
      <c r="C253" s="141" t="s">
        <v>87</v>
      </c>
      <c r="D253" s="10">
        <v>1319374</v>
      </c>
      <c r="E253" s="158">
        <v>1691220</v>
      </c>
      <c r="F253" s="125">
        <v>4764671.0040399991</v>
      </c>
      <c r="G253" s="125">
        <f t="shared" si="13"/>
        <v>3611.3118827868361</v>
      </c>
      <c r="H253" s="125">
        <f t="shared" si="11"/>
        <v>2817.2981658447743</v>
      </c>
      <c r="I253" s="127">
        <f t="shared" si="12"/>
        <v>4764671004.039999</v>
      </c>
    </row>
    <row r="254" spans="1:9" x14ac:dyDescent="0.3">
      <c r="A254" s="35" t="s">
        <v>49</v>
      </c>
      <c r="B254" s="239">
        <v>44835</v>
      </c>
      <c r="C254" s="141" t="s">
        <v>92</v>
      </c>
      <c r="D254" s="36">
        <v>2472875</v>
      </c>
      <c r="E254" s="158">
        <v>12651000</v>
      </c>
      <c r="F254" s="125">
        <v>46296058.186849996</v>
      </c>
      <c r="G254" s="125">
        <f t="shared" si="13"/>
        <v>18721.55211518981</v>
      </c>
      <c r="H254" s="125">
        <f t="shared" si="11"/>
        <v>3659.4781587898187</v>
      </c>
      <c r="I254" s="127">
        <f t="shared" si="12"/>
        <v>46296058186.849998</v>
      </c>
    </row>
    <row r="255" spans="1:9" x14ac:dyDescent="0.3">
      <c r="A255" s="35" t="s">
        <v>49</v>
      </c>
      <c r="B255" s="239">
        <v>44835</v>
      </c>
      <c r="C255" s="141" t="s">
        <v>87</v>
      </c>
      <c r="D255" s="36">
        <v>1317002</v>
      </c>
      <c r="E255" s="158">
        <v>1790414</v>
      </c>
      <c r="F255" s="125">
        <v>5380432.7415699996</v>
      </c>
      <c r="G255" s="125">
        <f t="shared" si="13"/>
        <v>4085.3641388319834</v>
      </c>
      <c r="H255" s="125">
        <f t="shared" si="11"/>
        <v>3005.1333052411342</v>
      </c>
      <c r="I255" s="127">
        <f t="shared" si="12"/>
        <v>5380432741.5699997</v>
      </c>
    </row>
    <row r="256" spans="1:9" x14ac:dyDescent="0.3">
      <c r="A256" s="35" t="s">
        <v>49</v>
      </c>
      <c r="B256" s="239">
        <v>44866</v>
      </c>
      <c r="C256" s="141" t="s">
        <v>92</v>
      </c>
      <c r="D256" s="10">
        <v>2482096</v>
      </c>
      <c r="E256" s="158">
        <v>11131011</v>
      </c>
      <c r="F256" s="125">
        <v>39534696.73635</v>
      </c>
      <c r="G256" s="125">
        <f t="shared" si="13"/>
        <v>15927.948289006548</v>
      </c>
      <c r="H256" s="125">
        <f t="shared" si="11"/>
        <v>3551.7615368765692</v>
      </c>
      <c r="I256" s="127">
        <f t="shared" si="12"/>
        <v>39534696736.349998</v>
      </c>
    </row>
    <row r="257" spans="1:9" x14ac:dyDescent="0.3">
      <c r="A257" s="35" t="s">
        <v>49</v>
      </c>
      <c r="B257" s="239">
        <v>44866</v>
      </c>
      <c r="C257" s="141" t="s">
        <v>87</v>
      </c>
      <c r="D257" s="10">
        <v>1311767</v>
      </c>
      <c r="E257" s="158">
        <v>1510260</v>
      </c>
      <c r="F257" s="125">
        <v>4351751.55743</v>
      </c>
      <c r="G257" s="125">
        <f t="shared" si="13"/>
        <v>3317.4729638952649</v>
      </c>
      <c r="H257" s="125">
        <f t="shared" si="11"/>
        <v>2881.4585286175893</v>
      </c>
      <c r="I257" s="127">
        <f t="shared" si="12"/>
        <v>4351751557.4300003</v>
      </c>
    </row>
    <row r="258" spans="1:9" x14ac:dyDescent="0.3">
      <c r="A258" s="35" t="s">
        <v>49</v>
      </c>
      <c r="B258" s="239">
        <v>44896</v>
      </c>
      <c r="C258" s="141" t="s">
        <v>92</v>
      </c>
      <c r="D258" s="61">
        <v>2487796</v>
      </c>
      <c r="E258" s="158">
        <v>11979137</v>
      </c>
      <c r="F258" s="125">
        <v>42918532.566019997</v>
      </c>
      <c r="G258" s="125">
        <f t="shared" si="13"/>
        <v>17251.628576466879</v>
      </c>
      <c r="H258" s="125">
        <f t="shared" ref="H258:H321" si="14">IFERROR(F258*1000/E258,0)</f>
        <v>3582.773330501187</v>
      </c>
      <c r="I258" s="127">
        <f t="shared" ref="I258:I321" si="15">F258*1000</f>
        <v>42918532566.019997</v>
      </c>
    </row>
    <row r="259" spans="1:9" x14ac:dyDescent="0.3">
      <c r="A259" s="35" t="s">
        <v>49</v>
      </c>
      <c r="B259" s="239">
        <v>44896</v>
      </c>
      <c r="C259" s="141" t="s">
        <v>87</v>
      </c>
      <c r="D259" s="61">
        <v>1282384</v>
      </c>
      <c r="E259" s="158">
        <v>1682725</v>
      </c>
      <c r="F259" s="125">
        <v>5205657.8425099999</v>
      </c>
      <c r="G259" s="125">
        <f t="shared" si="13"/>
        <v>4059.359632146065</v>
      </c>
      <c r="H259" s="125">
        <f t="shared" si="14"/>
        <v>3093.5879852679436</v>
      </c>
      <c r="I259" s="127">
        <f t="shared" si="15"/>
        <v>5205657842.5100002</v>
      </c>
    </row>
    <row r="260" spans="1:9" x14ac:dyDescent="0.3">
      <c r="A260" s="35" t="s">
        <v>49</v>
      </c>
      <c r="B260" s="239">
        <v>44927</v>
      </c>
      <c r="C260" s="141" t="s">
        <v>92</v>
      </c>
      <c r="D260" s="61">
        <v>2477654</v>
      </c>
      <c r="E260" s="158">
        <v>11652064</v>
      </c>
      <c r="F260" s="125">
        <v>41796137.578749999</v>
      </c>
      <c r="G260" s="125">
        <f t="shared" si="13"/>
        <v>16869.239037714709</v>
      </c>
      <c r="H260" s="125">
        <f t="shared" si="14"/>
        <v>3587.015792116315</v>
      </c>
      <c r="I260" s="127">
        <f t="shared" si="15"/>
        <v>41796137578.75</v>
      </c>
    </row>
    <row r="261" spans="1:9" x14ac:dyDescent="0.3">
      <c r="A261" s="35" t="s">
        <v>49</v>
      </c>
      <c r="B261" s="239">
        <v>44927</v>
      </c>
      <c r="C261" s="141" t="s">
        <v>87</v>
      </c>
      <c r="D261" s="61">
        <v>1237591</v>
      </c>
      <c r="E261" s="158">
        <v>1493683</v>
      </c>
      <c r="F261" s="125">
        <v>4542214.0656900005</v>
      </c>
      <c r="G261" s="125">
        <f t="shared" si="13"/>
        <v>3670.2061227740023</v>
      </c>
      <c r="H261" s="125">
        <f t="shared" si="14"/>
        <v>3040.9491610268046</v>
      </c>
      <c r="I261" s="127">
        <f t="shared" si="15"/>
        <v>4542214065.6900005</v>
      </c>
    </row>
    <row r="262" spans="1:9" x14ac:dyDescent="0.3">
      <c r="A262" s="35" t="s">
        <v>49</v>
      </c>
      <c r="B262" s="239">
        <v>44958</v>
      </c>
      <c r="C262" s="141" t="s">
        <v>92</v>
      </c>
      <c r="D262" s="61">
        <v>2217801</v>
      </c>
      <c r="E262" s="158">
        <v>9911532</v>
      </c>
      <c r="F262" s="125">
        <v>36744704.390809931</v>
      </c>
      <c r="G262" s="125">
        <f t="shared" si="13"/>
        <v>16568.079999427329</v>
      </c>
      <c r="H262" s="125">
        <f t="shared" si="14"/>
        <v>3707.2678967096035</v>
      </c>
      <c r="I262" s="127">
        <f t="shared" si="15"/>
        <v>36744704390.809929</v>
      </c>
    </row>
    <row r="263" spans="1:9" x14ac:dyDescent="0.3">
      <c r="A263" s="35" t="s">
        <v>49</v>
      </c>
      <c r="B263" s="239">
        <v>44958</v>
      </c>
      <c r="C263" s="141" t="s">
        <v>87</v>
      </c>
      <c r="D263" s="61">
        <v>981783</v>
      </c>
      <c r="E263" s="158">
        <v>1280479</v>
      </c>
      <c r="F263" s="125">
        <v>3816584.3137499997</v>
      </c>
      <c r="G263" s="125">
        <f t="shared" si="13"/>
        <v>3887.4010995810681</v>
      </c>
      <c r="H263" s="125">
        <f t="shared" si="14"/>
        <v>2980.5911020407202</v>
      </c>
      <c r="I263" s="127">
        <f t="shared" si="15"/>
        <v>3816584313.7499995</v>
      </c>
    </row>
    <row r="264" spans="1:9" x14ac:dyDescent="0.3">
      <c r="A264" s="35" t="s">
        <v>49</v>
      </c>
      <c r="B264" s="239">
        <v>44986</v>
      </c>
      <c r="C264" s="141" t="s">
        <v>92</v>
      </c>
      <c r="D264" s="61">
        <v>162478</v>
      </c>
      <c r="E264" s="158">
        <v>317881</v>
      </c>
      <c r="F264" s="125">
        <v>3586084.2455700096</v>
      </c>
      <c r="G264" s="125">
        <f t="shared" si="13"/>
        <v>22071.198842735688</v>
      </c>
      <c r="H264" s="125">
        <f t="shared" si="14"/>
        <v>11281.216070070277</v>
      </c>
      <c r="I264" s="127">
        <f t="shared" si="15"/>
        <v>3586084245.5700097</v>
      </c>
    </row>
    <row r="265" spans="1:9" x14ac:dyDescent="0.3">
      <c r="A265" s="35" t="s">
        <v>49</v>
      </c>
      <c r="B265" s="239">
        <v>44986</v>
      </c>
      <c r="C265" s="141" t="s">
        <v>87</v>
      </c>
      <c r="D265" s="61">
        <v>0</v>
      </c>
      <c r="E265" s="158">
        <v>0</v>
      </c>
      <c r="F265" s="125">
        <v>0</v>
      </c>
      <c r="G265" s="125">
        <v>0</v>
      </c>
      <c r="H265" s="125">
        <f t="shared" si="14"/>
        <v>0</v>
      </c>
      <c r="I265" s="127">
        <f t="shared" si="15"/>
        <v>0</v>
      </c>
    </row>
    <row r="266" spans="1:9" x14ac:dyDescent="0.3">
      <c r="A266" s="35" t="s">
        <v>68</v>
      </c>
      <c r="B266" s="239">
        <v>44652</v>
      </c>
      <c r="C266" s="141" t="s">
        <v>92</v>
      </c>
      <c r="D266" s="10">
        <v>1790</v>
      </c>
      <c r="E266" s="143">
        <v>1817</v>
      </c>
      <c r="F266" s="125">
        <v>5042.4522900000002</v>
      </c>
      <c r="G266" s="125">
        <f t="shared" ref="G266:G289" si="16">(F266/D266)*1000</f>
        <v>2817.0124525139663</v>
      </c>
      <c r="H266" s="125">
        <f t="shared" si="14"/>
        <v>2775.1526086956524</v>
      </c>
      <c r="I266" s="127">
        <f t="shared" si="15"/>
        <v>5042452.29</v>
      </c>
    </row>
    <row r="267" spans="1:9" x14ac:dyDescent="0.3">
      <c r="A267" s="35" t="s">
        <v>68</v>
      </c>
      <c r="B267" s="239">
        <v>44652</v>
      </c>
      <c r="C267" s="141" t="s">
        <v>87</v>
      </c>
      <c r="D267" s="10">
        <v>2617303</v>
      </c>
      <c r="E267" s="158">
        <v>1223130</v>
      </c>
      <c r="F267" s="125">
        <v>2061632.0695500001</v>
      </c>
      <c r="G267" s="125">
        <f t="shared" si="16"/>
        <v>787.69331237155188</v>
      </c>
      <c r="H267" s="125">
        <f t="shared" si="14"/>
        <v>1685.537980059356</v>
      </c>
      <c r="I267" s="127">
        <f t="shared" si="15"/>
        <v>2061632069.5500002</v>
      </c>
    </row>
    <row r="268" spans="1:9" x14ac:dyDescent="0.3">
      <c r="A268" s="35" t="s">
        <v>68</v>
      </c>
      <c r="B268" s="239">
        <v>44682</v>
      </c>
      <c r="C268" s="141" t="s">
        <v>92</v>
      </c>
      <c r="D268" s="10">
        <v>1747</v>
      </c>
      <c r="E268" s="158">
        <v>1962</v>
      </c>
      <c r="F268" s="125">
        <v>6102.3415199999999</v>
      </c>
      <c r="G268" s="125">
        <f t="shared" si="16"/>
        <v>3493.0403663423012</v>
      </c>
      <c r="H268" s="125">
        <f t="shared" si="14"/>
        <v>3110.2658103975532</v>
      </c>
      <c r="I268" s="127">
        <f t="shared" si="15"/>
        <v>6102341.5199999996</v>
      </c>
    </row>
    <row r="269" spans="1:9" x14ac:dyDescent="0.3">
      <c r="A269" s="35" t="s">
        <v>68</v>
      </c>
      <c r="B269" s="239">
        <v>44682</v>
      </c>
      <c r="C269" s="141" t="s">
        <v>87</v>
      </c>
      <c r="D269" s="10">
        <v>2613007</v>
      </c>
      <c r="E269" s="158">
        <v>1159304</v>
      </c>
      <c r="F269" s="125">
        <v>2153502.4631099999</v>
      </c>
      <c r="G269" s="125">
        <f t="shared" si="16"/>
        <v>824.14722314559435</v>
      </c>
      <c r="H269" s="125">
        <f t="shared" si="14"/>
        <v>1857.5821899260243</v>
      </c>
      <c r="I269" s="127">
        <f t="shared" si="15"/>
        <v>2153502463.1099997</v>
      </c>
    </row>
    <row r="270" spans="1:9" x14ac:dyDescent="0.3">
      <c r="A270" s="35" t="s">
        <v>68</v>
      </c>
      <c r="B270" s="239">
        <v>44713</v>
      </c>
      <c r="C270" s="141" t="s">
        <v>92</v>
      </c>
      <c r="D270" s="36">
        <v>1725</v>
      </c>
      <c r="E270" s="158">
        <v>1789</v>
      </c>
      <c r="F270" s="125">
        <v>4664.0716499999999</v>
      </c>
      <c r="G270" s="125">
        <f t="shared" si="16"/>
        <v>2703.8096521739126</v>
      </c>
      <c r="H270" s="125">
        <f t="shared" si="14"/>
        <v>2607.083091112353</v>
      </c>
      <c r="I270" s="127">
        <f t="shared" si="15"/>
        <v>4664071.6499999994</v>
      </c>
    </row>
    <row r="271" spans="1:9" x14ac:dyDescent="0.3">
      <c r="A271" s="35" t="s">
        <v>68</v>
      </c>
      <c r="B271" s="239">
        <v>44713</v>
      </c>
      <c r="C271" s="141" t="s">
        <v>87</v>
      </c>
      <c r="D271" s="36">
        <v>2621852</v>
      </c>
      <c r="E271" s="158">
        <v>1080920</v>
      </c>
      <c r="F271" s="125">
        <v>2013923.03893</v>
      </c>
      <c r="G271" s="125">
        <f t="shared" si="16"/>
        <v>768.12994743028969</v>
      </c>
      <c r="H271" s="125">
        <f t="shared" si="14"/>
        <v>1863.1564213170263</v>
      </c>
      <c r="I271" s="127">
        <f t="shared" si="15"/>
        <v>2013923038.9300001</v>
      </c>
    </row>
    <row r="272" spans="1:9" x14ac:dyDescent="0.3">
      <c r="A272" s="35" t="s">
        <v>68</v>
      </c>
      <c r="B272" s="239">
        <v>44743</v>
      </c>
      <c r="C272" s="141" t="s">
        <v>92</v>
      </c>
      <c r="D272" s="124">
        <v>1671</v>
      </c>
      <c r="E272" s="143">
        <v>1843</v>
      </c>
      <c r="F272" s="126">
        <v>4958.1028299999998</v>
      </c>
      <c r="G272" s="125">
        <f t="shared" si="16"/>
        <v>2967.1471154997007</v>
      </c>
      <c r="H272" s="125">
        <f t="shared" si="14"/>
        <v>2690.2348507867609</v>
      </c>
      <c r="I272" s="127">
        <f t="shared" si="15"/>
        <v>4958102.83</v>
      </c>
    </row>
    <row r="273" spans="1:9" x14ac:dyDescent="0.3">
      <c r="A273" s="35" t="s">
        <v>68</v>
      </c>
      <c r="B273" s="239">
        <v>44743</v>
      </c>
      <c r="C273" s="141" t="s">
        <v>87</v>
      </c>
      <c r="D273" s="124">
        <v>2623101</v>
      </c>
      <c r="E273" s="158">
        <v>1110425</v>
      </c>
      <c r="F273" s="125">
        <v>2075948.6272799997</v>
      </c>
      <c r="G273" s="125">
        <f t="shared" si="16"/>
        <v>791.41010097590595</v>
      </c>
      <c r="H273" s="125">
        <f t="shared" si="14"/>
        <v>1869.5081858567662</v>
      </c>
      <c r="I273" s="127">
        <f t="shared" si="15"/>
        <v>2075948627.2799997</v>
      </c>
    </row>
    <row r="274" spans="1:9" x14ac:dyDescent="0.3">
      <c r="A274" s="35" t="s">
        <v>68</v>
      </c>
      <c r="B274" s="239">
        <v>44774</v>
      </c>
      <c r="C274" s="141" t="s">
        <v>92</v>
      </c>
      <c r="D274" s="10">
        <v>1644</v>
      </c>
      <c r="E274" s="157">
        <v>1917</v>
      </c>
      <c r="F274" s="10">
        <v>4301.9553399999995</v>
      </c>
      <c r="G274" s="125">
        <f t="shared" si="16"/>
        <v>2616.7611557177611</v>
      </c>
      <c r="H274" s="125">
        <f t="shared" si="14"/>
        <v>2244.1081585811162</v>
      </c>
      <c r="I274" s="127">
        <f t="shared" si="15"/>
        <v>4301955.34</v>
      </c>
    </row>
    <row r="275" spans="1:9" x14ac:dyDescent="0.3">
      <c r="A275" s="35" t="s">
        <v>68</v>
      </c>
      <c r="B275" s="239">
        <v>44774</v>
      </c>
      <c r="C275" s="141" t="s">
        <v>87</v>
      </c>
      <c r="D275" s="10">
        <v>2622921</v>
      </c>
      <c r="E275" s="157">
        <v>1118536</v>
      </c>
      <c r="F275" s="10">
        <v>2137530.99786</v>
      </c>
      <c r="G275" s="125">
        <f t="shared" si="16"/>
        <v>814.94295781687663</v>
      </c>
      <c r="H275" s="125">
        <f t="shared" si="14"/>
        <v>1911.0077796870194</v>
      </c>
      <c r="I275" s="127">
        <f t="shared" si="15"/>
        <v>2137530997.8599999</v>
      </c>
    </row>
    <row r="276" spans="1:9" x14ac:dyDescent="0.3">
      <c r="A276" s="35" t="s">
        <v>68</v>
      </c>
      <c r="B276" s="239">
        <v>44805</v>
      </c>
      <c r="C276" s="141" t="s">
        <v>92</v>
      </c>
      <c r="D276" s="10">
        <v>1618</v>
      </c>
      <c r="E276" s="158">
        <v>1706</v>
      </c>
      <c r="F276" s="125">
        <v>5212.6327799999999</v>
      </c>
      <c r="G276" s="125">
        <f t="shared" si="16"/>
        <v>3221.6519035846723</v>
      </c>
      <c r="H276" s="125">
        <f t="shared" si="14"/>
        <v>3055.4705627198127</v>
      </c>
      <c r="I276" s="127">
        <f t="shared" si="15"/>
        <v>5212632.78</v>
      </c>
    </row>
    <row r="277" spans="1:9" x14ac:dyDescent="0.3">
      <c r="A277" s="35" t="s">
        <v>68</v>
      </c>
      <c r="B277" s="239">
        <v>44805</v>
      </c>
      <c r="C277" s="141" t="s">
        <v>87</v>
      </c>
      <c r="D277" s="10">
        <v>2651655</v>
      </c>
      <c r="E277" s="158">
        <v>1033779</v>
      </c>
      <c r="F277" s="125">
        <v>2001451.4718200001</v>
      </c>
      <c r="G277" s="125">
        <f t="shared" si="16"/>
        <v>754.79331655890383</v>
      </c>
      <c r="H277" s="125">
        <f t="shared" si="14"/>
        <v>1936.0535199689684</v>
      </c>
      <c r="I277" s="127">
        <f t="shared" si="15"/>
        <v>2001451471.8200002</v>
      </c>
    </row>
    <row r="278" spans="1:9" x14ac:dyDescent="0.3">
      <c r="A278" s="35" t="s">
        <v>68</v>
      </c>
      <c r="B278" s="239">
        <v>44835</v>
      </c>
      <c r="C278" s="141" t="s">
        <v>92</v>
      </c>
      <c r="D278" s="36">
        <v>1767</v>
      </c>
      <c r="E278" s="158">
        <v>2157</v>
      </c>
      <c r="F278" s="125">
        <v>5827.6715199999999</v>
      </c>
      <c r="G278" s="125">
        <f t="shared" si="16"/>
        <v>3298.0597170345218</v>
      </c>
      <c r="H278" s="125">
        <f t="shared" si="14"/>
        <v>2701.7485025498377</v>
      </c>
      <c r="I278" s="127">
        <f t="shared" si="15"/>
        <v>5827671.5199999996</v>
      </c>
    </row>
    <row r="279" spans="1:9" x14ac:dyDescent="0.3">
      <c r="A279" s="35" t="s">
        <v>68</v>
      </c>
      <c r="B279" s="239">
        <v>44835</v>
      </c>
      <c r="C279" s="141" t="s">
        <v>87</v>
      </c>
      <c r="D279" s="36">
        <v>2660153</v>
      </c>
      <c r="E279" s="158">
        <v>1111956</v>
      </c>
      <c r="F279" s="125">
        <v>2275016.1695499998</v>
      </c>
      <c r="G279" s="125">
        <f t="shared" si="16"/>
        <v>855.22004544475442</v>
      </c>
      <c r="H279" s="125">
        <f t="shared" si="14"/>
        <v>2045.9588055192828</v>
      </c>
      <c r="I279" s="127">
        <f t="shared" si="15"/>
        <v>2275016169.5499997</v>
      </c>
    </row>
    <row r="280" spans="1:9" x14ac:dyDescent="0.3">
      <c r="A280" s="35" t="s">
        <v>68</v>
      </c>
      <c r="B280" s="239">
        <v>44866</v>
      </c>
      <c r="C280" s="141" t="s">
        <v>92</v>
      </c>
      <c r="D280" s="10">
        <v>1942</v>
      </c>
      <c r="E280" s="158">
        <v>2129</v>
      </c>
      <c r="F280" s="125">
        <v>5230.7663000000002</v>
      </c>
      <c r="G280" s="125">
        <f t="shared" si="16"/>
        <v>2693.494490216272</v>
      </c>
      <c r="H280" s="125">
        <f t="shared" si="14"/>
        <v>2456.9123062470644</v>
      </c>
      <c r="I280" s="127">
        <f t="shared" si="15"/>
        <v>5230766.3</v>
      </c>
    </row>
    <row r="281" spans="1:9" x14ac:dyDescent="0.3">
      <c r="A281" s="35" t="s">
        <v>68</v>
      </c>
      <c r="B281" s="239">
        <v>44866</v>
      </c>
      <c r="C281" s="141" t="s">
        <v>87</v>
      </c>
      <c r="D281" s="10">
        <v>2673773</v>
      </c>
      <c r="E281" s="158">
        <v>905560</v>
      </c>
      <c r="F281" s="125">
        <v>1758162.02388</v>
      </c>
      <c r="G281" s="125">
        <f t="shared" si="16"/>
        <v>657.55844788618936</v>
      </c>
      <c r="H281" s="125">
        <f t="shared" si="14"/>
        <v>1941.5190863995758</v>
      </c>
      <c r="I281" s="127">
        <f t="shared" si="15"/>
        <v>1758162023.8799999</v>
      </c>
    </row>
    <row r="282" spans="1:9" x14ac:dyDescent="0.3">
      <c r="A282" s="35" t="s">
        <v>68</v>
      </c>
      <c r="B282" s="239">
        <v>44896</v>
      </c>
      <c r="C282" s="141" t="s">
        <v>92</v>
      </c>
      <c r="D282" s="61">
        <v>2588</v>
      </c>
      <c r="E282" s="158">
        <v>3216</v>
      </c>
      <c r="F282" s="125">
        <v>7766.6185000000005</v>
      </c>
      <c r="G282" s="125">
        <f t="shared" si="16"/>
        <v>3001.0117851622877</v>
      </c>
      <c r="H282" s="125">
        <f t="shared" si="14"/>
        <v>2414.993314676617</v>
      </c>
      <c r="I282" s="127">
        <f t="shared" si="15"/>
        <v>7766618.5000000009</v>
      </c>
    </row>
    <row r="283" spans="1:9" x14ac:dyDescent="0.3">
      <c r="A283" s="35" t="s">
        <v>68</v>
      </c>
      <c r="B283" s="239">
        <v>44896</v>
      </c>
      <c r="C283" s="141" t="s">
        <v>87</v>
      </c>
      <c r="D283" s="61">
        <v>2699516</v>
      </c>
      <c r="E283" s="158">
        <v>949563</v>
      </c>
      <c r="F283" s="125">
        <v>1896098.44142</v>
      </c>
      <c r="G283" s="125">
        <f t="shared" si="16"/>
        <v>702.38459094889606</v>
      </c>
      <c r="H283" s="125">
        <f t="shared" si="14"/>
        <v>1996.8116295811865</v>
      </c>
      <c r="I283" s="127">
        <f t="shared" si="15"/>
        <v>1896098441.4200001</v>
      </c>
    </row>
    <row r="284" spans="1:9" x14ac:dyDescent="0.3">
      <c r="A284" s="35" t="s">
        <v>68</v>
      </c>
      <c r="B284" s="239">
        <v>44927</v>
      </c>
      <c r="C284" s="141" t="s">
        <v>92</v>
      </c>
      <c r="D284" s="61">
        <v>4199</v>
      </c>
      <c r="E284" s="158">
        <v>10624</v>
      </c>
      <c r="F284" s="125">
        <v>30904.844399999994</v>
      </c>
      <c r="G284" s="125">
        <f t="shared" si="16"/>
        <v>7360.0486782567259</v>
      </c>
      <c r="H284" s="125">
        <f t="shared" si="14"/>
        <v>2908.9650225903611</v>
      </c>
      <c r="I284" s="127">
        <f t="shared" si="15"/>
        <v>30904844.399999995</v>
      </c>
    </row>
    <row r="285" spans="1:9" x14ac:dyDescent="0.3">
      <c r="A285" s="35" t="s">
        <v>68</v>
      </c>
      <c r="B285" s="239">
        <v>44927</v>
      </c>
      <c r="C285" s="141" t="s">
        <v>87</v>
      </c>
      <c r="D285" s="61">
        <v>2715112</v>
      </c>
      <c r="E285" s="158">
        <v>916973</v>
      </c>
      <c r="F285" s="125">
        <v>1899354.94392</v>
      </c>
      <c r="G285" s="125">
        <f t="shared" si="16"/>
        <v>699.54939019826804</v>
      </c>
      <c r="H285" s="125">
        <f t="shared" si="14"/>
        <v>2071.3313739008672</v>
      </c>
      <c r="I285" s="127">
        <f t="shared" si="15"/>
        <v>1899354943.9200001</v>
      </c>
    </row>
    <row r="286" spans="1:9" x14ac:dyDescent="0.3">
      <c r="A286" s="35" t="s">
        <v>68</v>
      </c>
      <c r="B286" s="239">
        <v>44958</v>
      </c>
      <c r="C286" s="141" t="s">
        <v>92</v>
      </c>
      <c r="D286" s="61">
        <v>4602</v>
      </c>
      <c r="E286" s="158">
        <v>9291</v>
      </c>
      <c r="F286" s="125">
        <v>24135.670590000002</v>
      </c>
      <c r="G286" s="125">
        <f t="shared" si="16"/>
        <v>5244.6046479791394</v>
      </c>
      <c r="H286" s="125">
        <f t="shared" si="14"/>
        <v>2597.7473458185341</v>
      </c>
      <c r="I286" s="127">
        <f t="shared" si="15"/>
        <v>24135670.59</v>
      </c>
    </row>
    <row r="287" spans="1:9" x14ac:dyDescent="0.3">
      <c r="A287" s="35" t="s">
        <v>68</v>
      </c>
      <c r="B287" s="239">
        <v>44958</v>
      </c>
      <c r="C287" s="141" t="s">
        <v>87</v>
      </c>
      <c r="D287" s="61">
        <v>2730473</v>
      </c>
      <c r="E287" s="158">
        <v>800290</v>
      </c>
      <c r="F287" s="125">
        <v>1665678.2308599998</v>
      </c>
      <c r="G287" s="125">
        <f t="shared" si="16"/>
        <v>610.03285176597603</v>
      </c>
      <c r="H287" s="125">
        <f t="shared" si="14"/>
        <v>2081.3433016281597</v>
      </c>
      <c r="I287" s="127">
        <f t="shared" si="15"/>
        <v>1665678230.8599999</v>
      </c>
    </row>
    <row r="288" spans="1:9" x14ac:dyDescent="0.3">
      <c r="A288" s="35" t="s">
        <v>68</v>
      </c>
      <c r="B288" s="239">
        <v>44986</v>
      </c>
      <c r="C288" s="141" t="s">
        <v>92</v>
      </c>
      <c r="D288" s="61">
        <v>6059</v>
      </c>
      <c r="E288" s="158">
        <v>14125</v>
      </c>
      <c r="F288" s="125">
        <v>62458.950400000002</v>
      </c>
      <c r="G288" s="125">
        <f t="shared" si="16"/>
        <v>10308.458557517743</v>
      </c>
      <c r="H288" s="125">
        <f t="shared" si="14"/>
        <v>4421.872594690265</v>
      </c>
      <c r="I288" s="127">
        <f t="shared" si="15"/>
        <v>62458950.399999999</v>
      </c>
    </row>
    <row r="289" spans="1:9" x14ac:dyDescent="0.3">
      <c r="A289" s="35" t="s">
        <v>68</v>
      </c>
      <c r="B289" s="239">
        <v>44986</v>
      </c>
      <c r="C289" s="141" t="s">
        <v>87</v>
      </c>
      <c r="D289" s="61">
        <v>2745671</v>
      </c>
      <c r="E289" s="127">
        <v>841014</v>
      </c>
      <c r="F289" s="127">
        <v>1747953.7611600002</v>
      </c>
      <c r="G289" s="125">
        <f t="shared" si="16"/>
        <v>636.62170783025363</v>
      </c>
      <c r="H289" s="125">
        <f t="shared" si="14"/>
        <v>2078.3884229751234</v>
      </c>
      <c r="I289" s="127">
        <f t="shared" si="15"/>
        <v>1747953761.1600003</v>
      </c>
    </row>
    <row r="290" spans="1:9" x14ac:dyDescent="0.3">
      <c r="A290" s="35" t="s">
        <v>69</v>
      </c>
      <c r="B290" s="239">
        <v>44652</v>
      </c>
      <c r="C290" s="141" t="s">
        <v>92</v>
      </c>
      <c r="D290" s="10">
        <v>0</v>
      </c>
      <c r="E290" s="37">
        <v>0</v>
      </c>
      <c r="F290" s="127">
        <v>0</v>
      </c>
      <c r="G290" s="125">
        <v>0</v>
      </c>
      <c r="H290" s="125">
        <f t="shared" si="14"/>
        <v>0</v>
      </c>
      <c r="I290" s="127">
        <f t="shared" si="15"/>
        <v>0</v>
      </c>
    </row>
    <row r="291" spans="1:9" x14ac:dyDescent="0.3">
      <c r="A291" s="35" t="s">
        <v>69</v>
      </c>
      <c r="B291" s="239">
        <v>44652</v>
      </c>
      <c r="C291" s="141" t="s">
        <v>87</v>
      </c>
      <c r="D291" s="10">
        <v>809076</v>
      </c>
      <c r="E291" s="127">
        <v>297649</v>
      </c>
      <c r="F291" s="127">
        <v>513944.12310000003</v>
      </c>
      <c r="G291" s="125">
        <f>(F291/D291)*1000</f>
        <v>635.22354278213663</v>
      </c>
      <c r="H291" s="125">
        <f t="shared" si="14"/>
        <v>1726.678480693703</v>
      </c>
      <c r="I291" s="127">
        <f t="shared" si="15"/>
        <v>513944123.10000002</v>
      </c>
    </row>
    <row r="292" spans="1:9" x14ac:dyDescent="0.3">
      <c r="A292" s="35" t="s">
        <v>69</v>
      </c>
      <c r="B292" s="239">
        <v>44682</v>
      </c>
      <c r="C292" s="141" t="s">
        <v>92</v>
      </c>
      <c r="D292" s="10">
        <v>0</v>
      </c>
      <c r="E292" s="127">
        <v>0</v>
      </c>
      <c r="F292" s="127">
        <v>0</v>
      </c>
      <c r="G292" s="125">
        <v>0</v>
      </c>
      <c r="H292" s="125">
        <f t="shared" si="14"/>
        <v>0</v>
      </c>
      <c r="I292" s="127">
        <f t="shared" si="15"/>
        <v>0</v>
      </c>
    </row>
    <row r="293" spans="1:9" x14ac:dyDescent="0.3">
      <c r="A293" s="35" t="s">
        <v>69</v>
      </c>
      <c r="B293" s="239">
        <v>44682</v>
      </c>
      <c r="C293" s="141" t="s">
        <v>87</v>
      </c>
      <c r="D293" s="10">
        <v>815718</v>
      </c>
      <c r="E293" s="127">
        <v>321803</v>
      </c>
      <c r="F293" s="127">
        <v>566731.26818000001</v>
      </c>
      <c r="G293" s="125">
        <f>(F293/D293)*1000</f>
        <v>694.7637151319451</v>
      </c>
      <c r="H293" s="125">
        <f t="shared" si="14"/>
        <v>1761.1124451294738</v>
      </c>
      <c r="I293" s="127">
        <f t="shared" si="15"/>
        <v>566731268.18000007</v>
      </c>
    </row>
    <row r="294" spans="1:9" x14ac:dyDescent="0.3">
      <c r="A294" s="35" t="s">
        <v>69</v>
      </c>
      <c r="B294" s="239">
        <v>44713</v>
      </c>
      <c r="C294" s="141" t="s">
        <v>92</v>
      </c>
      <c r="D294" s="36">
        <v>0</v>
      </c>
      <c r="E294" s="127">
        <v>0</v>
      </c>
      <c r="F294" s="127">
        <v>0</v>
      </c>
      <c r="G294" s="125">
        <v>0</v>
      </c>
      <c r="H294" s="125">
        <f t="shared" si="14"/>
        <v>0</v>
      </c>
      <c r="I294" s="127">
        <f t="shared" si="15"/>
        <v>0</v>
      </c>
    </row>
    <row r="295" spans="1:9" x14ac:dyDescent="0.3">
      <c r="A295" s="35" t="s">
        <v>69</v>
      </c>
      <c r="B295" s="239">
        <v>44713</v>
      </c>
      <c r="C295" s="141" t="s">
        <v>87</v>
      </c>
      <c r="D295" s="36">
        <v>822990</v>
      </c>
      <c r="E295" s="127">
        <v>298586</v>
      </c>
      <c r="F295" s="127">
        <v>522655.59687999997</v>
      </c>
      <c r="G295" s="125">
        <f>(F295/D295)*1000</f>
        <v>635.06919510565126</v>
      </c>
      <c r="H295" s="125">
        <f t="shared" si="14"/>
        <v>1750.4357099127219</v>
      </c>
      <c r="I295" s="127">
        <f t="shared" si="15"/>
        <v>522655596.88</v>
      </c>
    </row>
    <row r="296" spans="1:9" x14ac:dyDescent="0.3">
      <c r="A296" s="35" t="s">
        <v>69</v>
      </c>
      <c r="B296" s="239">
        <v>44743</v>
      </c>
      <c r="C296" s="141" t="s">
        <v>92</v>
      </c>
      <c r="D296" s="124">
        <v>0</v>
      </c>
      <c r="E296" s="156">
        <v>0</v>
      </c>
      <c r="F296" s="156">
        <v>0</v>
      </c>
      <c r="G296" s="125">
        <v>0</v>
      </c>
      <c r="H296" s="125">
        <f t="shared" si="14"/>
        <v>0</v>
      </c>
      <c r="I296" s="127">
        <f t="shared" si="15"/>
        <v>0</v>
      </c>
    </row>
    <row r="297" spans="1:9" x14ac:dyDescent="0.3">
      <c r="A297" s="35" t="s">
        <v>69</v>
      </c>
      <c r="B297" s="239">
        <v>44743</v>
      </c>
      <c r="C297" s="141" t="s">
        <v>87</v>
      </c>
      <c r="D297" s="124">
        <v>833519</v>
      </c>
      <c r="E297" s="127">
        <v>312086</v>
      </c>
      <c r="F297" s="127">
        <v>540951.52730000007</v>
      </c>
      <c r="G297" s="125">
        <f>(F297/D297)*1000</f>
        <v>648.99723617578013</v>
      </c>
      <c r="H297" s="125">
        <f t="shared" si="14"/>
        <v>1733.3412178053488</v>
      </c>
      <c r="I297" s="127">
        <f t="shared" si="15"/>
        <v>540951527.30000007</v>
      </c>
    </row>
    <row r="298" spans="1:9" x14ac:dyDescent="0.3">
      <c r="A298" s="35" t="s">
        <v>69</v>
      </c>
      <c r="B298" s="239">
        <v>44774</v>
      </c>
      <c r="C298" s="141" t="s">
        <v>92</v>
      </c>
      <c r="D298" s="10">
        <v>0</v>
      </c>
      <c r="E298" s="11">
        <v>0</v>
      </c>
      <c r="F298" s="11">
        <v>0</v>
      </c>
      <c r="G298" s="125">
        <v>0</v>
      </c>
      <c r="H298" s="125">
        <f t="shared" si="14"/>
        <v>0</v>
      </c>
      <c r="I298" s="127">
        <f t="shared" si="15"/>
        <v>0</v>
      </c>
    </row>
    <row r="299" spans="1:9" x14ac:dyDescent="0.3">
      <c r="A299" s="35" t="s">
        <v>69</v>
      </c>
      <c r="B299" s="239">
        <v>44774</v>
      </c>
      <c r="C299" s="141" t="s">
        <v>87</v>
      </c>
      <c r="D299" s="10">
        <v>831219</v>
      </c>
      <c r="E299" s="11">
        <v>313067</v>
      </c>
      <c r="F299" s="11">
        <v>566003.92249000003</v>
      </c>
      <c r="G299" s="125">
        <f>(F299/D299)*1000</f>
        <v>680.9323685935957</v>
      </c>
      <c r="H299" s="125">
        <f t="shared" si="14"/>
        <v>1807.932239712266</v>
      </c>
      <c r="I299" s="127">
        <f t="shared" si="15"/>
        <v>566003922.49000001</v>
      </c>
    </row>
    <row r="300" spans="1:9" x14ac:dyDescent="0.3">
      <c r="A300" s="35" t="s">
        <v>69</v>
      </c>
      <c r="B300" s="239">
        <v>44805</v>
      </c>
      <c r="C300" s="141" t="s">
        <v>92</v>
      </c>
      <c r="D300" s="10">
        <v>0</v>
      </c>
      <c r="E300" s="127">
        <v>0</v>
      </c>
      <c r="F300" s="127">
        <v>0</v>
      </c>
      <c r="G300" s="125">
        <v>0</v>
      </c>
      <c r="H300" s="125">
        <f t="shared" si="14"/>
        <v>0</v>
      </c>
      <c r="I300" s="127">
        <f t="shared" si="15"/>
        <v>0</v>
      </c>
    </row>
    <row r="301" spans="1:9" x14ac:dyDescent="0.3">
      <c r="A301" s="35" t="s">
        <v>69</v>
      </c>
      <c r="B301" s="239">
        <v>44805</v>
      </c>
      <c r="C301" s="141" t="s">
        <v>87</v>
      </c>
      <c r="D301" s="10">
        <v>837083</v>
      </c>
      <c r="E301" s="127">
        <v>287345</v>
      </c>
      <c r="F301" s="127">
        <v>519941.99789</v>
      </c>
      <c r="G301" s="125">
        <f>(F301/D301)*1000</f>
        <v>621.13553601016872</v>
      </c>
      <c r="H301" s="125">
        <f t="shared" si="14"/>
        <v>1809.4694457533626</v>
      </c>
      <c r="I301" s="127">
        <f t="shared" si="15"/>
        <v>519941997.88999999</v>
      </c>
    </row>
    <row r="302" spans="1:9" x14ac:dyDescent="0.3">
      <c r="A302" s="35" t="s">
        <v>69</v>
      </c>
      <c r="B302" s="239">
        <v>44835</v>
      </c>
      <c r="C302" s="141" t="s">
        <v>92</v>
      </c>
      <c r="D302" s="36">
        <v>0</v>
      </c>
      <c r="E302" s="127">
        <v>0</v>
      </c>
      <c r="F302" s="127">
        <v>0</v>
      </c>
      <c r="G302" s="125">
        <v>0</v>
      </c>
      <c r="H302" s="125">
        <f t="shared" si="14"/>
        <v>0</v>
      </c>
      <c r="I302" s="127">
        <f t="shared" si="15"/>
        <v>0</v>
      </c>
    </row>
    <row r="303" spans="1:9" x14ac:dyDescent="0.3">
      <c r="A303" s="35" t="s">
        <v>69</v>
      </c>
      <c r="B303" s="239">
        <v>44835</v>
      </c>
      <c r="C303" s="141" t="s">
        <v>87</v>
      </c>
      <c r="D303" s="36">
        <v>845416</v>
      </c>
      <c r="E303" s="127">
        <v>291627</v>
      </c>
      <c r="F303" s="127">
        <v>518902.51977999997</v>
      </c>
      <c r="G303" s="125">
        <f>(F303/D303)*1000</f>
        <v>613.78365181165248</v>
      </c>
      <c r="H303" s="125">
        <f t="shared" si="14"/>
        <v>1779.3363432741137</v>
      </c>
      <c r="I303" s="127">
        <f t="shared" si="15"/>
        <v>518902519.77999997</v>
      </c>
    </row>
    <row r="304" spans="1:9" x14ac:dyDescent="0.3">
      <c r="A304" s="35" t="s">
        <v>69</v>
      </c>
      <c r="B304" s="239">
        <v>44866</v>
      </c>
      <c r="C304" s="141" t="s">
        <v>92</v>
      </c>
      <c r="D304" s="10">
        <v>0</v>
      </c>
      <c r="E304" s="127">
        <v>0</v>
      </c>
      <c r="F304" s="127">
        <v>0</v>
      </c>
      <c r="G304" s="125">
        <v>0</v>
      </c>
      <c r="H304" s="125">
        <f t="shared" si="14"/>
        <v>0</v>
      </c>
      <c r="I304" s="127">
        <f t="shared" si="15"/>
        <v>0</v>
      </c>
    </row>
    <row r="305" spans="1:9" x14ac:dyDescent="0.3">
      <c r="A305" s="35" t="s">
        <v>69</v>
      </c>
      <c r="B305" s="239">
        <v>44866</v>
      </c>
      <c r="C305" s="141" t="s">
        <v>87</v>
      </c>
      <c r="D305" s="10">
        <v>854222</v>
      </c>
      <c r="E305" s="127">
        <v>265204</v>
      </c>
      <c r="F305" s="127">
        <v>461162.97668999998</v>
      </c>
      <c r="G305" s="125">
        <f t="shared" ref="G305:G347" si="17">(F305/D305)*1000</f>
        <v>539.86314645373216</v>
      </c>
      <c r="H305" s="125">
        <f t="shared" si="14"/>
        <v>1738.8990237326736</v>
      </c>
      <c r="I305" s="127">
        <f t="shared" si="15"/>
        <v>461162976.69</v>
      </c>
    </row>
    <row r="306" spans="1:9" x14ac:dyDescent="0.3">
      <c r="A306" s="35" t="s">
        <v>69</v>
      </c>
      <c r="B306" s="239">
        <v>44896</v>
      </c>
      <c r="C306" s="141" t="s">
        <v>92</v>
      </c>
      <c r="D306" s="61">
        <v>158</v>
      </c>
      <c r="E306" s="127">
        <v>218</v>
      </c>
      <c r="F306" s="127">
        <v>253.2242700000001</v>
      </c>
      <c r="G306" s="125">
        <f t="shared" si="17"/>
        <v>1602.6852531645577</v>
      </c>
      <c r="H306" s="125">
        <f t="shared" si="14"/>
        <v>1161.5792201834868</v>
      </c>
      <c r="I306" s="127">
        <f t="shared" si="15"/>
        <v>253224.27000000011</v>
      </c>
    </row>
    <row r="307" spans="1:9" x14ac:dyDescent="0.3">
      <c r="A307" s="35" t="s">
        <v>69</v>
      </c>
      <c r="B307" s="239">
        <v>44896</v>
      </c>
      <c r="C307" s="141" t="s">
        <v>87</v>
      </c>
      <c r="D307" s="61">
        <v>864160</v>
      </c>
      <c r="E307" s="127">
        <v>297667</v>
      </c>
      <c r="F307" s="127">
        <v>544940.30477000005</v>
      </c>
      <c r="G307" s="125">
        <f t="shared" si="17"/>
        <v>630.60116734169605</v>
      </c>
      <c r="H307" s="125">
        <f t="shared" si="14"/>
        <v>1830.7044609244563</v>
      </c>
      <c r="I307" s="127">
        <f t="shared" si="15"/>
        <v>544940304.7700001</v>
      </c>
    </row>
    <row r="308" spans="1:9" x14ac:dyDescent="0.3">
      <c r="A308" s="35" t="s">
        <v>69</v>
      </c>
      <c r="B308" s="239">
        <v>44927</v>
      </c>
      <c r="C308" s="141" t="s">
        <v>92</v>
      </c>
      <c r="D308" s="61">
        <v>1400</v>
      </c>
      <c r="E308" s="127">
        <v>4056</v>
      </c>
      <c r="F308" s="127">
        <v>32774.277399999999</v>
      </c>
      <c r="G308" s="125">
        <f t="shared" si="17"/>
        <v>23410.198142857142</v>
      </c>
      <c r="H308" s="125">
        <f t="shared" si="14"/>
        <v>8080.4431459566067</v>
      </c>
      <c r="I308" s="127">
        <f t="shared" si="15"/>
        <v>32774277.399999999</v>
      </c>
    </row>
    <row r="309" spans="1:9" x14ac:dyDescent="0.3">
      <c r="A309" s="35" t="s">
        <v>69</v>
      </c>
      <c r="B309" s="239">
        <v>44927</v>
      </c>
      <c r="C309" s="141" t="s">
        <v>87</v>
      </c>
      <c r="D309" s="61">
        <v>871705</v>
      </c>
      <c r="E309" s="127">
        <v>278443</v>
      </c>
      <c r="F309" s="127">
        <v>510326.18484</v>
      </c>
      <c r="G309" s="125">
        <f t="shared" si="17"/>
        <v>585.43450460878398</v>
      </c>
      <c r="H309" s="125">
        <f t="shared" si="14"/>
        <v>1832.7851116386478</v>
      </c>
      <c r="I309" s="127">
        <f t="shared" si="15"/>
        <v>510326184.83999997</v>
      </c>
    </row>
    <row r="310" spans="1:9" x14ac:dyDescent="0.3">
      <c r="A310" s="35" t="s">
        <v>69</v>
      </c>
      <c r="B310" s="239">
        <v>44958</v>
      </c>
      <c r="C310" s="141" t="s">
        <v>92</v>
      </c>
      <c r="D310" s="61">
        <v>3421</v>
      </c>
      <c r="E310" s="127">
        <v>8481</v>
      </c>
      <c r="F310" s="127">
        <v>68706.289650000006</v>
      </c>
      <c r="G310" s="125">
        <f t="shared" si="17"/>
        <v>20083.685954399301</v>
      </c>
      <c r="H310" s="125">
        <f t="shared" si="14"/>
        <v>8101.2014679872664</v>
      </c>
      <c r="I310" s="127">
        <f t="shared" si="15"/>
        <v>68706289.650000006</v>
      </c>
    </row>
    <row r="311" spans="1:9" x14ac:dyDescent="0.3">
      <c r="A311" s="35" t="s">
        <v>69</v>
      </c>
      <c r="B311" s="239">
        <v>44958</v>
      </c>
      <c r="C311" s="141" t="s">
        <v>87</v>
      </c>
      <c r="D311" s="61">
        <v>878379</v>
      </c>
      <c r="E311" s="127">
        <v>245632</v>
      </c>
      <c r="F311" s="127">
        <v>445302.48976000003</v>
      </c>
      <c r="G311" s="125">
        <f t="shared" si="17"/>
        <v>506.95939880165628</v>
      </c>
      <c r="H311" s="125">
        <f t="shared" si="14"/>
        <v>1812.8846801719649</v>
      </c>
      <c r="I311" s="127">
        <f t="shared" si="15"/>
        <v>445302489.76000005</v>
      </c>
    </row>
    <row r="312" spans="1:9" x14ac:dyDescent="0.3">
      <c r="A312" s="35" t="s">
        <v>69</v>
      </c>
      <c r="B312" s="239">
        <v>44986</v>
      </c>
      <c r="C312" s="141" t="s">
        <v>92</v>
      </c>
      <c r="D312" s="61">
        <v>6460</v>
      </c>
      <c r="E312" s="127">
        <v>29912</v>
      </c>
      <c r="F312" s="127">
        <v>207808.36548999834</v>
      </c>
      <c r="G312" s="125">
        <f t="shared" si="17"/>
        <v>32168.477630030702</v>
      </c>
      <c r="H312" s="125">
        <f t="shared" si="14"/>
        <v>6947.3243343807953</v>
      </c>
      <c r="I312" s="127">
        <f t="shared" si="15"/>
        <v>207808365.48999834</v>
      </c>
    </row>
    <row r="313" spans="1:9" x14ac:dyDescent="0.3">
      <c r="A313" s="35" t="s">
        <v>69</v>
      </c>
      <c r="B313" s="239">
        <v>44986</v>
      </c>
      <c r="C313" s="141" t="s">
        <v>87</v>
      </c>
      <c r="D313" s="61">
        <v>886810</v>
      </c>
      <c r="E313" s="127">
        <v>265528</v>
      </c>
      <c r="F313" s="127">
        <v>490314.20594000001</v>
      </c>
      <c r="G313" s="125">
        <f t="shared" si="17"/>
        <v>552.89656853215467</v>
      </c>
      <c r="H313" s="125">
        <f t="shared" si="14"/>
        <v>1846.5630966978999</v>
      </c>
      <c r="I313" s="127">
        <f t="shared" si="15"/>
        <v>490314205.94</v>
      </c>
    </row>
    <row r="314" spans="1:9" x14ac:dyDescent="0.3">
      <c r="A314" s="128" t="s">
        <v>50</v>
      </c>
      <c r="B314" s="239">
        <v>44652</v>
      </c>
      <c r="C314" s="141" t="s">
        <v>92</v>
      </c>
      <c r="D314" s="10">
        <v>4992</v>
      </c>
      <c r="E314" s="127">
        <v>4875</v>
      </c>
      <c r="F314" s="127">
        <v>18988.406289999999</v>
      </c>
      <c r="G314" s="125">
        <f t="shared" si="17"/>
        <v>3803.7672856570512</v>
      </c>
      <c r="H314" s="125">
        <f t="shared" si="14"/>
        <v>3895.0577005128202</v>
      </c>
      <c r="I314" s="127">
        <f t="shared" si="15"/>
        <v>18988406.289999999</v>
      </c>
    </row>
    <row r="315" spans="1:9" x14ac:dyDescent="0.3">
      <c r="A315" s="128" t="s">
        <v>50</v>
      </c>
      <c r="B315" s="239">
        <v>44652</v>
      </c>
      <c r="C315" s="141" t="s">
        <v>87</v>
      </c>
      <c r="D315" s="10">
        <v>2115415</v>
      </c>
      <c r="E315" s="127">
        <v>1023243</v>
      </c>
      <c r="F315" s="127">
        <v>1506755.67851</v>
      </c>
      <c r="G315" s="125">
        <f t="shared" si="17"/>
        <v>712.27427171973341</v>
      </c>
      <c r="H315" s="125">
        <f t="shared" si="14"/>
        <v>1472.5296713586117</v>
      </c>
      <c r="I315" s="127">
        <f t="shared" si="15"/>
        <v>1506755678.51</v>
      </c>
    </row>
    <row r="316" spans="1:9" x14ac:dyDescent="0.3">
      <c r="A316" s="35" t="s">
        <v>50</v>
      </c>
      <c r="B316" s="239">
        <v>44682</v>
      </c>
      <c r="C316" s="141" t="s">
        <v>92</v>
      </c>
      <c r="D316" s="10">
        <v>12937</v>
      </c>
      <c r="E316" s="127">
        <v>19928</v>
      </c>
      <c r="F316" s="127">
        <v>102154.29299</v>
      </c>
      <c r="G316" s="125">
        <f t="shared" si="17"/>
        <v>7896.2891698229887</v>
      </c>
      <c r="H316" s="125">
        <f t="shared" si="14"/>
        <v>5126.1688573865913</v>
      </c>
      <c r="I316" s="127">
        <f t="shared" si="15"/>
        <v>102154292.98999999</v>
      </c>
    </row>
    <row r="317" spans="1:9" x14ac:dyDescent="0.3">
      <c r="A317" s="35" t="s">
        <v>50</v>
      </c>
      <c r="B317" s="239">
        <v>44682</v>
      </c>
      <c r="C317" s="141" t="s">
        <v>87</v>
      </c>
      <c r="D317" s="10">
        <v>2104736</v>
      </c>
      <c r="E317" s="127">
        <v>1006895</v>
      </c>
      <c r="F317" s="127">
        <v>1522928.51296</v>
      </c>
      <c r="G317" s="125">
        <f t="shared" si="17"/>
        <v>723.57222614142574</v>
      </c>
      <c r="H317" s="125">
        <f t="shared" si="14"/>
        <v>1512.4998266552122</v>
      </c>
      <c r="I317" s="127">
        <f t="shared" si="15"/>
        <v>1522928512.96</v>
      </c>
    </row>
    <row r="318" spans="1:9" x14ac:dyDescent="0.3">
      <c r="A318" s="35" t="s">
        <v>50</v>
      </c>
      <c r="B318" s="239">
        <v>44713</v>
      </c>
      <c r="C318" s="141" t="s">
        <v>92</v>
      </c>
      <c r="D318" s="36">
        <v>22031</v>
      </c>
      <c r="E318" s="127">
        <v>35576</v>
      </c>
      <c r="F318" s="127">
        <v>177789.80706999724</v>
      </c>
      <c r="G318" s="125">
        <f t="shared" si="17"/>
        <v>8069.9835263944997</v>
      </c>
      <c r="H318" s="125">
        <f t="shared" si="14"/>
        <v>4997.4647815942562</v>
      </c>
      <c r="I318" s="127">
        <f t="shared" si="15"/>
        <v>177789807.06999725</v>
      </c>
    </row>
    <row r="319" spans="1:9" x14ac:dyDescent="0.3">
      <c r="A319" s="35" t="s">
        <v>50</v>
      </c>
      <c r="B319" s="239">
        <v>44713</v>
      </c>
      <c r="C319" s="141" t="s">
        <v>87</v>
      </c>
      <c r="D319" s="36">
        <v>2060166</v>
      </c>
      <c r="E319" s="127">
        <v>929913</v>
      </c>
      <c r="F319" s="127">
        <v>1430933.6427799999</v>
      </c>
      <c r="G319" s="125">
        <f t="shared" si="17"/>
        <v>694.57201156605822</v>
      </c>
      <c r="H319" s="125">
        <f t="shared" si="14"/>
        <v>1538.7822761699213</v>
      </c>
      <c r="I319" s="127">
        <f t="shared" si="15"/>
        <v>1430933642.78</v>
      </c>
    </row>
    <row r="320" spans="1:9" x14ac:dyDescent="0.3">
      <c r="A320" s="35" t="s">
        <v>50</v>
      </c>
      <c r="B320" s="239">
        <v>44743</v>
      </c>
      <c r="C320" s="141" t="s">
        <v>92</v>
      </c>
      <c r="D320" s="124">
        <v>34686</v>
      </c>
      <c r="E320" s="156">
        <v>55288</v>
      </c>
      <c r="F320" s="156">
        <v>281472.79483999999</v>
      </c>
      <c r="G320" s="125">
        <f t="shared" si="17"/>
        <v>8114.8819362278728</v>
      </c>
      <c r="H320" s="125">
        <f t="shared" si="14"/>
        <v>5091.02870134568</v>
      </c>
      <c r="I320" s="127">
        <f t="shared" si="15"/>
        <v>281472794.83999997</v>
      </c>
    </row>
    <row r="321" spans="1:9" x14ac:dyDescent="0.3">
      <c r="A321" s="35" t="s">
        <v>50</v>
      </c>
      <c r="B321" s="239">
        <v>44743</v>
      </c>
      <c r="C321" s="141" t="s">
        <v>87</v>
      </c>
      <c r="D321" s="124">
        <v>2038403</v>
      </c>
      <c r="E321" s="127">
        <v>913169</v>
      </c>
      <c r="F321" s="127">
        <v>1443155.38424</v>
      </c>
      <c r="G321" s="125">
        <f t="shared" si="17"/>
        <v>707.98334982827248</v>
      </c>
      <c r="H321" s="125">
        <f t="shared" si="14"/>
        <v>1580.3814893409653</v>
      </c>
      <c r="I321" s="127">
        <f t="shared" si="15"/>
        <v>1443155384.24</v>
      </c>
    </row>
    <row r="322" spans="1:9" x14ac:dyDescent="0.3">
      <c r="A322" s="35" t="s">
        <v>50</v>
      </c>
      <c r="B322" s="239">
        <v>44774</v>
      </c>
      <c r="C322" s="141" t="s">
        <v>92</v>
      </c>
      <c r="D322" s="10">
        <v>52882</v>
      </c>
      <c r="E322" s="11">
        <v>98895</v>
      </c>
      <c r="F322" s="11">
        <v>484497.96961000003</v>
      </c>
      <c r="G322" s="125">
        <f t="shared" si="17"/>
        <v>9161.8692487046628</v>
      </c>
      <c r="H322" s="125">
        <f t="shared" ref="H322:H385" si="18">IFERROR(F322*1000/E322,0)</f>
        <v>4899.1149159209263</v>
      </c>
      <c r="I322" s="127">
        <f t="shared" ref="I322:I385" si="19">F322*1000</f>
        <v>484497969.61000001</v>
      </c>
    </row>
    <row r="323" spans="1:9" x14ac:dyDescent="0.3">
      <c r="A323" s="35" t="s">
        <v>50</v>
      </c>
      <c r="B323" s="239">
        <v>44774</v>
      </c>
      <c r="C323" s="141" t="s">
        <v>87</v>
      </c>
      <c r="D323" s="10">
        <v>1977414</v>
      </c>
      <c r="E323" s="11">
        <v>875966</v>
      </c>
      <c r="F323" s="11">
        <v>1400840.9460100001</v>
      </c>
      <c r="G323" s="125">
        <f t="shared" si="17"/>
        <v>708.42066760425496</v>
      </c>
      <c r="H323" s="125">
        <f t="shared" si="18"/>
        <v>1599.1955692458382</v>
      </c>
      <c r="I323" s="127">
        <f t="shared" si="19"/>
        <v>1400840946.01</v>
      </c>
    </row>
    <row r="324" spans="1:9" x14ac:dyDescent="0.3">
      <c r="A324" s="35" t="s">
        <v>50</v>
      </c>
      <c r="B324" s="239">
        <v>44805</v>
      </c>
      <c r="C324" s="141" t="s">
        <v>92</v>
      </c>
      <c r="D324" s="10">
        <v>73338</v>
      </c>
      <c r="E324" s="127">
        <v>137980</v>
      </c>
      <c r="F324" s="127">
        <v>672002.55891999998</v>
      </c>
      <c r="G324" s="125">
        <f t="shared" si="17"/>
        <v>9163.0881523903008</v>
      </c>
      <c r="H324" s="125">
        <f t="shared" si="18"/>
        <v>4870.289599362226</v>
      </c>
      <c r="I324" s="127">
        <f t="shared" si="19"/>
        <v>672002558.91999996</v>
      </c>
    </row>
    <row r="325" spans="1:9" x14ac:dyDescent="0.3">
      <c r="A325" s="35" t="s">
        <v>50</v>
      </c>
      <c r="B325" s="239">
        <v>44805</v>
      </c>
      <c r="C325" s="141" t="s">
        <v>87</v>
      </c>
      <c r="D325" s="10">
        <v>1964920</v>
      </c>
      <c r="E325" s="127">
        <v>786143</v>
      </c>
      <c r="F325" s="127">
        <v>1284301.7594299999</v>
      </c>
      <c r="G325" s="125">
        <f t="shared" si="17"/>
        <v>653.61529193554941</v>
      </c>
      <c r="H325" s="125">
        <f t="shared" si="18"/>
        <v>1633.6744834336753</v>
      </c>
      <c r="I325" s="127">
        <f t="shared" si="19"/>
        <v>1284301759.4299998</v>
      </c>
    </row>
    <row r="326" spans="1:9" x14ac:dyDescent="0.3">
      <c r="A326" s="35" t="s">
        <v>50</v>
      </c>
      <c r="B326" s="239">
        <v>44835</v>
      </c>
      <c r="C326" s="141" t="s">
        <v>92</v>
      </c>
      <c r="D326" s="36">
        <v>95287</v>
      </c>
      <c r="E326" s="127">
        <v>179424</v>
      </c>
      <c r="F326" s="127">
        <v>869492.942779987</v>
      </c>
      <c r="G326" s="125">
        <f t="shared" si="17"/>
        <v>9124.9902167135806</v>
      </c>
      <c r="H326" s="125">
        <f t="shared" si="18"/>
        <v>4846.0236243757081</v>
      </c>
      <c r="I326" s="127">
        <f t="shared" si="19"/>
        <v>869492942.77998698</v>
      </c>
    </row>
    <row r="327" spans="1:9" x14ac:dyDescent="0.3">
      <c r="A327" s="35" t="s">
        <v>50</v>
      </c>
      <c r="B327" s="239">
        <v>44835</v>
      </c>
      <c r="C327" s="141" t="s">
        <v>87</v>
      </c>
      <c r="D327" s="36">
        <v>1948884</v>
      </c>
      <c r="E327" s="127">
        <v>798408</v>
      </c>
      <c r="F327" s="127">
        <v>1418032.1989499999</v>
      </c>
      <c r="G327" s="125">
        <f t="shared" si="17"/>
        <v>727.61241764517536</v>
      </c>
      <c r="H327" s="125">
        <f t="shared" si="18"/>
        <v>1776.0746372155588</v>
      </c>
      <c r="I327" s="127">
        <f t="shared" si="19"/>
        <v>1418032198.9499998</v>
      </c>
    </row>
    <row r="328" spans="1:9" x14ac:dyDescent="0.3">
      <c r="A328" s="35" t="s">
        <v>50</v>
      </c>
      <c r="B328" s="239">
        <v>44866</v>
      </c>
      <c r="C328" s="141" t="s">
        <v>92</v>
      </c>
      <c r="D328" s="10">
        <v>118719</v>
      </c>
      <c r="E328" s="127">
        <v>215052</v>
      </c>
      <c r="F328" s="127">
        <v>1046647.95237</v>
      </c>
      <c r="G328" s="125">
        <f t="shared" si="17"/>
        <v>8816.178980365401</v>
      </c>
      <c r="H328" s="125">
        <f t="shared" si="18"/>
        <v>4866.9528875341775</v>
      </c>
      <c r="I328" s="127">
        <f t="shared" si="19"/>
        <v>1046647952.37</v>
      </c>
    </row>
    <row r="329" spans="1:9" ht="15" thickBot="1" x14ac:dyDescent="0.35">
      <c r="A329" s="152" t="s">
        <v>50</v>
      </c>
      <c r="B329" s="239">
        <v>44866</v>
      </c>
      <c r="C329" s="140" t="s">
        <v>87</v>
      </c>
      <c r="D329" s="133">
        <v>1945944</v>
      </c>
      <c r="E329" s="138">
        <v>671482</v>
      </c>
      <c r="F329" s="138">
        <v>1139693.2250000001</v>
      </c>
      <c r="G329" s="125">
        <f t="shared" si="17"/>
        <v>585.67627074571521</v>
      </c>
      <c r="H329" s="125">
        <f t="shared" si="18"/>
        <v>1697.2803813058281</v>
      </c>
      <c r="I329" s="127">
        <f t="shared" si="19"/>
        <v>1139693225</v>
      </c>
    </row>
    <row r="330" spans="1:9" x14ac:dyDescent="0.3">
      <c r="A330" s="35" t="s">
        <v>50</v>
      </c>
      <c r="B330" s="239">
        <v>44896</v>
      </c>
      <c r="C330" s="141" t="s">
        <v>92</v>
      </c>
      <c r="D330" s="61">
        <v>146293</v>
      </c>
      <c r="E330" s="125">
        <v>289432</v>
      </c>
      <c r="F330" s="125">
        <v>1603787.6043500011</v>
      </c>
      <c r="G330" s="125">
        <f t="shared" si="17"/>
        <v>10962.845825500885</v>
      </c>
      <c r="H330" s="125">
        <f t="shared" si="18"/>
        <v>5541.1551049987602</v>
      </c>
      <c r="I330" s="127">
        <f t="shared" si="19"/>
        <v>1603787604.3500011</v>
      </c>
    </row>
    <row r="331" spans="1:9" x14ac:dyDescent="0.3">
      <c r="A331" s="35" t="s">
        <v>50</v>
      </c>
      <c r="B331" s="239">
        <v>44896</v>
      </c>
      <c r="C331" s="141" t="s">
        <v>87</v>
      </c>
      <c r="D331" s="61">
        <v>1793087</v>
      </c>
      <c r="E331" s="125">
        <v>634790</v>
      </c>
      <c r="F331" s="125">
        <v>1121868.0673800001</v>
      </c>
      <c r="G331" s="125">
        <f t="shared" si="17"/>
        <v>625.66293067765264</v>
      </c>
      <c r="H331" s="125">
        <f t="shared" si="18"/>
        <v>1767.3058292978783</v>
      </c>
      <c r="I331" s="127">
        <f t="shared" si="19"/>
        <v>1121868067.3800001</v>
      </c>
    </row>
    <row r="332" spans="1:9" x14ac:dyDescent="0.3">
      <c r="A332" s="35" t="s">
        <v>50</v>
      </c>
      <c r="B332" s="239">
        <v>44927</v>
      </c>
      <c r="C332" s="141" t="s">
        <v>92</v>
      </c>
      <c r="D332" s="61">
        <v>171575</v>
      </c>
      <c r="E332" s="125">
        <v>322871</v>
      </c>
      <c r="F332" s="125">
        <v>1781998.4216199727</v>
      </c>
      <c r="G332" s="125">
        <f t="shared" si="17"/>
        <v>10386.119315867538</v>
      </c>
      <c r="H332" s="125">
        <f t="shared" si="18"/>
        <v>5519.2272505736737</v>
      </c>
      <c r="I332" s="127">
        <f t="shared" si="19"/>
        <v>1781998421.6199727</v>
      </c>
    </row>
    <row r="333" spans="1:9" x14ac:dyDescent="0.3">
      <c r="A333" s="35" t="s">
        <v>50</v>
      </c>
      <c r="B333" s="239">
        <v>44927</v>
      </c>
      <c r="C333" s="141" t="s">
        <v>87</v>
      </c>
      <c r="D333" s="61">
        <v>1841460</v>
      </c>
      <c r="E333" s="125">
        <v>616088</v>
      </c>
      <c r="F333" s="125">
        <v>1105829.3273100001</v>
      </c>
      <c r="G333" s="125">
        <f t="shared" si="17"/>
        <v>600.5177018832884</v>
      </c>
      <c r="H333" s="125">
        <f t="shared" si="18"/>
        <v>1794.9210621047646</v>
      </c>
      <c r="I333" s="127">
        <f t="shared" si="19"/>
        <v>1105829327.3100002</v>
      </c>
    </row>
    <row r="334" spans="1:9" x14ac:dyDescent="0.3">
      <c r="A334" s="35" t="s">
        <v>50</v>
      </c>
      <c r="B334" s="239">
        <v>44958</v>
      </c>
      <c r="C334" s="141" t="s">
        <v>92</v>
      </c>
      <c r="D334" s="61">
        <v>196282</v>
      </c>
      <c r="E334" s="125">
        <v>307531</v>
      </c>
      <c r="F334" s="125">
        <v>1745495.6085299691</v>
      </c>
      <c r="G334" s="125">
        <f t="shared" si="17"/>
        <v>8892.7951036262566</v>
      </c>
      <c r="H334" s="125">
        <f t="shared" si="18"/>
        <v>5675.8362848947563</v>
      </c>
      <c r="I334" s="127">
        <f t="shared" si="19"/>
        <v>1745495608.5299692</v>
      </c>
    </row>
    <row r="335" spans="1:9" x14ac:dyDescent="0.3">
      <c r="A335" s="35" t="s">
        <v>50</v>
      </c>
      <c r="B335" s="239">
        <v>44958</v>
      </c>
      <c r="C335" s="141" t="s">
        <v>87</v>
      </c>
      <c r="D335" s="61">
        <v>1854342</v>
      </c>
      <c r="E335" s="125">
        <v>549471</v>
      </c>
      <c r="F335" s="125">
        <v>997605.46480000007</v>
      </c>
      <c r="G335" s="125">
        <f t="shared" si="17"/>
        <v>537.98353529176393</v>
      </c>
      <c r="H335" s="125">
        <f t="shared" si="18"/>
        <v>1815.5743702579391</v>
      </c>
      <c r="I335" s="127">
        <f t="shared" si="19"/>
        <v>997605464.80000007</v>
      </c>
    </row>
    <row r="336" spans="1:9" x14ac:dyDescent="0.3">
      <c r="A336" s="35" t="s">
        <v>50</v>
      </c>
      <c r="B336" s="239">
        <v>44986</v>
      </c>
      <c r="C336" s="141" t="s">
        <v>92</v>
      </c>
      <c r="D336" s="61">
        <v>222375</v>
      </c>
      <c r="E336" s="125">
        <v>379163</v>
      </c>
      <c r="F336" s="125">
        <v>2259726.9574897476</v>
      </c>
      <c r="G336" s="125">
        <f t="shared" si="17"/>
        <v>10161.785081460361</v>
      </c>
      <c r="H336" s="125">
        <f t="shared" si="18"/>
        <v>5959.7770813337474</v>
      </c>
      <c r="I336" s="127">
        <f t="shared" si="19"/>
        <v>2259726957.4897475</v>
      </c>
    </row>
    <row r="337" spans="1:9" x14ac:dyDescent="0.3">
      <c r="A337" s="35" t="s">
        <v>50</v>
      </c>
      <c r="B337" s="239">
        <v>44986</v>
      </c>
      <c r="C337" s="141" t="s">
        <v>87</v>
      </c>
      <c r="D337" s="61">
        <v>1871842</v>
      </c>
      <c r="E337" s="125">
        <v>584124</v>
      </c>
      <c r="F337" s="125">
        <v>1112584.4572200002</v>
      </c>
      <c r="G337" s="125">
        <f t="shared" si="17"/>
        <v>594.37947071387441</v>
      </c>
      <c r="H337" s="125">
        <f t="shared" si="18"/>
        <v>1904.7059480863657</v>
      </c>
      <c r="I337" s="127">
        <f t="shared" si="19"/>
        <v>1112584457.2200003</v>
      </c>
    </row>
    <row r="338" spans="1:9" x14ac:dyDescent="0.3">
      <c r="A338" s="128" t="s">
        <v>29</v>
      </c>
      <c r="B338" s="239">
        <v>44652</v>
      </c>
      <c r="C338" s="141" t="s">
        <v>92</v>
      </c>
      <c r="D338" s="10">
        <v>3715</v>
      </c>
      <c r="E338" s="10">
        <v>9864</v>
      </c>
      <c r="F338" s="125">
        <v>27946.304839999997</v>
      </c>
      <c r="G338" s="125">
        <f t="shared" si="17"/>
        <v>7522.5585033647367</v>
      </c>
      <c r="H338" s="125">
        <f t="shared" si="18"/>
        <v>2833.1614801297642</v>
      </c>
      <c r="I338" s="127">
        <f t="shared" si="19"/>
        <v>27946304.839999996</v>
      </c>
    </row>
    <row r="339" spans="1:9" x14ac:dyDescent="0.3">
      <c r="A339" s="128" t="s">
        <v>29</v>
      </c>
      <c r="B339" s="239">
        <v>44652</v>
      </c>
      <c r="C339" s="141" t="s">
        <v>87</v>
      </c>
      <c r="D339" s="10">
        <v>864615</v>
      </c>
      <c r="E339" s="125">
        <v>359339</v>
      </c>
      <c r="F339" s="125">
        <v>915581.75</v>
      </c>
      <c r="G339" s="125">
        <f t="shared" si="17"/>
        <v>1058.9473349409852</v>
      </c>
      <c r="H339" s="125">
        <f t="shared" si="18"/>
        <v>2547.9609783519186</v>
      </c>
      <c r="I339" s="127">
        <f t="shared" si="19"/>
        <v>915581750</v>
      </c>
    </row>
    <row r="340" spans="1:9" x14ac:dyDescent="0.3">
      <c r="A340" s="9" t="s">
        <v>29</v>
      </c>
      <c r="B340" s="239">
        <v>44682</v>
      </c>
      <c r="C340" s="141" t="s">
        <v>92</v>
      </c>
      <c r="D340" s="10">
        <v>3633</v>
      </c>
      <c r="E340" s="125">
        <v>9965</v>
      </c>
      <c r="F340" s="125">
        <v>26760.633999999998</v>
      </c>
      <c r="G340" s="125">
        <f t="shared" si="17"/>
        <v>7365.9878887971372</v>
      </c>
      <c r="H340" s="125">
        <f t="shared" si="18"/>
        <v>2685.4625188158557</v>
      </c>
      <c r="I340" s="127">
        <f t="shared" si="19"/>
        <v>26760634</v>
      </c>
    </row>
    <row r="341" spans="1:9" x14ac:dyDescent="0.3">
      <c r="A341" s="9" t="s">
        <v>29</v>
      </c>
      <c r="B341" s="239">
        <v>44682</v>
      </c>
      <c r="C341" s="141" t="s">
        <v>87</v>
      </c>
      <c r="D341" s="10">
        <v>874322</v>
      </c>
      <c r="E341" s="125">
        <v>384167</v>
      </c>
      <c r="F341" s="125">
        <v>988475.1939999999</v>
      </c>
      <c r="G341" s="125">
        <f t="shared" si="17"/>
        <v>1130.5619600101563</v>
      </c>
      <c r="H341" s="125">
        <f t="shared" si="18"/>
        <v>2573.0351487764433</v>
      </c>
      <c r="I341" s="127">
        <f t="shared" si="19"/>
        <v>988475193.99999988</v>
      </c>
    </row>
    <row r="342" spans="1:9" x14ac:dyDescent="0.3">
      <c r="A342" s="35" t="s">
        <v>29</v>
      </c>
      <c r="B342" s="239">
        <v>44713</v>
      </c>
      <c r="C342" s="141" t="s">
        <v>92</v>
      </c>
      <c r="D342" s="36">
        <v>3530</v>
      </c>
      <c r="E342" s="125">
        <v>8825</v>
      </c>
      <c r="F342" s="125">
        <v>24866.887000000002</v>
      </c>
      <c r="G342" s="125">
        <f t="shared" si="17"/>
        <v>7044.4439093484434</v>
      </c>
      <c r="H342" s="125">
        <f t="shared" si="18"/>
        <v>2817.777563739377</v>
      </c>
      <c r="I342" s="127">
        <f t="shared" si="19"/>
        <v>24866887.000000004</v>
      </c>
    </row>
    <row r="343" spans="1:9" x14ac:dyDescent="0.3">
      <c r="A343" s="35" t="s">
        <v>29</v>
      </c>
      <c r="B343" s="239">
        <v>44713</v>
      </c>
      <c r="C343" s="141" t="s">
        <v>87</v>
      </c>
      <c r="D343" s="36">
        <v>886534</v>
      </c>
      <c r="E343" s="125">
        <v>370629</v>
      </c>
      <c r="F343" s="125">
        <v>954761.84699999995</v>
      </c>
      <c r="G343" s="125">
        <f t="shared" si="17"/>
        <v>1076.960214723857</v>
      </c>
      <c r="H343" s="125">
        <f t="shared" si="18"/>
        <v>2576.0581255109555</v>
      </c>
      <c r="I343" s="127">
        <f t="shared" si="19"/>
        <v>954761847</v>
      </c>
    </row>
    <row r="344" spans="1:9" x14ac:dyDescent="0.3">
      <c r="A344" s="35" t="s">
        <v>29</v>
      </c>
      <c r="B344" s="239">
        <v>44743</v>
      </c>
      <c r="C344" s="141" t="s">
        <v>92</v>
      </c>
      <c r="D344" s="124">
        <v>3469</v>
      </c>
      <c r="E344" s="126">
        <v>8331</v>
      </c>
      <c r="F344" s="126">
        <v>24966.190000000002</v>
      </c>
      <c r="G344" s="125">
        <f t="shared" si="17"/>
        <v>7196.9414816950139</v>
      </c>
      <c r="H344" s="125">
        <f t="shared" si="18"/>
        <v>2996.7818989317011</v>
      </c>
      <c r="I344" s="127">
        <f t="shared" si="19"/>
        <v>24966190.000000004</v>
      </c>
    </row>
    <row r="345" spans="1:9" x14ac:dyDescent="0.3">
      <c r="A345" s="35" t="s">
        <v>29</v>
      </c>
      <c r="B345" s="239">
        <v>44743</v>
      </c>
      <c r="C345" s="141" t="s">
        <v>87</v>
      </c>
      <c r="D345" s="124">
        <v>895555</v>
      </c>
      <c r="E345" s="125">
        <v>344589</v>
      </c>
      <c r="F345" s="125">
        <v>754376.74099999992</v>
      </c>
      <c r="G345" s="125">
        <f t="shared" si="17"/>
        <v>842.35668496072253</v>
      </c>
      <c r="H345" s="125">
        <f t="shared" si="18"/>
        <v>2189.2072614041654</v>
      </c>
      <c r="I345" s="127">
        <f t="shared" si="19"/>
        <v>754376740.99999988</v>
      </c>
    </row>
    <row r="346" spans="1:9" x14ac:dyDescent="0.3">
      <c r="A346" s="35" t="s">
        <v>29</v>
      </c>
      <c r="B346" s="239">
        <v>44774</v>
      </c>
      <c r="C346" s="141" t="s">
        <v>92</v>
      </c>
      <c r="D346" s="10">
        <v>3382</v>
      </c>
      <c r="E346" s="10">
        <v>6822</v>
      </c>
      <c r="F346" s="10">
        <v>18940.209579999999</v>
      </c>
      <c r="G346" s="125">
        <f t="shared" si="17"/>
        <v>5600.2985156712002</v>
      </c>
      <c r="H346" s="125">
        <f t="shared" si="18"/>
        <v>2776.342653180885</v>
      </c>
      <c r="I346" s="127">
        <f t="shared" si="19"/>
        <v>18940209.579999998</v>
      </c>
    </row>
    <row r="347" spans="1:9" x14ac:dyDescent="0.3">
      <c r="A347" s="35" t="s">
        <v>29</v>
      </c>
      <c r="B347" s="239">
        <v>44774</v>
      </c>
      <c r="C347" s="141" t="s">
        <v>87</v>
      </c>
      <c r="D347" s="10">
        <v>914406</v>
      </c>
      <c r="E347" s="10">
        <v>335285</v>
      </c>
      <c r="F347" s="10">
        <v>743582.79316999996</v>
      </c>
      <c r="G347" s="125">
        <f t="shared" si="17"/>
        <v>813.18669515510612</v>
      </c>
      <c r="H347" s="125">
        <f t="shared" si="18"/>
        <v>2217.7633749496695</v>
      </c>
      <c r="I347" s="127">
        <f t="shared" si="19"/>
        <v>743582793.16999996</v>
      </c>
    </row>
    <row r="348" spans="1:9" x14ac:dyDescent="0.3">
      <c r="A348" s="35" t="s">
        <v>29</v>
      </c>
      <c r="B348" s="239">
        <v>44805</v>
      </c>
      <c r="C348" s="141" t="s">
        <v>92</v>
      </c>
      <c r="D348" s="10">
        <v>0</v>
      </c>
      <c r="E348" s="125">
        <v>4787</v>
      </c>
      <c r="F348" s="125">
        <v>13262.152</v>
      </c>
      <c r="G348" s="125">
        <v>0</v>
      </c>
      <c r="H348" s="125">
        <f t="shared" si="18"/>
        <v>2770.4516398579485</v>
      </c>
      <c r="I348" s="127">
        <f t="shared" si="19"/>
        <v>13262152</v>
      </c>
    </row>
    <row r="349" spans="1:9" x14ac:dyDescent="0.3">
      <c r="A349" s="35" t="s">
        <v>29</v>
      </c>
      <c r="B349" s="239">
        <v>44805</v>
      </c>
      <c r="C349" s="141" t="s">
        <v>87</v>
      </c>
      <c r="D349" s="10">
        <v>926092</v>
      </c>
      <c r="E349" s="125">
        <v>323547</v>
      </c>
      <c r="F349" s="125">
        <v>688080.48600000003</v>
      </c>
      <c r="G349" s="125">
        <f>(F349/D349)*1000</f>
        <v>742.99366153686674</v>
      </c>
      <c r="H349" s="125">
        <f t="shared" si="18"/>
        <v>2126.6786154716315</v>
      </c>
      <c r="I349" s="127">
        <f t="shared" si="19"/>
        <v>688080486</v>
      </c>
    </row>
    <row r="350" spans="1:9" x14ac:dyDescent="0.3">
      <c r="A350" s="35" t="s">
        <v>29</v>
      </c>
      <c r="B350" s="239">
        <v>44835</v>
      </c>
      <c r="C350" s="141" t="s">
        <v>92</v>
      </c>
      <c r="D350" s="36">
        <v>0</v>
      </c>
      <c r="E350" s="125">
        <v>0</v>
      </c>
      <c r="F350" s="125">
        <v>0</v>
      </c>
      <c r="G350" s="125">
        <v>0</v>
      </c>
      <c r="H350" s="125">
        <f t="shared" si="18"/>
        <v>0</v>
      </c>
      <c r="I350" s="127">
        <f t="shared" si="19"/>
        <v>0</v>
      </c>
    </row>
    <row r="351" spans="1:9" x14ac:dyDescent="0.3">
      <c r="A351" s="35" t="s">
        <v>29</v>
      </c>
      <c r="B351" s="239">
        <v>44835</v>
      </c>
      <c r="C351" s="141" t="s">
        <v>87</v>
      </c>
      <c r="D351" s="36">
        <v>940951</v>
      </c>
      <c r="E351" s="125">
        <v>201508</v>
      </c>
      <c r="F351" s="125">
        <v>567384.103</v>
      </c>
      <c r="G351" s="125">
        <f>(F351/D351)*1000</f>
        <v>602.99006324452603</v>
      </c>
      <c r="H351" s="125">
        <f t="shared" si="18"/>
        <v>2815.6902108104891</v>
      </c>
      <c r="I351" s="127">
        <f t="shared" si="19"/>
        <v>567384103</v>
      </c>
    </row>
    <row r="352" spans="1:9" x14ac:dyDescent="0.3">
      <c r="A352" s="35" t="s">
        <v>29</v>
      </c>
      <c r="B352" s="239">
        <v>44866</v>
      </c>
      <c r="C352" s="141" t="s">
        <v>92</v>
      </c>
      <c r="D352" s="10">
        <v>0</v>
      </c>
      <c r="E352" s="125">
        <v>0</v>
      </c>
      <c r="F352" s="125">
        <v>0</v>
      </c>
      <c r="G352" s="125">
        <v>0</v>
      </c>
      <c r="H352" s="125">
        <f t="shared" si="18"/>
        <v>0</v>
      </c>
      <c r="I352" s="127">
        <f t="shared" si="19"/>
        <v>0</v>
      </c>
    </row>
    <row r="353" spans="1:9" x14ac:dyDescent="0.3">
      <c r="A353" s="35" t="s">
        <v>29</v>
      </c>
      <c r="B353" s="239">
        <v>44866</v>
      </c>
      <c r="C353" s="141" t="s">
        <v>87</v>
      </c>
      <c r="D353" s="10">
        <v>941387</v>
      </c>
      <c r="E353" s="125">
        <v>177437</v>
      </c>
      <c r="F353" s="125">
        <v>478018.19500000001</v>
      </c>
      <c r="G353" s="125">
        <f>(F353/D353)*1000</f>
        <v>507.78074798143592</v>
      </c>
      <c r="H353" s="125">
        <f t="shared" si="18"/>
        <v>2694.0164396377304</v>
      </c>
      <c r="I353" s="127">
        <f t="shared" si="19"/>
        <v>478018195</v>
      </c>
    </row>
    <row r="354" spans="1:9" x14ac:dyDescent="0.3">
      <c r="A354" s="35" t="s">
        <v>29</v>
      </c>
      <c r="B354" s="239">
        <v>44896</v>
      </c>
      <c r="C354" s="141" t="s">
        <v>92</v>
      </c>
      <c r="D354" s="61">
        <v>0</v>
      </c>
      <c r="E354" s="125">
        <v>0</v>
      </c>
      <c r="F354" s="125">
        <v>0</v>
      </c>
      <c r="G354" s="125">
        <v>0</v>
      </c>
      <c r="H354" s="125">
        <f t="shared" si="18"/>
        <v>0</v>
      </c>
      <c r="I354" s="127">
        <f t="shared" si="19"/>
        <v>0</v>
      </c>
    </row>
    <row r="355" spans="1:9" x14ac:dyDescent="0.3">
      <c r="A355" s="35" t="s">
        <v>29</v>
      </c>
      <c r="B355" s="239">
        <v>44896</v>
      </c>
      <c r="C355" s="141" t="s">
        <v>87</v>
      </c>
      <c r="D355" s="61">
        <v>947232</v>
      </c>
      <c r="E355" s="125">
        <v>183472</v>
      </c>
      <c r="F355" s="125">
        <v>528216.89800000004</v>
      </c>
      <c r="G355" s="125">
        <f>(F355/D355)*1000</f>
        <v>557.64258175399482</v>
      </c>
      <c r="H355" s="125">
        <f t="shared" si="18"/>
        <v>2879.0055049271828</v>
      </c>
      <c r="I355" s="127">
        <f t="shared" si="19"/>
        <v>528216898.00000006</v>
      </c>
    </row>
    <row r="356" spans="1:9" x14ac:dyDescent="0.3">
      <c r="A356" s="35" t="s">
        <v>29</v>
      </c>
      <c r="B356" s="239">
        <v>44927</v>
      </c>
      <c r="C356" s="141" t="s">
        <v>92</v>
      </c>
      <c r="D356" s="61">
        <v>0</v>
      </c>
      <c r="E356" s="125">
        <v>0</v>
      </c>
      <c r="F356" s="125">
        <v>0</v>
      </c>
      <c r="G356" s="125">
        <v>0</v>
      </c>
      <c r="H356" s="125">
        <f t="shared" si="18"/>
        <v>0</v>
      </c>
      <c r="I356" s="127">
        <f t="shared" si="19"/>
        <v>0</v>
      </c>
    </row>
    <row r="357" spans="1:9" x14ac:dyDescent="0.3">
      <c r="A357" s="35" t="s">
        <v>29</v>
      </c>
      <c r="B357" s="239">
        <v>44927</v>
      </c>
      <c r="C357" s="141" t="s">
        <v>87</v>
      </c>
      <c r="D357" s="61">
        <v>942892</v>
      </c>
      <c r="E357" s="125">
        <v>174957</v>
      </c>
      <c r="F357" s="125">
        <v>494017.98399999994</v>
      </c>
      <c r="G357" s="125">
        <f>(F357/D357)*1000</f>
        <v>523.93909800910387</v>
      </c>
      <c r="H357" s="125">
        <f t="shared" si="18"/>
        <v>2823.653720628497</v>
      </c>
      <c r="I357" s="127">
        <f t="shared" si="19"/>
        <v>494017983.99999994</v>
      </c>
    </row>
    <row r="358" spans="1:9" x14ac:dyDescent="0.3">
      <c r="A358" s="35" t="s">
        <v>29</v>
      </c>
      <c r="B358" s="239">
        <v>44958</v>
      </c>
      <c r="C358" s="141" t="s">
        <v>92</v>
      </c>
      <c r="D358" s="61">
        <v>0</v>
      </c>
      <c r="E358" s="125">
        <v>0</v>
      </c>
      <c r="F358" s="125">
        <v>0</v>
      </c>
      <c r="G358" s="125">
        <v>0</v>
      </c>
      <c r="H358" s="125">
        <f t="shared" si="18"/>
        <v>0</v>
      </c>
      <c r="I358" s="127">
        <f t="shared" si="19"/>
        <v>0</v>
      </c>
    </row>
    <row r="359" spans="1:9" x14ac:dyDescent="0.3">
      <c r="A359" s="35" t="s">
        <v>29</v>
      </c>
      <c r="B359" s="239">
        <v>44958</v>
      </c>
      <c r="C359" s="141" t="s">
        <v>87</v>
      </c>
      <c r="D359" s="61">
        <v>944720</v>
      </c>
      <c r="E359" s="125">
        <v>154436</v>
      </c>
      <c r="F359" s="125">
        <v>437453.00722000003</v>
      </c>
      <c r="G359" s="125">
        <f>(F359/D359)*1000</f>
        <v>463.05043528241174</v>
      </c>
      <c r="H359" s="125">
        <f t="shared" si="18"/>
        <v>2832.5844182703518</v>
      </c>
      <c r="I359" s="127">
        <f t="shared" si="19"/>
        <v>437453007.22000003</v>
      </c>
    </row>
    <row r="360" spans="1:9" x14ac:dyDescent="0.3">
      <c r="A360" s="35" t="s">
        <v>29</v>
      </c>
      <c r="B360" s="239">
        <v>44986</v>
      </c>
      <c r="C360" s="141" t="s">
        <v>92</v>
      </c>
      <c r="D360" s="61">
        <v>0</v>
      </c>
      <c r="E360" s="125">
        <v>0</v>
      </c>
      <c r="F360" s="125">
        <v>0</v>
      </c>
      <c r="G360" s="125">
        <v>0</v>
      </c>
      <c r="H360" s="125">
        <f t="shared" si="18"/>
        <v>0</v>
      </c>
      <c r="I360" s="127">
        <f t="shared" si="19"/>
        <v>0</v>
      </c>
    </row>
    <row r="361" spans="1:9" x14ac:dyDescent="0.3">
      <c r="A361" s="35" t="s">
        <v>29</v>
      </c>
      <c r="B361" s="239">
        <v>44986</v>
      </c>
      <c r="C361" s="141" t="s">
        <v>87</v>
      </c>
      <c r="D361" s="61">
        <v>951516</v>
      </c>
      <c r="E361" s="125">
        <v>159970</v>
      </c>
      <c r="F361" s="125">
        <v>475226.39890999999</v>
      </c>
      <c r="G361" s="125">
        <f>(F361/D361)*1000</f>
        <v>499.44131145456299</v>
      </c>
      <c r="H361" s="125">
        <f t="shared" si="18"/>
        <v>2970.7220035631681</v>
      </c>
      <c r="I361" s="127">
        <f t="shared" si="19"/>
        <v>475226398.90999997</v>
      </c>
    </row>
    <row r="362" spans="1:9" x14ac:dyDescent="0.3">
      <c r="A362" s="128" t="s">
        <v>51</v>
      </c>
      <c r="B362" s="239">
        <v>44652</v>
      </c>
      <c r="C362" s="141" t="s">
        <v>92</v>
      </c>
      <c r="D362" s="10">
        <v>0</v>
      </c>
      <c r="E362" s="125">
        <v>0</v>
      </c>
      <c r="F362" s="125">
        <v>0</v>
      </c>
      <c r="G362" s="125">
        <v>0</v>
      </c>
      <c r="H362" s="125">
        <f t="shared" si="18"/>
        <v>0</v>
      </c>
      <c r="I362" s="127">
        <f t="shared" si="19"/>
        <v>0</v>
      </c>
    </row>
    <row r="363" spans="1:9" x14ac:dyDescent="0.3">
      <c r="A363" s="128" t="s">
        <v>51</v>
      </c>
      <c r="B363" s="239">
        <v>44652</v>
      </c>
      <c r="C363" s="141" t="s">
        <v>87</v>
      </c>
      <c r="D363" s="10">
        <v>118492</v>
      </c>
      <c r="E363" s="125">
        <v>101703</v>
      </c>
      <c r="F363" s="125">
        <v>259714.24280999892</v>
      </c>
      <c r="G363" s="125">
        <f>(F363/D363)*1000</f>
        <v>2191.829345525427</v>
      </c>
      <c r="H363" s="125">
        <f t="shared" si="18"/>
        <v>2553.6537054954024</v>
      </c>
      <c r="I363" s="127">
        <f t="shared" si="19"/>
        <v>259714242.80999893</v>
      </c>
    </row>
    <row r="364" spans="1:9" x14ac:dyDescent="0.3">
      <c r="A364" s="9" t="s">
        <v>51</v>
      </c>
      <c r="B364" s="239">
        <v>44682</v>
      </c>
      <c r="C364" s="141" t="s">
        <v>92</v>
      </c>
      <c r="D364" s="10">
        <v>0</v>
      </c>
      <c r="E364" s="125">
        <v>0</v>
      </c>
      <c r="F364" s="125">
        <v>0</v>
      </c>
      <c r="G364" s="125">
        <v>0</v>
      </c>
      <c r="H364" s="125">
        <f t="shared" si="18"/>
        <v>0</v>
      </c>
      <c r="I364" s="127">
        <f t="shared" si="19"/>
        <v>0</v>
      </c>
    </row>
    <row r="365" spans="1:9" x14ac:dyDescent="0.3">
      <c r="A365" s="9" t="s">
        <v>51</v>
      </c>
      <c r="B365" s="239">
        <v>44682</v>
      </c>
      <c r="C365" s="141" t="s">
        <v>87</v>
      </c>
      <c r="D365" s="10">
        <v>118513</v>
      </c>
      <c r="E365" s="125">
        <v>98744</v>
      </c>
      <c r="F365" s="125">
        <v>246920.65865999972</v>
      </c>
      <c r="G365" s="125">
        <f>(F365/D365)*1000</f>
        <v>2083.4900699501295</v>
      </c>
      <c r="H365" s="125">
        <f t="shared" si="18"/>
        <v>2500.6143022360825</v>
      </c>
      <c r="I365" s="127">
        <f t="shared" si="19"/>
        <v>246920658.65999973</v>
      </c>
    </row>
    <row r="366" spans="1:9" x14ac:dyDescent="0.3">
      <c r="A366" s="35" t="s">
        <v>51</v>
      </c>
      <c r="B366" s="239">
        <v>44713</v>
      </c>
      <c r="C366" s="141" t="s">
        <v>92</v>
      </c>
      <c r="D366" s="36">
        <v>0</v>
      </c>
      <c r="E366" s="125">
        <v>0</v>
      </c>
      <c r="F366" s="125">
        <v>0</v>
      </c>
      <c r="G366" s="125">
        <v>0</v>
      </c>
      <c r="H366" s="125">
        <f t="shared" si="18"/>
        <v>0</v>
      </c>
      <c r="I366" s="127">
        <f t="shared" si="19"/>
        <v>0</v>
      </c>
    </row>
    <row r="367" spans="1:9" x14ac:dyDescent="0.3">
      <c r="A367" s="35" t="s">
        <v>51</v>
      </c>
      <c r="B367" s="239">
        <v>44713</v>
      </c>
      <c r="C367" s="141" t="s">
        <v>87</v>
      </c>
      <c r="D367" s="36">
        <v>120095</v>
      </c>
      <c r="E367" s="125">
        <v>91593</v>
      </c>
      <c r="F367" s="125">
        <v>229460.58329000016</v>
      </c>
      <c r="G367" s="125">
        <f>(F367/D367)*1000</f>
        <v>1910.6589224364059</v>
      </c>
      <c r="H367" s="125">
        <f t="shared" si="18"/>
        <v>2505.2196487722877</v>
      </c>
      <c r="I367" s="127">
        <f t="shared" si="19"/>
        <v>229460583.29000014</v>
      </c>
    </row>
    <row r="368" spans="1:9" x14ac:dyDescent="0.3">
      <c r="A368" s="35" t="s">
        <v>51</v>
      </c>
      <c r="B368" s="239">
        <v>44743</v>
      </c>
      <c r="C368" s="141" t="s">
        <v>92</v>
      </c>
      <c r="D368" s="124">
        <v>0</v>
      </c>
      <c r="E368" s="126">
        <v>0</v>
      </c>
      <c r="F368" s="126">
        <v>0</v>
      </c>
      <c r="G368" s="125">
        <v>0</v>
      </c>
      <c r="H368" s="125">
        <f t="shared" si="18"/>
        <v>0</v>
      </c>
      <c r="I368" s="127">
        <f t="shared" si="19"/>
        <v>0</v>
      </c>
    </row>
    <row r="369" spans="1:9" x14ac:dyDescent="0.3">
      <c r="A369" s="35" t="s">
        <v>51</v>
      </c>
      <c r="B369" s="239">
        <v>44743</v>
      </c>
      <c r="C369" s="141" t="s">
        <v>87</v>
      </c>
      <c r="D369" s="124">
        <v>121353</v>
      </c>
      <c r="E369" s="125">
        <v>92809</v>
      </c>
      <c r="F369" s="125">
        <v>240766.02233999956</v>
      </c>
      <c r="G369" s="125">
        <f>(F369/D369)*1000</f>
        <v>1984.0137643074299</v>
      </c>
      <c r="H369" s="125">
        <f t="shared" si="18"/>
        <v>2594.2098540012234</v>
      </c>
      <c r="I369" s="127">
        <f t="shared" si="19"/>
        <v>240766022.33999956</v>
      </c>
    </row>
    <row r="370" spans="1:9" x14ac:dyDescent="0.3">
      <c r="A370" s="35" t="s">
        <v>51</v>
      </c>
      <c r="B370" s="239">
        <v>44774</v>
      </c>
      <c r="C370" s="141" t="s">
        <v>92</v>
      </c>
      <c r="D370" s="10">
        <v>0</v>
      </c>
      <c r="E370" s="10">
        <v>0</v>
      </c>
      <c r="F370" s="10">
        <v>0</v>
      </c>
      <c r="G370" s="125">
        <v>0</v>
      </c>
      <c r="H370" s="125">
        <f t="shared" si="18"/>
        <v>0</v>
      </c>
      <c r="I370" s="127">
        <f t="shared" si="19"/>
        <v>0</v>
      </c>
    </row>
    <row r="371" spans="1:9" x14ac:dyDescent="0.3">
      <c r="A371" s="35" t="s">
        <v>51</v>
      </c>
      <c r="B371" s="239">
        <v>44774</v>
      </c>
      <c r="C371" s="141" t="s">
        <v>87</v>
      </c>
      <c r="D371" s="10">
        <v>118747</v>
      </c>
      <c r="E371" s="10">
        <v>91193</v>
      </c>
      <c r="F371" s="10">
        <v>231650.18036999999</v>
      </c>
      <c r="G371" s="125">
        <f>(F371/D371)*1000</f>
        <v>1950.7876440667974</v>
      </c>
      <c r="H371" s="125">
        <f t="shared" si="18"/>
        <v>2540.2188805061787</v>
      </c>
      <c r="I371" s="127">
        <f t="shared" si="19"/>
        <v>231650180.36999997</v>
      </c>
    </row>
    <row r="372" spans="1:9" x14ac:dyDescent="0.3">
      <c r="A372" s="35" t="s">
        <v>51</v>
      </c>
      <c r="B372" s="239">
        <v>44805</v>
      </c>
      <c r="C372" s="141" t="s">
        <v>92</v>
      </c>
      <c r="D372" s="10">
        <v>0</v>
      </c>
      <c r="E372" s="125">
        <v>0</v>
      </c>
      <c r="F372" s="125">
        <v>0</v>
      </c>
      <c r="G372" s="125">
        <v>0</v>
      </c>
      <c r="H372" s="125">
        <f t="shared" si="18"/>
        <v>0</v>
      </c>
      <c r="I372" s="127">
        <f t="shared" si="19"/>
        <v>0</v>
      </c>
    </row>
    <row r="373" spans="1:9" x14ac:dyDescent="0.3">
      <c r="A373" s="35" t="s">
        <v>51</v>
      </c>
      <c r="B373" s="239">
        <v>44805</v>
      </c>
      <c r="C373" s="141" t="s">
        <v>87</v>
      </c>
      <c r="D373" s="10">
        <v>118573</v>
      </c>
      <c r="E373" s="125">
        <v>83994</v>
      </c>
      <c r="F373" s="125">
        <v>217535.70833999998</v>
      </c>
      <c r="G373" s="125">
        <f>(F373/D373)*1000</f>
        <v>1834.6141899083264</v>
      </c>
      <c r="H373" s="125">
        <f t="shared" si="18"/>
        <v>2589.8958061290091</v>
      </c>
      <c r="I373" s="127">
        <f t="shared" si="19"/>
        <v>217535708.33999997</v>
      </c>
    </row>
    <row r="374" spans="1:9" x14ac:dyDescent="0.3">
      <c r="A374" s="35" t="s">
        <v>51</v>
      </c>
      <c r="B374" s="239">
        <v>44835</v>
      </c>
      <c r="C374" s="141" t="s">
        <v>92</v>
      </c>
      <c r="D374" s="36">
        <v>0</v>
      </c>
      <c r="E374" s="125">
        <v>0</v>
      </c>
      <c r="F374" s="125">
        <v>0</v>
      </c>
      <c r="G374" s="125">
        <v>0</v>
      </c>
      <c r="H374" s="125">
        <f t="shared" si="18"/>
        <v>0</v>
      </c>
      <c r="I374" s="127">
        <f t="shared" si="19"/>
        <v>0</v>
      </c>
    </row>
    <row r="375" spans="1:9" x14ac:dyDescent="0.3">
      <c r="A375" s="35" t="s">
        <v>51</v>
      </c>
      <c r="B375" s="239">
        <v>44835</v>
      </c>
      <c r="C375" s="141" t="s">
        <v>87</v>
      </c>
      <c r="D375" s="36">
        <v>118881</v>
      </c>
      <c r="E375" s="125">
        <v>86895</v>
      </c>
      <c r="F375" s="125">
        <v>237895.77001999767</v>
      </c>
      <c r="G375" s="125">
        <f>(F375/D375)*1000</f>
        <v>2001.1252430581646</v>
      </c>
      <c r="H375" s="125">
        <f t="shared" si="18"/>
        <v>2737.7383050808176</v>
      </c>
      <c r="I375" s="127">
        <f t="shared" si="19"/>
        <v>237895770.01999766</v>
      </c>
    </row>
    <row r="376" spans="1:9" x14ac:dyDescent="0.3">
      <c r="A376" s="35" t="s">
        <v>51</v>
      </c>
      <c r="B376" s="239">
        <v>44866</v>
      </c>
      <c r="C376" s="141" t="s">
        <v>92</v>
      </c>
      <c r="D376" s="10">
        <v>0</v>
      </c>
      <c r="E376" s="125">
        <v>0</v>
      </c>
      <c r="F376" s="125">
        <v>0</v>
      </c>
      <c r="G376" s="125">
        <v>0</v>
      </c>
      <c r="H376" s="125">
        <f t="shared" si="18"/>
        <v>0</v>
      </c>
      <c r="I376" s="127">
        <f t="shared" si="19"/>
        <v>0</v>
      </c>
    </row>
    <row r="377" spans="1:9" x14ac:dyDescent="0.3">
      <c r="A377" s="35" t="s">
        <v>51</v>
      </c>
      <c r="B377" s="239">
        <v>44866</v>
      </c>
      <c r="C377" s="141" t="s">
        <v>87</v>
      </c>
      <c r="D377" s="10">
        <v>117513</v>
      </c>
      <c r="E377" s="125">
        <v>73091</v>
      </c>
      <c r="F377" s="125">
        <v>196608.35510000002</v>
      </c>
      <c r="G377" s="125">
        <f>(F377/D377)*1000</f>
        <v>1673.0774901500261</v>
      </c>
      <c r="H377" s="125">
        <f t="shared" si="18"/>
        <v>2689.9119604328853</v>
      </c>
      <c r="I377" s="127">
        <f t="shared" si="19"/>
        <v>196608355.10000002</v>
      </c>
    </row>
    <row r="378" spans="1:9" x14ac:dyDescent="0.3">
      <c r="A378" s="35" t="s">
        <v>51</v>
      </c>
      <c r="B378" s="239">
        <v>44896</v>
      </c>
      <c r="C378" s="141" t="s">
        <v>92</v>
      </c>
      <c r="D378" s="61">
        <v>0</v>
      </c>
      <c r="E378" s="125">
        <v>0</v>
      </c>
      <c r="F378" s="125">
        <v>0</v>
      </c>
      <c r="G378" s="125">
        <v>0</v>
      </c>
      <c r="H378" s="125">
        <f t="shared" si="18"/>
        <v>0</v>
      </c>
      <c r="I378" s="127">
        <f t="shared" si="19"/>
        <v>0</v>
      </c>
    </row>
    <row r="379" spans="1:9" x14ac:dyDescent="0.3">
      <c r="A379" s="35" t="s">
        <v>51</v>
      </c>
      <c r="B379" s="239">
        <v>44896</v>
      </c>
      <c r="C379" s="141" t="s">
        <v>87</v>
      </c>
      <c r="D379" s="61">
        <v>116949</v>
      </c>
      <c r="E379" s="125">
        <v>82541</v>
      </c>
      <c r="F379" s="125">
        <v>230501.41530999748</v>
      </c>
      <c r="G379" s="125">
        <f>(F379/D379)*1000</f>
        <v>1970.9567017246618</v>
      </c>
      <c r="H379" s="125">
        <f t="shared" si="18"/>
        <v>2792.568727177978</v>
      </c>
      <c r="I379" s="127">
        <f t="shared" si="19"/>
        <v>230501415.30999747</v>
      </c>
    </row>
    <row r="380" spans="1:9" x14ac:dyDescent="0.3">
      <c r="A380" s="35" t="s">
        <v>51</v>
      </c>
      <c r="B380" s="239">
        <v>44927</v>
      </c>
      <c r="C380" s="141" t="s">
        <v>92</v>
      </c>
      <c r="D380" s="61">
        <v>0</v>
      </c>
      <c r="E380" s="125">
        <v>0</v>
      </c>
      <c r="F380" s="125">
        <v>0</v>
      </c>
      <c r="G380" s="125">
        <v>0</v>
      </c>
      <c r="H380" s="125">
        <f t="shared" si="18"/>
        <v>0</v>
      </c>
      <c r="I380" s="127">
        <f t="shared" si="19"/>
        <v>0</v>
      </c>
    </row>
    <row r="381" spans="1:9" x14ac:dyDescent="0.3">
      <c r="A381" s="35" t="s">
        <v>51</v>
      </c>
      <c r="B381" s="239">
        <v>44927</v>
      </c>
      <c r="C381" s="141" t="s">
        <v>87</v>
      </c>
      <c r="D381" s="61">
        <v>116575</v>
      </c>
      <c r="E381" s="125">
        <v>71854</v>
      </c>
      <c r="F381" s="125">
        <v>198796.63029999999</v>
      </c>
      <c r="G381" s="125">
        <f>(F381/D381)*1000</f>
        <v>1705.3110040746301</v>
      </c>
      <c r="H381" s="125">
        <f t="shared" si="18"/>
        <v>2766.6745108135938</v>
      </c>
      <c r="I381" s="127">
        <f t="shared" si="19"/>
        <v>198796630.29999998</v>
      </c>
    </row>
    <row r="382" spans="1:9" x14ac:dyDescent="0.3">
      <c r="A382" s="35" t="s">
        <v>51</v>
      </c>
      <c r="B382" s="239">
        <v>44958</v>
      </c>
      <c r="C382" s="141" t="s">
        <v>92</v>
      </c>
      <c r="D382" s="61">
        <v>0</v>
      </c>
      <c r="E382" s="125">
        <v>0</v>
      </c>
      <c r="F382" s="125">
        <v>0</v>
      </c>
      <c r="G382" s="125">
        <v>0</v>
      </c>
      <c r="H382" s="125">
        <f t="shared" si="18"/>
        <v>0</v>
      </c>
      <c r="I382" s="127">
        <f t="shared" si="19"/>
        <v>0</v>
      </c>
    </row>
    <row r="383" spans="1:9" x14ac:dyDescent="0.3">
      <c r="A383" s="35" t="s">
        <v>51</v>
      </c>
      <c r="B383" s="239">
        <v>44958</v>
      </c>
      <c r="C383" s="141" t="s">
        <v>87</v>
      </c>
      <c r="D383" s="61">
        <v>117661</v>
      </c>
      <c r="E383" s="125">
        <v>63733</v>
      </c>
      <c r="F383" s="125">
        <v>173632.7599100002</v>
      </c>
      <c r="G383" s="125">
        <f>(F383/D383)*1000</f>
        <v>1475.7035883597812</v>
      </c>
      <c r="H383" s="125">
        <f t="shared" si="18"/>
        <v>2724.3776365462195</v>
      </c>
      <c r="I383" s="127">
        <f t="shared" si="19"/>
        <v>173632759.91000021</v>
      </c>
    </row>
    <row r="384" spans="1:9" x14ac:dyDescent="0.3">
      <c r="A384" s="35" t="s">
        <v>51</v>
      </c>
      <c r="B384" s="239">
        <v>44986</v>
      </c>
      <c r="C384" s="141" t="s">
        <v>92</v>
      </c>
      <c r="D384" s="61">
        <v>0</v>
      </c>
      <c r="E384" s="125">
        <v>0</v>
      </c>
      <c r="F384" s="125">
        <v>0</v>
      </c>
      <c r="G384" s="125">
        <v>0</v>
      </c>
      <c r="H384" s="125">
        <f t="shared" si="18"/>
        <v>0</v>
      </c>
      <c r="I384" s="127">
        <f t="shared" si="19"/>
        <v>0</v>
      </c>
    </row>
    <row r="385" spans="1:9" x14ac:dyDescent="0.3">
      <c r="A385" s="35" t="s">
        <v>51</v>
      </c>
      <c r="B385" s="239">
        <v>44986</v>
      </c>
      <c r="C385" s="141" t="s">
        <v>87</v>
      </c>
      <c r="D385" s="61">
        <v>115898</v>
      </c>
      <c r="E385" s="125">
        <v>68213</v>
      </c>
      <c r="F385" s="125">
        <v>199336.86674999929</v>
      </c>
      <c r="G385" s="125">
        <f t="shared" ref="G385:G448" si="20">(F385/D385)*1000</f>
        <v>1719.9336205111329</v>
      </c>
      <c r="H385" s="125">
        <f t="shared" si="18"/>
        <v>2922.2709270959976</v>
      </c>
      <c r="I385" s="127">
        <f t="shared" si="19"/>
        <v>199336866.74999928</v>
      </c>
    </row>
    <row r="386" spans="1:9" x14ac:dyDescent="0.3">
      <c r="A386" s="128" t="s">
        <v>30</v>
      </c>
      <c r="B386" s="239">
        <v>44652</v>
      </c>
      <c r="C386" s="141" t="s">
        <v>92</v>
      </c>
      <c r="D386" s="10">
        <v>7155</v>
      </c>
      <c r="E386" s="10">
        <v>23303</v>
      </c>
      <c r="F386" s="125">
        <v>58373.690009999998</v>
      </c>
      <c r="G386" s="125">
        <f t="shared" si="20"/>
        <v>8158.4472410901462</v>
      </c>
      <c r="H386" s="125">
        <f t="shared" ref="H386:H449" si="21">IFERROR(F386*1000/E386,0)</f>
        <v>2504.9860537269878</v>
      </c>
      <c r="I386" s="127">
        <f t="shared" ref="I386:I449" si="22">F386*1000</f>
        <v>58373690.009999998</v>
      </c>
    </row>
    <row r="387" spans="1:9" x14ac:dyDescent="0.3">
      <c r="A387" s="128" t="s">
        <v>30</v>
      </c>
      <c r="B387" s="239">
        <v>44652</v>
      </c>
      <c r="C387" s="141" t="s">
        <v>87</v>
      </c>
      <c r="D387" s="10">
        <v>509355</v>
      </c>
      <c r="E387" s="125">
        <v>318271</v>
      </c>
      <c r="F387" s="125">
        <v>526727.39913999999</v>
      </c>
      <c r="G387" s="125">
        <f t="shared" si="20"/>
        <v>1034.106662622336</v>
      </c>
      <c r="H387" s="125">
        <f t="shared" si="21"/>
        <v>1654.9651056489595</v>
      </c>
      <c r="I387" s="127">
        <f t="shared" si="22"/>
        <v>526727399.13999999</v>
      </c>
    </row>
    <row r="388" spans="1:9" x14ac:dyDescent="0.3">
      <c r="A388" s="9" t="s">
        <v>30</v>
      </c>
      <c r="B388" s="239">
        <v>44682</v>
      </c>
      <c r="C388" s="141" t="s">
        <v>92</v>
      </c>
      <c r="D388" s="10">
        <v>7233</v>
      </c>
      <c r="E388" s="125">
        <v>24319</v>
      </c>
      <c r="F388" s="125">
        <v>59934.004000000001</v>
      </c>
      <c r="G388" s="125">
        <f t="shared" si="20"/>
        <v>8286.1888566293383</v>
      </c>
      <c r="H388" s="125">
        <f t="shared" si="21"/>
        <v>2464.4929479008183</v>
      </c>
      <c r="I388" s="127">
        <f t="shared" si="22"/>
        <v>59934004</v>
      </c>
    </row>
    <row r="389" spans="1:9" x14ac:dyDescent="0.3">
      <c r="A389" s="9" t="s">
        <v>30</v>
      </c>
      <c r="B389" s="239">
        <v>44682</v>
      </c>
      <c r="C389" s="141" t="s">
        <v>87</v>
      </c>
      <c r="D389" s="10">
        <v>513144</v>
      </c>
      <c r="E389" s="125">
        <v>322982</v>
      </c>
      <c r="F389" s="125">
        <v>533297.63157999993</v>
      </c>
      <c r="G389" s="125">
        <f t="shared" si="20"/>
        <v>1039.2748070327236</v>
      </c>
      <c r="H389" s="125">
        <f t="shared" si="21"/>
        <v>1651.1682743310771</v>
      </c>
      <c r="I389" s="127">
        <f t="shared" si="22"/>
        <v>533297631.57999992</v>
      </c>
    </row>
    <row r="390" spans="1:9" x14ac:dyDescent="0.3">
      <c r="A390" s="35" t="s">
        <v>30</v>
      </c>
      <c r="B390" s="239">
        <v>44713</v>
      </c>
      <c r="C390" s="141" t="s">
        <v>92</v>
      </c>
      <c r="D390" s="36">
        <v>7471</v>
      </c>
      <c r="E390" s="125">
        <v>22798</v>
      </c>
      <c r="F390" s="125">
        <v>52788.908500000005</v>
      </c>
      <c r="G390" s="125">
        <f t="shared" si="20"/>
        <v>7065.8423905768977</v>
      </c>
      <c r="H390" s="125">
        <f t="shared" si="21"/>
        <v>2315.5061189578037</v>
      </c>
      <c r="I390" s="127">
        <f t="shared" si="22"/>
        <v>52788908.500000007</v>
      </c>
    </row>
    <row r="391" spans="1:9" x14ac:dyDescent="0.3">
      <c r="A391" s="35" t="s">
        <v>30</v>
      </c>
      <c r="B391" s="239">
        <v>44713</v>
      </c>
      <c r="C391" s="141" t="s">
        <v>87</v>
      </c>
      <c r="D391" s="36">
        <v>513243</v>
      </c>
      <c r="E391" s="125">
        <v>297404</v>
      </c>
      <c r="F391" s="125">
        <v>481111.68570999999</v>
      </c>
      <c r="G391" s="125">
        <f t="shared" si="20"/>
        <v>937.3955138404225</v>
      </c>
      <c r="H391" s="125">
        <f t="shared" si="21"/>
        <v>1617.7041522978843</v>
      </c>
      <c r="I391" s="127">
        <f t="shared" si="22"/>
        <v>481111685.70999998</v>
      </c>
    </row>
    <row r="392" spans="1:9" x14ac:dyDescent="0.3">
      <c r="A392" s="35" t="s">
        <v>30</v>
      </c>
      <c r="B392" s="239">
        <v>44743</v>
      </c>
      <c r="C392" s="141" t="s">
        <v>92</v>
      </c>
      <c r="D392" s="124">
        <v>7645</v>
      </c>
      <c r="E392" s="126">
        <v>23972</v>
      </c>
      <c r="F392" s="126">
        <v>57085.765940000005</v>
      </c>
      <c r="G392" s="125">
        <f t="shared" si="20"/>
        <v>7467.0720654022243</v>
      </c>
      <c r="H392" s="125">
        <f t="shared" si="21"/>
        <v>2381.3518246287335</v>
      </c>
      <c r="I392" s="127">
        <f t="shared" si="22"/>
        <v>57085765.940000005</v>
      </c>
    </row>
    <row r="393" spans="1:9" x14ac:dyDescent="0.3">
      <c r="A393" s="35" t="s">
        <v>30</v>
      </c>
      <c r="B393" s="239">
        <v>44743</v>
      </c>
      <c r="C393" s="141" t="s">
        <v>87</v>
      </c>
      <c r="D393" s="124">
        <v>515156</v>
      </c>
      <c r="E393" s="125">
        <v>307063</v>
      </c>
      <c r="F393" s="125">
        <v>498695.30621999997</v>
      </c>
      <c r="G393" s="125">
        <f t="shared" si="20"/>
        <v>968.04716672231314</v>
      </c>
      <c r="H393" s="125">
        <f t="shared" si="21"/>
        <v>1624.0813976936329</v>
      </c>
      <c r="I393" s="127">
        <f t="shared" si="22"/>
        <v>498695306.21999997</v>
      </c>
    </row>
    <row r="394" spans="1:9" x14ac:dyDescent="0.3">
      <c r="A394" s="35" t="s">
        <v>30</v>
      </c>
      <c r="B394" s="239">
        <v>44774</v>
      </c>
      <c r="C394" s="141" t="s">
        <v>92</v>
      </c>
      <c r="D394" s="10">
        <v>7760</v>
      </c>
      <c r="E394" s="10">
        <v>25625</v>
      </c>
      <c r="F394" s="10">
        <v>60936.565849999999</v>
      </c>
      <c r="G394" s="125">
        <f t="shared" si="20"/>
        <v>7852.6502384020614</v>
      </c>
      <c r="H394" s="125">
        <f t="shared" si="21"/>
        <v>2378.0123258536587</v>
      </c>
      <c r="I394" s="127">
        <f t="shared" si="22"/>
        <v>60936565.850000001</v>
      </c>
    </row>
    <row r="395" spans="1:9" x14ac:dyDescent="0.3">
      <c r="A395" s="35" t="s">
        <v>30</v>
      </c>
      <c r="B395" s="239">
        <v>44774</v>
      </c>
      <c r="C395" s="141" t="s">
        <v>87</v>
      </c>
      <c r="D395" s="10">
        <v>518391</v>
      </c>
      <c r="E395" s="10">
        <v>309282</v>
      </c>
      <c r="F395" s="10">
        <v>525837.58394000004</v>
      </c>
      <c r="G395" s="125">
        <f t="shared" si="20"/>
        <v>1014.3648017423144</v>
      </c>
      <c r="H395" s="125">
        <f t="shared" si="21"/>
        <v>1700.1881258527817</v>
      </c>
      <c r="I395" s="127">
        <f t="shared" si="22"/>
        <v>525837583.94000006</v>
      </c>
    </row>
    <row r="396" spans="1:9" x14ac:dyDescent="0.3">
      <c r="A396" s="35" t="s">
        <v>30</v>
      </c>
      <c r="B396" s="239">
        <v>44805</v>
      </c>
      <c r="C396" s="141" t="s">
        <v>92</v>
      </c>
      <c r="D396" s="10">
        <v>8025</v>
      </c>
      <c r="E396" s="125">
        <v>24981</v>
      </c>
      <c r="F396" s="125">
        <v>58647.203400000006</v>
      </c>
      <c r="G396" s="125">
        <f t="shared" si="20"/>
        <v>7308.0627289719632</v>
      </c>
      <c r="H396" s="125">
        <f t="shared" si="21"/>
        <v>2347.6723669989196</v>
      </c>
      <c r="I396" s="127">
        <f t="shared" si="22"/>
        <v>58647203.400000006</v>
      </c>
    </row>
    <row r="397" spans="1:9" x14ac:dyDescent="0.3">
      <c r="A397" s="35" t="s">
        <v>30</v>
      </c>
      <c r="B397" s="239">
        <v>44805</v>
      </c>
      <c r="C397" s="141" t="s">
        <v>87</v>
      </c>
      <c r="D397" s="10">
        <v>518467</v>
      </c>
      <c r="E397" s="125">
        <v>296773</v>
      </c>
      <c r="F397" s="125">
        <v>508370.24923999968</v>
      </c>
      <c r="G397" s="125">
        <f t="shared" si="20"/>
        <v>980.52576005801666</v>
      </c>
      <c r="H397" s="125">
        <f t="shared" si="21"/>
        <v>1712.993598609037</v>
      </c>
      <c r="I397" s="127">
        <f t="shared" si="22"/>
        <v>508370249.23999971</v>
      </c>
    </row>
    <row r="398" spans="1:9" x14ac:dyDescent="0.3">
      <c r="A398" s="35" t="s">
        <v>30</v>
      </c>
      <c r="B398" s="239">
        <v>44835</v>
      </c>
      <c r="C398" s="141" t="s">
        <v>92</v>
      </c>
      <c r="D398" s="36">
        <v>8199</v>
      </c>
      <c r="E398" s="125">
        <v>27361</v>
      </c>
      <c r="F398" s="125">
        <v>64003.873009999996</v>
      </c>
      <c r="G398" s="125">
        <f t="shared" si="20"/>
        <v>7806.3023551652641</v>
      </c>
      <c r="H398" s="125">
        <f t="shared" si="21"/>
        <v>2339.2373454917583</v>
      </c>
      <c r="I398" s="127">
        <f t="shared" si="22"/>
        <v>64003873.009999998</v>
      </c>
    </row>
    <row r="399" spans="1:9" x14ac:dyDescent="0.3">
      <c r="A399" s="35" t="s">
        <v>30</v>
      </c>
      <c r="B399" s="239">
        <v>44835</v>
      </c>
      <c r="C399" s="141" t="s">
        <v>87</v>
      </c>
      <c r="D399" s="36">
        <v>516483</v>
      </c>
      <c r="E399" s="125">
        <v>293021</v>
      </c>
      <c r="F399" s="125">
        <v>484800.83585999999</v>
      </c>
      <c r="G399" s="125">
        <f t="shared" si="20"/>
        <v>938.65787617404635</v>
      </c>
      <c r="H399" s="125">
        <f t="shared" si="21"/>
        <v>1654.4917799748141</v>
      </c>
      <c r="I399" s="127">
        <f t="shared" si="22"/>
        <v>484800835.86000001</v>
      </c>
    </row>
    <row r="400" spans="1:9" x14ac:dyDescent="0.3">
      <c r="A400" s="35" t="s">
        <v>30</v>
      </c>
      <c r="B400" s="239">
        <v>44866</v>
      </c>
      <c r="C400" s="141" t="s">
        <v>92</v>
      </c>
      <c r="D400" s="10">
        <v>8434</v>
      </c>
      <c r="E400" s="125">
        <v>25864</v>
      </c>
      <c r="F400" s="125">
        <v>58788.627989999994</v>
      </c>
      <c r="G400" s="125">
        <f t="shared" si="20"/>
        <v>6970.4325337917944</v>
      </c>
      <c r="H400" s="125">
        <f t="shared" si="21"/>
        <v>2272.9905656510978</v>
      </c>
      <c r="I400" s="127">
        <f t="shared" si="22"/>
        <v>58788627.989999995</v>
      </c>
    </row>
    <row r="401" spans="1:9" x14ac:dyDescent="0.3">
      <c r="A401" s="35" t="s">
        <v>30</v>
      </c>
      <c r="B401" s="239">
        <v>44866</v>
      </c>
      <c r="C401" s="141" t="s">
        <v>87</v>
      </c>
      <c r="D401" s="10">
        <v>525552</v>
      </c>
      <c r="E401" s="125">
        <v>265343</v>
      </c>
      <c r="F401" s="125">
        <v>428864.40018999996</v>
      </c>
      <c r="G401" s="125">
        <f t="shared" si="20"/>
        <v>816.0265781311839</v>
      </c>
      <c r="H401" s="125">
        <f t="shared" si="21"/>
        <v>1616.2642322955569</v>
      </c>
      <c r="I401" s="127">
        <f t="shared" si="22"/>
        <v>428864400.18999994</v>
      </c>
    </row>
    <row r="402" spans="1:9" x14ac:dyDescent="0.3">
      <c r="A402" s="35" t="s">
        <v>30</v>
      </c>
      <c r="B402" s="239">
        <v>44896</v>
      </c>
      <c r="C402" s="141" t="s">
        <v>92</v>
      </c>
      <c r="D402" s="61">
        <v>8635</v>
      </c>
      <c r="E402" s="125">
        <v>27403</v>
      </c>
      <c r="F402" s="125">
        <v>62954.185589999994</v>
      </c>
      <c r="G402" s="125">
        <f t="shared" si="20"/>
        <v>7290.5831603937449</v>
      </c>
      <c r="H402" s="125">
        <f t="shared" si="21"/>
        <v>2297.3464799474509</v>
      </c>
      <c r="I402" s="127">
        <f t="shared" si="22"/>
        <v>62954185.589999996</v>
      </c>
    </row>
    <row r="403" spans="1:9" x14ac:dyDescent="0.3">
      <c r="A403" s="35" t="s">
        <v>30</v>
      </c>
      <c r="B403" s="239">
        <v>44896</v>
      </c>
      <c r="C403" s="141" t="s">
        <v>87</v>
      </c>
      <c r="D403" s="61">
        <v>531589</v>
      </c>
      <c r="E403" s="125">
        <v>283716</v>
      </c>
      <c r="F403" s="125">
        <v>473694.35363999993</v>
      </c>
      <c r="G403" s="125">
        <f t="shared" si="20"/>
        <v>891.09133868458514</v>
      </c>
      <c r="H403" s="125">
        <f t="shared" si="21"/>
        <v>1669.6074724019793</v>
      </c>
      <c r="I403" s="127">
        <f t="shared" si="22"/>
        <v>473694353.63999993</v>
      </c>
    </row>
    <row r="404" spans="1:9" x14ac:dyDescent="0.3">
      <c r="A404" s="35" t="s">
        <v>30</v>
      </c>
      <c r="B404" s="239">
        <v>44927</v>
      </c>
      <c r="C404" s="141" t="s">
        <v>92</v>
      </c>
      <c r="D404" s="61">
        <v>8781</v>
      </c>
      <c r="E404" s="125">
        <v>28258</v>
      </c>
      <c r="F404" s="125">
        <v>65778.215840000004</v>
      </c>
      <c r="G404" s="125">
        <f t="shared" si="20"/>
        <v>7490.970941806173</v>
      </c>
      <c r="H404" s="125">
        <f t="shared" si="21"/>
        <v>2327.7732266968646</v>
      </c>
      <c r="I404" s="127">
        <f t="shared" si="22"/>
        <v>65778215.840000004</v>
      </c>
    </row>
    <row r="405" spans="1:9" x14ac:dyDescent="0.3">
      <c r="A405" s="35" t="s">
        <v>30</v>
      </c>
      <c r="B405" s="239">
        <v>44927</v>
      </c>
      <c r="C405" s="141" t="s">
        <v>87</v>
      </c>
      <c r="D405" s="61">
        <v>533066</v>
      </c>
      <c r="E405" s="125">
        <v>270447</v>
      </c>
      <c r="F405" s="125">
        <v>456271.83010999975</v>
      </c>
      <c r="G405" s="125">
        <f t="shared" si="20"/>
        <v>855.93872074002047</v>
      </c>
      <c r="H405" s="125">
        <f t="shared" si="21"/>
        <v>1687.1025750331851</v>
      </c>
      <c r="I405" s="127">
        <f t="shared" si="22"/>
        <v>456271830.10999978</v>
      </c>
    </row>
    <row r="406" spans="1:9" x14ac:dyDescent="0.3">
      <c r="A406" s="35" t="s">
        <v>30</v>
      </c>
      <c r="B406" s="239">
        <v>44958</v>
      </c>
      <c r="C406" s="141" t="s">
        <v>92</v>
      </c>
      <c r="D406" s="61">
        <v>8973</v>
      </c>
      <c r="E406" s="125">
        <v>24268</v>
      </c>
      <c r="F406" s="125">
        <v>57419.129220000003</v>
      </c>
      <c r="G406" s="125">
        <f t="shared" si="20"/>
        <v>6399.1005483116023</v>
      </c>
      <c r="H406" s="125">
        <f t="shared" si="21"/>
        <v>2366.0429050601615</v>
      </c>
      <c r="I406" s="127">
        <f t="shared" si="22"/>
        <v>57419129.219999999</v>
      </c>
    </row>
    <row r="407" spans="1:9" x14ac:dyDescent="0.3">
      <c r="A407" s="35" t="s">
        <v>30</v>
      </c>
      <c r="B407" s="239">
        <v>44958</v>
      </c>
      <c r="C407" s="141" t="s">
        <v>87</v>
      </c>
      <c r="D407" s="61">
        <v>532329</v>
      </c>
      <c r="E407" s="125">
        <v>244014</v>
      </c>
      <c r="F407" s="125">
        <v>411419.21335000003</v>
      </c>
      <c r="G407" s="125">
        <f t="shared" si="20"/>
        <v>772.86642912559716</v>
      </c>
      <c r="H407" s="125">
        <f t="shared" si="21"/>
        <v>1686.0475765734755</v>
      </c>
      <c r="I407" s="127">
        <f t="shared" si="22"/>
        <v>411419213.35000002</v>
      </c>
    </row>
    <row r="408" spans="1:9" x14ac:dyDescent="0.3">
      <c r="A408" s="35" t="s">
        <v>30</v>
      </c>
      <c r="B408" s="239">
        <v>44986</v>
      </c>
      <c r="C408" s="141" t="s">
        <v>92</v>
      </c>
      <c r="D408" s="61">
        <v>9124</v>
      </c>
      <c r="E408" s="125">
        <v>27665</v>
      </c>
      <c r="F408" s="125">
        <v>66942.360690000001</v>
      </c>
      <c r="G408" s="125">
        <f t="shared" si="20"/>
        <v>7336.9531663743974</v>
      </c>
      <c r="H408" s="125">
        <f t="shared" si="21"/>
        <v>2419.7491664558106</v>
      </c>
      <c r="I408" s="127">
        <f t="shared" si="22"/>
        <v>66942360.689999998</v>
      </c>
    </row>
    <row r="409" spans="1:9" x14ac:dyDescent="0.3">
      <c r="A409" s="35" t="s">
        <v>30</v>
      </c>
      <c r="B409" s="239">
        <v>44986</v>
      </c>
      <c r="C409" s="141" t="s">
        <v>87</v>
      </c>
      <c r="D409" s="61">
        <v>538487</v>
      </c>
      <c r="E409" s="125">
        <v>261313</v>
      </c>
      <c r="F409" s="125">
        <v>436872.63903000014</v>
      </c>
      <c r="G409" s="125">
        <f t="shared" si="20"/>
        <v>811.29653831940266</v>
      </c>
      <c r="H409" s="125">
        <f t="shared" si="21"/>
        <v>1671.8366060241938</v>
      </c>
      <c r="I409" s="127">
        <f t="shared" si="22"/>
        <v>436872639.03000015</v>
      </c>
    </row>
    <row r="410" spans="1:9" x14ac:dyDescent="0.3">
      <c r="A410" s="128" t="s">
        <v>31</v>
      </c>
      <c r="B410" s="239">
        <v>44652</v>
      </c>
      <c r="C410" s="141" t="s">
        <v>92</v>
      </c>
      <c r="D410" s="10">
        <v>170251</v>
      </c>
      <c r="E410" s="36">
        <v>772946</v>
      </c>
      <c r="F410" s="125">
        <v>2709023.9619999998</v>
      </c>
      <c r="G410" s="125">
        <f t="shared" si="20"/>
        <v>15911.941556877786</v>
      </c>
      <c r="H410" s="125">
        <f t="shared" si="21"/>
        <v>3504.8036499315604</v>
      </c>
      <c r="I410" s="127">
        <f t="shared" si="22"/>
        <v>2709023962</v>
      </c>
    </row>
    <row r="411" spans="1:9" ht="15" thickBot="1" x14ac:dyDescent="0.35">
      <c r="A411" s="153" t="s">
        <v>31</v>
      </c>
      <c r="B411" s="239">
        <v>44652</v>
      </c>
      <c r="C411" s="140" t="s">
        <v>87</v>
      </c>
      <c r="D411" s="133">
        <v>11406240</v>
      </c>
      <c r="E411" s="134">
        <v>7459704</v>
      </c>
      <c r="F411" s="134">
        <v>13161089.752</v>
      </c>
      <c r="G411" s="125">
        <f t="shared" si="20"/>
        <v>1153.8499761534038</v>
      </c>
      <c r="H411" s="125">
        <f t="shared" si="21"/>
        <v>1764.2911504263441</v>
      </c>
      <c r="I411" s="127">
        <f t="shared" si="22"/>
        <v>13161089752</v>
      </c>
    </row>
    <row r="412" spans="1:9" x14ac:dyDescent="0.3">
      <c r="A412" s="9" t="s">
        <v>31</v>
      </c>
      <c r="B412" s="239">
        <v>44682</v>
      </c>
      <c r="C412" s="141" t="s">
        <v>92</v>
      </c>
      <c r="D412" s="10">
        <v>205091</v>
      </c>
      <c r="E412" s="127">
        <v>996827</v>
      </c>
      <c r="F412" s="127">
        <v>3866574.8620000002</v>
      </c>
      <c r="G412" s="125">
        <f t="shared" si="20"/>
        <v>18852.971910030181</v>
      </c>
      <c r="H412" s="125">
        <f t="shared" si="21"/>
        <v>3878.8825563513028</v>
      </c>
      <c r="I412" s="127">
        <f t="shared" si="22"/>
        <v>3866574862</v>
      </c>
    </row>
    <row r="413" spans="1:9" x14ac:dyDescent="0.3">
      <c r="A413" s="9" t="s">
        <v>31</v>
      </c>
      <c r="B413" s="239">
        <v>44682</v>
      </c>
      <c r="C413" s="141" t="s">
        <v>87</v>
      </c>
      <c r="D413" s="10">
        <v>11871123</v>
      </c>
      <c r="E413" s="127">
        <v>7910064</v>
      </c>
      <c r="F413" s="127">
        <v>14048859.399</v>
      </c>
      <c r="G413" s="125">
        <f t="shared" si="20"/>
        <v>1183.4482212845408</v>
      </c>
      <c r="H413" s="125">
        <f t="shared" si="21"/>
        <v>1776.0740493376538</v>
      </c>
      <c r="I413" s="127">
        <f t="shared" si="22"/>
        <v>14048859399</v>
      </c>
    </row>
    <row r="414" spans="1:9" x14ac:dyDescent="0.3">
      <c r="A414" s="35" t="s">
        <v>31</v>
      </c>
      <c r="B414" s="239">
        <v>44713</v>
      </c>
      <c r="C414" s="141" t="s">
        <v>92</v>
      </c>
      <c r="D414" s="36">
        <v>234580</v>
      </c>
      <c r="E414" s="127">
        <v>988430</v>
      </c>
      <c r="F414" s="127">
        <v>4075552.8830000004</v>
      </c>
      <c r="G414" s="125">
        <f t="shared" si="20"/>
        <v>17373.829324750619</v>
      </c>
      <c r="H414" s="125">
        <f t="shared" si="21"/>
        <v>4123.2589895086148</v>
      </c>
      <c r="I414" s="127">
        <f t="shared" si="22"/>
        <v>4075552883.0000005</v>
      </c>
    </row>
    <row r="415" spans="1:9" x14ac:dyDescent="0.3">
      <c r="A415" s="35" t="s">
        <v>31</v>
      </c>
      <c r="B415" s="239">
        <v>44713</v>
      </c>
      <c r="C415" s="141" t="s">
        <v>87</v>
      </c>
      <c r="D415" s="36">
        <v>12155305</v>
      </c>
      <c r="E415" s="127">
        <v>7407305</v>
      </c>
      <c r="F415" s="127">
        <v>12936062.448000001</v>
      </c>
      <c r="G415" s="125">
        <f t="shared" si="20"/>
        <v>1064.2318270088658</v>
      </c>
      <c r="H415" s="125">
        <f t="shared" si="21"/>
        <v>1746.3925743573404</v>
      </c>
      <c r="I415" s="127">
        <f t="shared" si="22"/>
        <v>12936062448</v>
      </c>
    </row>
    <row r="416" spans="1:9" x14ac:dyDescent="0.3">
      <c r="A416" s="35" t="s">
        <v>31</v>
      </c>
      <c r="B416" s="239">
        <v>44743</v>
      </c>
      <c r="C416" s="141" t="s">
        <v>92</v>
      </c>
      <c r="D416" s="124">
        <v>264497</v>
      </c>
      <c r="E416" s="156">
        <v>1164933</v>
      </c>
      <c r="F416" s="156">
        <v>5003983.8149999995</v>
      </c>
      <c r="G416" s="125">
        <f t="shared" si="20"/>
        <v>18918.867945572161</v>
      </c>
      <c r="H416" s="125">
        <f t="shared" si="21"/>
        <v>4295.5121152890333</v>
      </c>
      <c r="I416" s="127">
        <f t="shared" si="22"/>
        <v>5003983814.999999</v>
      </c>
    </row>
    <row r="417" spans="1:9" x14ac:dyDescent="0.3">
      <c r="A417" s="35" t="s">
        <v>31</v>
      </c>
      <c r="B417" s="239">
        <v>44743</v>
      </c>
      <c r="C417" s="141" t="s">
        <v>87</v>
      </c>
      <c r="D417" s="124">
        <v>12437294</v>
      </c>
      <c r="E417" s="127">
        <v>7854041</v>
      </c>
      <c r="F417" s="127">
        <v>14547028.994999999</v>
      </c>
      <c r="G417" s="125">
        <f t="shared" si="20"/>
        <v>1169.6297438172642</v>
      </c>
      <c r="H417" s="125">
        <f t="shared" si="21"/>
        <v>1852.1712574456894</v>
      </c>
      <c r="I417" s="127">
        <f t="shared" si="22"/>
        <v>14547028995</v>
      </c>
    </row>
    <row r="418" spans="1:9" x14ac:dyDescent="0.3">
      <c r="A418" s="35" t="s">
        <v>31</v>
      </c>
      <c r="B418" s="239">
        <v>44774</v>
      </c>
      <c r="C418" s="141" t="s">
        <v>92</v>
      </c>
      <c r="D418" s="10">
        <v>297437</v>
      </c>
      <c r="E418" s="11">
        <v>1348760</v>
      </c>
      <c r="F418" s="11">
        <v>5602081.9500000002</v>
      </c>
      <c r="G418" s="125">
        <f t="shared" si="20"/>
        <v>18834.516048776717</v>
      </c>
      <c r="H418" s="125">
        <f t="shared" si="21"/>
        <v>4153.5054049645596</v>
      </c>
      <c r="I418" s="127">
        <f t="shared" si="22"/>
        <v>5602081950</v>
      </c>
    </row>
    <row r="419" spans="1:9" x14ac:dyDescent="0.3">
      <c r="A419" s="35" t="s">
        <v>31</v>
      </c>
      <c r="B419" s="239">
        <v>44774</v>
      </c>
      <c r="C419" s="141" t="s">
        <v>87</v>
      </c>
      <c r="D419" s="10">
        <v>12559380</v>
      </c>
      <c r="E419" s="11">
        <v>7839247</v>
      </c>
      <c r="F419" s="11">
        <v>15432575.756999999</v>
      </c>
      <c r="G419" s="125">
        <f t="shared" si="20"/>
        <v>1228.7689166981172</v>
      </c>
      <c r="H419" s="125">
        <f t="shared" si="21"/>
        <v>1968.6298641948647</v>
      </c>
      <c r="I419" s="127">
        <f t="shared" si="22"/>
        <v>15432575757</v>
      </c>
    </row>
    <row r="420" spans="1:9" x14ac:dyDescent="0.3">
      <c r="A420" s="35" t="s">
        <v>31</v>
      </c>
      <c r="B420" s="239">
        <v>44805</v>
      </c>
      <c r="C420" s="141" t="s">
        <v>92</v>
      </c>
      <c r="D420" s="10">
        <v>332823</v>
      </c>
      <c r="E420" s="127">
        <v>1392728</v>
      </c>
      <c r="F420" s="127">
        <v>6073381.8339999998</v>
      </c>
      <c r="G420" s="125">
        <f t="shared" si="20"/>
        <v>18248.083317559183</v>
      </c>
      <c r="H420" s="125">
        <f t="shared" si="21"/>
        <v>4360.7810240046874</v>
      </c>
      <c r="I420" s="127">
        <f t="shared" si="22"/>
        <v>6073381834</v>
      </c>
    </row>
    <row r="421" spans="1:9" x14ac:dyDescent="0.3">
      <c r="A421" s="35" t="s">
        <v>31</v>
      </c>
      <c r="B421" s="239">
        <v>44805</v>
      </c>
      <c r="C421" s="141" t="s">
        <v>87</v>
      </c>
      <c r="D421" s="10">
        <v>12197238</v>
      </c>
      <c r="E421" s="127">
        <v>7268113</v>
      </c>
      <c r="F421" s="127">
        <v>14528417.629000001</v>
      </c>
      <c r="G421" s="125">
        <f t="shared" si="20"/>
        <v>1191.1235665812212</v>
      </c>
      <c r="H421" s="125">
        <f t="shared" si="21"/>
        <v>1998.9256673637299</v>
      </c>
      <c r="I421" s="127">
        <f t="shared" si="22"/>
        <v>14528417629</v>
      </c>
    </row>
    <row r="422" spans="1:9" x14ac:dyDescent="0.3">
      <c r="A422" s="35" t="s">
        <v>31</v>
      </c>
      <c r="B422" s="239">
        <v>44835</v>
      </c>
      <c r="C422" s="141" t="s">
        <v>92</v>
      </c>
      <c r="D422" s="36">
        <v>370543</v>
      </c>
      <c r="E422" s="127">
        <v>1657866</v>
      </c>
      <c r="F422" s="127">
        <v>7355685.55277</v>
      </c>
      <c r="G422" s="125">
        <f t="shared" si="20"/>
        <v>19851.098395516849</v>
      </c>
      <c r="H422" s="125">
        <f t="shared" si="21"/>
        <v>4436.8396195892792</v>
      </c>
      <c r="I422" s="127">
        <f t="shared" si="22"/>
        <v>7355685552.7699995</v>
      </c>
    </row>
    <row r="423" spans="1:9" x14ac:dyDescent="0.3">
      <c r="A423" s="35" t="s">
        <v>31</v>
      </c>
      <c r="B423" s="239">
        <v>44835</v>
      </c>
      <c r="C423" s="141" t="s">
        <v>87</v>
      </c>
      <c r="D423" s="36">
        <v>12325632</v>
      </c>
      <c r="E423" s="127">
        <v>7100503</v>
      </c>
      <c r="F423" s="127">
        <v>13913924.229499999</v>
      </c>
      <c r="G423" s="125">
        <f t="shared" si="20"/>
        <v>1128.8609159757489</v>
      </c>
      <c r="H423" s="125">
        <f t="shared" si="21"/>
        <v>1959.5688121672506</v>
      </c>
      <c r="I423" s="127">
        <f t="shared" si="22"/>
        <v>13913924229.5</v>
      </c>
    </row>
    <row r="424" spans="1:9" x14ac:dyDescent="0.3">
      <c r="A424" s="35" t="s">
        <v>31</v>
      </c>
      <c r="B424" s="239">
        <v>44866</v>
      </c>
      <c r="C424" s="141" t="s">
        <v>92</v>
      </c>
      <c r="D424" s="10">
        <v>407760</v>
      </c>
      <c r="E424" s="127">
        <v>1688661</v>
      </c>
      <c r="F424" s="127">
        <v>7432331.8540000003</v>
      </c>
      <c r="G424" s="125">
        <f t="shared" si="20"/>
        <v>18227.221537178732</v>
      </c>
      <c r="H424" s="125">
        <f t="shared" si="21"/>
        <v>4401.3166964831898</v>
      </c>
      <c r="I424" s="127">
        <f t="shared" si="22"/>
        <v>7432331854</v>
      </c>
    </row>
    <row r="425" spans="1:9" x14ac:dyDescent="0.3">
      <c r="A425" s="35" t="s">
        <v>31</v>
      </c>
      <c r="B425" s="239">
        <v>44866</v>
      </c>
      <c r="C425" s="141" t="s">
        <v>87</v>
      </c>
      <c r="D425" s="10">
        <v>12575237</v>
      </c>
      <c r="E425" s="127">
        <v>6598012</v>
      </c>
      <c r="F425" s="127">
        <v>12856307.083300002</v>
      </c>
      <c r="G425" s="125">
        <f t="shared" si="20"/>
        <v>1022.3510764290169</v>
      </c>
      <c r="H425" s="125">
        <f t="shared" si="21"/>
        <v>1948.5122311538689</v>
      </c>
      <c r="I425" s="127">
        <f t="shared" si="22"/>
        <v>12856307083.300001</v>
      </c>
    </row>
    <row r="426" spans="1:9" x14ac:dyDescent="0.3">
      <c r="A426" s="35" t="s">
        <v>31</v>
      </c>
      <c r="B426" s="239">
        <v>44896</v>
      </c>
      <c r="C426" s="141" t="s">
        <v>92</v>
      </c>
      <c r="D426" s="61">
        <v>452399</v>
      </c>
      <c r="E426" s="127">
        <v>2087027</v>
      </c>
      <c r="F426" s="127">
        <v>8936494.7139999997</v>
      </c>
      <c r="G426" s="125">
        <f t="shared" si="20"/>
        <v>19753.56867278663</v>
      </c>
      <c r="H426" s="125">
        <f t="shared" si="21"/>
        <v>4281.9257795898184</v>
      </c>
      <c r="I426" s="127">
        <f t="shared" si="22"/>
        <v>8936494714</v>
      </c>
    </row>
    <row r="427" spans="1:9" x14ac:dyDescent="0.3">
      <c r="A427" s="35" t="s">
        <v>31</v>
      </c>
      <c r="B427" s="239">
        <v>44896</v>
      </c>
      <c r="C427" s="141" t="s">
        <v>87</v>
      </c>
      <c r="D427" s="61">
        <v>12017050</v>
      </c>
      <c r="E427" s="127">
        <v>6681557</v>
      </c>
      <c r="F427" s="127">
        <v>12974785.436999999</v>
      </c>
      <c r="G427" s="125">
        <f t="shared" si="20"/>
        <v>1079.698048772369</v>
      </c>
      <c r="H427" s="125">
        <f t="shared" si="21"/>
        <v>1941.8805282960241</v>
      </c>
      <c r="I427" s="127">
        <f t="shared" si="22"/>
        <v>12974785436.999998</v>
      </c>
    </row>
    <row r="428" spans="1:9" x14ac:dyDescent="0.3">
      <c r="A428" s="35" t="s">
        <v>31</v>
      </c>
      <c r="B428" s="239">
        <v>44927</v>
      </c>
      <c r="C428" s="141" t="s">
        <v>92</v>
      </c>
      <c r="D428" s="61">
        <v>491928</v>
      </c>
      <c r="E428" s="127">
        <v>2196832</v>
      </c>
      <c r="F428" s="127">
        <v>9234382.7697199993</v>
      </c>
      <c r="G428" s="125">
        <f t="shared" si="20"/>
        <v>18771.817765445347</v>
      </c>
      <c r="H428" s="125">
        <f t="shared" si="21"/>
        <v>4203.4997531536319</v>
      </c>
      <c r="I428" s="127">
        <f t="shared" si="22"/>
        <v>9234382769.7199993</v>
      </c>
    </row>
    <row r="429" spans="1:9" x14ac:dyDescent="0.3">
      <c r="A429" s="35" t="s">
        <v>31</v>
      </c>
      <c r="B429" s="239">
        <v>44927</v>
      </c>
      <c r="C429" s="141" t="s">
        <v>87</v>
      </c>
      <c r="D429" s="61">
        <v>12092975</v>
      </c>
      <c r="E429" s="127">
        <v>6716727</v>
      </c>
      <c r="F429" s="127">
        <v>13595890.384920001</v>
      </c>
      <c r="G429" s="125">
        <f t="shared" si="20"/>
        <v>1124.280037370457</v>
      </c>
      <c r="H429" s="125">
        <f t="shared" si="21"/>
        <v>2024.1838599246332</v>
      </c>
      <c r="I429" s="127">
        <f t="shared" si="22"/>
        <v>13595890384.920002</v>
      </c>
    </row>
    <row r="430" spans="1:9" x14ac:dyDescent="0.3">
      <c r="A430" s="35" t="s">
        <v>31</v>
      </c>
      <c r="B430" s="239">
        <v>44958</v>
      </c>
      <c r="C430" s="141" t="s">
        <v>92</v>
      </c>
      <c r="D430" s="61">
        <v>523742</v>
      </c>
      <c r="E430" s="127">
        <v>2009134</v>
      </c>
      <c r="F430" s="127">
        <v>8596285.3969999999</v>
      </c>
      <c r="G430" s="125">
        <f t="shared" si="20"/>
        <v>16413.206114842804</v>
      </c>
      <c r="H430" s="125">
        <f t="shared" si="21"/>
        <v>4278.6023216968106</v>
      </c>
      <c r="I430" s="127">
        <f t="shared" si="22"/>
        <v>8596285397</v>
      </c>
    </row>
    <row r="431" spans="1:9" x14ac:dyDescent="0.3">
      <c r="A431" s="35" t="s">
        <v>31</v>
      </c>
      <c r="B431" s="239">
        <v>44958</v>
      </c>
      <c r="C431" s="141" t="s">
        <v>87</v>
      </c>
      <c r="D431" s="61">
        <v>13154220</v>
      </c>
      <c r="E431" s="127">
        <v>6020328</v>
      </c>
      <c r="F431" s="127">
        <v>11680400.442540001</v>
      </c>
      <c r="G431" s="125">
        <f t="shared" si="20"/>
        <v>887.95842266132092</v>
      </c>
      <c r="H431" s="125">
        <f t="shared" si="21"/>
        <v>1940.1601445203651</v>
      </c>
      <c r="I431" s="127">
        <f t="shared" si="22"/>
        <v>11680400442.540001</v>
      </c>
    </row>
    <row r="432" spans="1:9" x14ac:dyDescent="0.3">
      <c r="A432" s="35" t="s">
        <v>31</v>
      </c>
      <c r="B432" s="239">
        <v>44986</v>
      </c>
      <c r="C432" s="141" t="s">
        <v>92</v>
      </c>
      <c r="D432" s="61">
        <v>552275</v>
      </c>
      <c r="E432" s="127">
        <v>2310738</v>
      </c>
      <c r="F432" s="127">
        <v>10912885.968489999</v>
      </c>
      <c r="G432" s="125">
        <f t="shared" si="20"/>
        <v>19759.876815879768</v>
      </c>
      <c r="H432" s="125">
        <f t="shared" si="21"/>
        <v>4722.6842543334642</v>
      </c>
      <c r="I432" s="127">
        <f t="shared" si="22"/>
        <v>10912885968.49</v>
      </c>
    </row>
    <row r="433" spans="1:9" x14ac:dyDescent="0.3">
      <c r="A433" s="35" t="s">
        <v>31</v>
      </c>
      <c r="B433" s="239">
        <v>44986</v>
      </c>
      <c r="C433" s="141" t="s">
        <v>87</v>
      </c>
      <c r="D433" s="61">
        <v>13060322</v>
      </c>
      <c r="E433" s="127">
        <v>6400532</v>
      </c>
      <c r="F433" s="127">
        <v>13061769.266000001</v>
      </c>
      <c r="G433" s="125">
        <f t="shared" si="20"/>
        <v>1000.1108139600234</v>
      </c>
      <c r="H433" s="125">
        <f t="shared" si="21"/>
        <v>2040.7318119806291</v>
      </c>
      <c r="I433" s="127">
        <f t="shared" si="22"/>
        <v>13061769266</v>
      </c>
    </row>
    <row r="434" spans="1:9" x14ac:dyDescent="0.3">
      <c r="A434" s="128" t="s">
        <v>32</v>
      </c>
      <c r="B434" s="239">
        <v>44652</v>
      </c>
      <c r="C434" s="141" t="s">
        <v>92</v>
      </c>
      <c r="D434" s="10">
        <v>16833724</v>
      </c>
      <c r="E434" s="127">
        <v>56290403</v>
      </c>
      <c r="F434" s="127">
        <v>290794792.72899997</v>
      </c>
      <c r="G434" s="125">
        <f t="shared" si="20"/>
        <v>17274.537275827974</v>
      </c>
      <c r="H434" s="125">
        <f t="shared" si="21"/>
        <v>5165.9746107875617</v>
      </c>
      <c r="I434" s="127">
        <f t="shared" si="22"/>
        <v>290794792729</v>
      </c>
    </row>
    <row r="435" spans="1:9" x14ac:dyDescent="0.3">
      <c r="A435" s="128" t="s">
        <v>32</v>
      </c>
      <c r="B435" s="239">
        <v>44652</v>
      </c>
      <c r="C435" s="141" t="s">
        <v>87</v>
      </c>
      <c r="D435" s="10">
        <v>43572256</v>
      </c>
      <c r="E435" s="127">
        <v>43641107</v>
      </c>
      <c r="F435" s="127">
        <v>103064548.449</v>
      </c>
      <c r="G435" s="125">
        <f t="shared" si="20"/>
        <v>2365.3709472605688</v>
      </c>
      <c r="H435" s="125">
        <f t="shared" si="21"/>
        <v>2361.639186856557</v>
      </c>
      <c r="I435" s="127">
        <f t="shared" si="22"/>
        <v>103064548449</v>
      </c>
    </row>
    <row r="436" spans="1:9" x14ac:dyDescent="0.3">
      <c r="A436" s="9" t="s">
        <v>32</v>
      </c>
      <c r="B436" s="239">
        <v>44682</v>
      </c>
      <c r="C436" s="141" t="s">
        <v>92</v>
      </c>
      <c r="D436" s="10">
        <v>17219010</v>
      </c>
      <c r="E436" s="127">
        <v>60371074</v>
      </c>
      <c r="F436" s="127">
        <v>314789321.389</v>
      </c>
      <c r="G436" s="125">
        <f t="shared" si="20"/>
        <v>18281.499423544094</v>
      </c>
      <c r="H436" s="125">
        <f t="shared" si="21"/>
        <v>5214.2408695429203</v>
      </c>
      <c r="I436" s="127">
        <f t="shared" si="22"/>
        <v>314789321389</v>
      </c>
    </row>
    <row r="437" spans="1:9" x14ac:dyDescent="0.3">
      <c r="A437" s="9" t="s">
        <v>32</v>
      </c>
      <c r="B437" s="239">
        <v>44682</v>
      </c>
      <c r="C437" s="141" t="s">
        <v>87</v>
      </c>
      <c r="D437" s="10">
        <v>44236727</v>
      </c>
      <c r="E437" s="127">
        <v>44159747</v>
      </c>
      <c r="F437" s="127">
        <v>106149205.249</v>
      </c>
      <c r="G437" s="125">
        <f t="shared" si="20"/>
        <v>2399.5718591251111</v>
      </c>
      <c r="H437" s="125">
        <f t="shared" si="21"/>
        <v>2403.7548324042709</v>
      </c>
      <c r="I437" s="127">
        <f t="shared" si="22"/>
        <v>106149205249</v>
      </c>
    </row>
    <row r="438" spans="1:9" x14ac:dyDescent="0.3">
      <c r="A438" s="35" t="s">
        <v>32</v>
      </c>
      <c r="B438" s="239">
        <v>44713</v>
      </c>
      <c r="C438" s="141" t="s">
        <v>92</v>
      </c>
      <c r="D438" s="36">
        <v>17605497</v>
      </c>
      <c r="E438" s="127">
        <v>57384997</v>
      </c>
      <c r="F438" s="127">
        <v>295782550.23000002</v>
      </c>
      <c r="G438" s="125">
        <f t="shared" si="20"/>
        <v>16800.579400286173</v>
      </c>
      <c r="H438" s="125">
        <f t="shared" si="21"/>
        <v>5154.3533274036763</v>
      </c>
      <c r="I438" s="127">
        <f t="shared" si="22"/>
        <v>295782550230</v>
      </c>
    </row>
    <row r="439" spans="1:9" x14ac:dyDescent="0.3">
      <c r="A439" s="35" t="s">
        <v>32</v>
      </c>
      <c r="B439" s="239">
        <v>44713</v>
      </c>
      <c r="C439" s="141" t="s">
        <v>87</v>
      </c>
      <c r="D439" s="36">
        <v>45013206</v>
      </c>
      <c r="E439" s="127">
        <v>41574319</v>
      </c>
      <c r="F439" s="127">
        <v>98634905.268999994</v>
      </c>
      <c r="G439" s="125">
        <f t="shared" si="20"/>
        <v>2191.2437267632081</v>
      </c>
      <c r="H439" s="125">
        <f t="shared" si="21"/>
        <v>2372.4959937166982</v>
      </c>
      <c r="I439" s="127">
        <f t="shared" si="22"/>
        <v>98634905269</v>
      </c>
    </row>
    <row r="440" spans="1:9" x14ac:dyDescent="0.3">
      <c r="A440" s="35" t="s">
        <v>32</v>
      </c>
      <c r="B440" s="239">
        <v>44743</v>
      </c>
      <c r="C440" s="141" t="s">
        <v>92</v>
      </c>
      <c r="D440" s="124">
        <v>17949861</v>
      </c>
      <c r="E440" s="156">
        <v>59525681</v>
      </c>
      <c r="F440" s="156">
        <v>328448726.59599996</v>
      </c>
      <c r="G440" s="125">
        <f t="shared" si="20"/>
        <v>18298.120893303851</v>
      </c>
      <c r="H440" s="125">
        <f t="shared" si="21"/>
        <v>5517.7651238630924</v>
      </c>
      <c r="I440" s="127">
        <f t="shared" si="22"/>
        <v>328448726595.99994</v>
      </c>
    </row>
    <row r="441" spans="1:9" x14ac:dyDescent="0.3">
      <c r="A441" s="35" t="s">
        <v>32</v>
      </c>
      <c r="B441" s="239">
        <v>44743</v>
      </c>
      <c r="C441" s="141" t="s">
        <v>87</v>
      </c>
      <c r="D441" s="124">
        <v>45803977</v>
      </c>
      <c r="E441" s="127">
        <v>42799247</v>
      </c>
      <c r="F441" s="127">
        <v>109074376.49599999</v>
      </c>
      <c r="G441" s="125">
        <f t="shared" si="20"/>
        <v>2381.3298241766211</v>
      </c>
      <c r="H441" s="125">
        <f t="shared" si="21"/>
        <v>2548.5115776920088</v>
      </c>
      <c r="I441" s="127">
        <f t="shared" si="22"/>
        <v>109074376495.99998</v>
      </c>
    </row>
    <row r="442" spans="1:9" x14ac:dyDescent="0.3">
      <c r="A442" s="35" t="s">
        <v>32</v>
      </c>
      <c r="B442" s="239">
        <v>44774</v>
      </c>
      <c r="C442" s="141" t="s">
        <v>92</v>
      </c>
      <c r="D442" s="10">
        <v>16428971</v>
      </c>
      <c r="E442" s="11">
        <v>61201062</v>
      </c>
      <c r="F442" s="11">
        <v>324304934.68900001</v>
      </c>
      <c r="G442" s="125">
        <f t="shared" si="20"/>
        <v>19739.82026561493</v>
      </c>
      <c r="H442" s="125">
        <f t="shared" si="21"/>
        <v>5299.0082866372486</v>
      </c>
      <c r="I442" s="127">
        <f t="shared" si="22"/>
        <v>324304934689</v>
      </c>
    </row>
    <row r="443" spans="1:9" x14ac:dyDescent="0.3">
      <c r="A443" s="35" t="s">
        <v>32</v>
      </c>
      <c r="B443" s="239">
        <v>44774</v>
      </c>
      <c r="C443" s="141" t="s">
        <v>87</v>
      </c>
      <c r="D443" s="10">
        <v>46582533</v>
      </c>
      <c r="E443" s="11">
        <v>41367442</v>
      </c>
      <c r="F443" s="11">
        <v>102730289.449</v>
      </c>
      <c r="G443" s="125">
        <f t="shared" si="20"/>
        <v>2205.3392727484356</v>
      </c>
      <c r="H443" s="125">
        <f t="shared" si="21"/>
        <v>2483.3609351286455</v>
      </c>
      <c r="I443" s="127">
        <f t="shared" si="22"/>
        <v>102730289449</v>
      </c>
    </row>
    <row r="444" spans="1:9" x14ac:dyDescent="0.3">
      <c r="A444" s="35" t="s">
        <v>32</v>
      </c>
      <c r="B444" s="239">
        <v>44805</v>
      </c>
      <c r="C444" s="141" t="s">
        <v>92</v>
      </c>
      <c r="D444" s="10">
        <v>16328522</v>
      </c>
      <c r="E444" s="127">
        <v>58804006</v>
      </c>
      <c r="F444" s="127">
        <v>325018669.60000002</v>
      </c>
      <c r="G444" s="125">
        <f t="shared" si="20"/>
        <v>19904.965654576699</v>
      </c>
      <c r="H444" s="125">
        <f t="shared" si="21"/>
        <v>5527.151833839348</v>
      </c>
      <c r="I444" s="127">
        <f t="shared" si="22"/>
        <v>325018669600</v>
      </c>
    </row>
    <row r="445" spans="1:9" x14ac:dyDescent="0.3">
      <c r="A445" s="35" t="s">
        <v>32</v>
      </c>
      <c r="B445" s="239">
        <v>44805</v>
      </c>
      <c r="C445" s="141" t="s">
        <v>87</v>
      </c>
      <c r="D445" s="10">
        <v>47410153</v>
      </c>
      <c r="E445" s="127">
        <v>39708558</v>
      </c>
      <c r="F445" s="127">
        <v>98702293.241999999</v>
      </c>
      <c r="G445" s="125">
        <f t="shared" si="20"/>
        <v>2081.8809262648865</v>
      </c>
      <c r="H445" s="125">
        <f t="shared" si="21"/>
        <v>2485.668032619064</v>
      </c>
      <c r="I445" s="127">
        <f t="shared" si="22"/>
        <v>98702293242</v>
      </c>
    </row>
    <row r="446" spans="1:9" x14ac:dyDescent="0.3">
      <c r="A446" s="35" t="s">
        <v>32</v>
      </c>
      <c r="B446" s="239">
        <v>44835</v>
      </c>
      <c r="C446" s="141" t="s">
        <v>92</v>
      </c>
      <c r="D446" s="36">
        <v>16546501</v>
      </c>
      <c r="E446" s="127">
        <v>63484549</v>
      </c>
      <c r="F446" s="127">
        <v>375333688.93452001</v>
      </c>
      <c r="G446" s="125">
        <f t="shared" si="20"/>
        <v>22683.568503970717</v>
      </c>
      <c r="H446" s="125">
        <f t="shared" si="21"/>
        <v>5912.2053294340958</v>
      </c>
      <c r="I446" s="127">
        <f t="shared" si="22"/>
        <v>375333688934.52002</v>
      </c>
    </row>
    <row r="447" spans="1:9" x14ac:dyDescent="0.3">
      <c r="A447" s="35" t="s">
        <v>32</v>
      </c>
      <c r="B447" s="239">
        <v>44835</v>
      </c>
      <c r="C447" s="141" t="s">
        <v>87</v>
      </c>
      <c r="D447" s="36">
        <v>48032697</v>
      </c>
      <c r="E447" s="127">
        <v>40539327</v>
      </c>
      <c r="F447" s="127">
        <v>112501265.73422</v>
      </c>
      <c r="G447" s="125">
        <f t="shared" si="20"/>
        <v>2342.1809051076184</v>
      </c>
      <c r="H447" s="125">
        <f t="shared" si="21"/>
        <v>2775.1142917153015</v>
      </c>
      <c r="I447" s="127">
        <f t="shared" si="22"/>
        <v>112501265734.22</v>
      </c>
    </row>
    <row r="448" spans="1:9" x14ac:dyDescent="0.3">
      <c r="A448" s="35" t="s">
        <v>32</v>
      </c>
      <c r="B448" s="239">
        <v>44866</v>
      </c>
      <c r="C448" s="141" t="s">
        <v>92</v>
      </c>
      <c r="D448" s="10">
        <v>16782602</v>
      </c>
      <c r="E448" s="127">
        <v>58113196</v>
      </c>
      <c r="F448" s="127">
        <v>326498170.26390004</v>
      </c>
      <c r="G448" s="125">
        <f t="shared" si="20"/>
        <v>19454.561948373681</v>
      </c>
      <c r="H448" s="125">
        <f t="shared" si="21"/>
        <v>5618.3137864917981</v>
      </c>
      <c r="I448" s="127">
        <f t="shared" si="22"/>
        <v>326498170263.90002</v>
      </c>
    </row>
    <row r="449" spans="1:9" x14ac:dyDescent="0.3">
      <c r="A449" s="35" t="s">
        <v>32</v>
      </c>
      <c r="B449" s="239">
        <v>44866</v>
      </c>
      <c r="C449" s="141" t="s">
        <v>87</v>
      </c>
      <c r="D449" s="10">
        <v>48725677</v>
      </c>
      <c r="E449" s="127">
        <v>35324534</v>
      </c>
      <c r="F449" s="127">
        <v>93440339.104000002</v>
      </c>
      <c r="G449" s="125">
        <f t="shared" ref="G449:G512" si="23">(F449/D449)*1000</f>
        <v>1917.6817000202996</v>
      </c>
      <c r="H449" s="125">
        <f t="shared" si="21"/>
        <v>2645.1966529551387</v>
      </c>
      <c r="I449" s="127">
        <f t="shared" si="22"/>
        <v>93440339104</v>
      </c>
    </row>
    <row r="450" spans="1:9" x14ac:dyDescent="0.3">
      <c r="A450" s="35" t="s">
        <v>32</v>
      </c>
      <c r="B450" s="239">
        <v>44896</v>
      </c>
      <c r="C450" s="141" t="s">
        <v>92</v>
      </c>
      <c r="D450" s="61">
        <v>17012255</v>
      </c>
      <c r="E450" s="127">
        <v>62741390</v>
      </c>
      <c r="F450" s="127">
        <v>356949339.61609995</v>
      </c>
      <c r="G450" s="125">
        <f t="shared" si="23"/>
        <v>20981.894499941362</v>
      </c>
      <c r="H450" s="125">
        <f t="shared" ref="H450:H513" si="24">IFERROR(F450*1000/E450,0)</f>
        <v>5689.2163150370106</v>
      </c>
      <c r="I450" s="127">
        <f t="shared" ref="I450:I513" si="25">F450*1000</f>
        <v>356949339616.09998</v>
      </c>
    </row>
    <row r="451" spans="1:9" x14ac:dyDescent="0.3">
      <c r="A451" s="35" t="s">
        <v>32</v>
      </c>
      <c r="B451" s="239">
        <v>44896</v>
      </c>
      <c r="C451" s="141" t="s">
        <v>87</v>
      </c>
      <c r="D451" s="61">
        <v>49483219</v>
      </c>
      <c r="E451" s="127">
        <v>37812153</v>
      </c>
      <c r="F451" s="127">
        <v>102796867.558</v>
      </c>
      <c r="G451" s="125">
        <f t="shared" si="23"/>
        <v>2077.4086576299733</v>
      </c>
      <c r="H451" s="125">
        <f t="shared" si="24"/>
        <v>2718.6197929009754</v>
      </c>
      <c r="I451" s="127">
        <f t="shared" si="25"/>
        <v>102796867558</v>
      </c>
    </row>
    <row r="452" spans="1:9" x14ac:dyDescent="0.3">
      <c r="A452" s="35" t="s">
        <v>32</v>
      </c>
      <c r="B452" s="239">
        <v>44927</v>
      </c>
      <c r="C452" s="141" t="s">
        <v>92</v>
      </c>
      <c r="D452" s="61">
        <v>17235273</v>
      </c>
      <c r="E452" s="127">
        <v>62967476</v>
      </c>
      <c r="F452" s="127">
        <v>352316771.16982996</v>
      </c>
      <c r="G452" s="125">
        <f t="shared" si="23"/>
        <v>20441.612451965801</v>
      </c>
      <c r="H452" s="125">
        <f t="shared" si="24"/>
        <v>5595.2182547356661</v>
      </c>
      <c r="I452" s="127">
        <f t="shared" si="25"/>
        <v>352316771169.82996</v>
      </c>
    </row>
    <row r="453" spans="1:9" x14ac:dyDescent="0.3">
      <c r="A453" s="35" t="s">
        <v>32</v>
      </c>
      <c r="B453" s="239">
        <v>44927</v>
      </c>
      <c r="C453" s="141" t="s">
        <v>87</v>
      </c>
      <c r="D453" s="61">
        <v>50135874</v>
      </c>
      <c r="E453" s="127">
        <v>34754866</v>
      </c>
      <c r="F453" s="127">
        <v>95255905.762999997</v>
      </c>
      <c r="G453" s="125">
        <f t="shared" si="23"/>
        <v>1899.9550254773656</v>
      </c>
      <c r="H453" s="125">
        <f t="shared" si="24"/>
        <v>2740.7933543176373</v>
      </c>
      <c r="I453" s="127">
        <f t="shared" si="25"/>
        <v>95255905763</v>
      </c>
    </row>
    <row r="454" spans="1:9" x14ac:dyDescent="0.3">
      <c r="A454" s="35" t="s">
        <v>32</v>
      </c>
      <c r="B454" s="239">
        <v>44958</v>
      </c>
      <c r="C454" s="141" t="s">
        <v>92</v>
      </c>
      <c r="D454" s="61">
        <v>17299140</v>
      </c>
      <c r="E454" s="127">
        <v>56480435</v>
      </c>
      <c r="F454" s="127">
        <v>328168065.0104</v>
      </c>
      <c r="G454" s="125">
        <f t="shared" si="23"/>
        <v>18970.195339791459</v>
      </c>
      <c r="H454" s="125">
        <f t="shared" si="24"/>
        <v>5810.2963443960734</v>
      </c>
      <c r="I454" s="127">
        <f t="shared" si="25"/>
        <v>328168065010.40002</v>
      </c>
    </row>
    <row r="455" spans="1:9" x14ac:dyDescent="0.3">
      <c r="A455" s="35" t="s">
        <v>32</v>
      </c>
      <c r="B455" s="239">
        <v>44958</v>
      </c>
      <c r="C455" s="141" t="s">
        <v>87</v>
      </c>
      <c r="D455" s="61">
        <v>50793102</v>
      </c>
      <c r="E455" s="127">
        <v>30539478</v>
      </c>
      <c r="F455" s="127">
        <v>84011558.685080007</v>
      </c>
      <c r="G455" s="125">
        <f t="shared" si="23"/>
        <v>1653.9954319994083</v>
      </c>
      <c r="H455" s="125">
        <f t="shared" si="24"/>
        <v>2750.9166556507612</v>
      </c>
      <c r="I455" s="127">
        <f t="shared" si="25"/>
        <v>84011558685.080002</v>
      </c>
    </row>
    <row r="456" spans="1:9" x14ac:dyDescent="0.3">
      <c r="A456" s="35" t="s">
        <v>32</v>
      </c>
      <c r="B456" s="239">
        <v>44986</v>
      </c>
      <c r="C456" s="141" t="s">
        <v>92</v>
      </c>
      <c r="D456" s="61">
        <v>17535910</v>
      </c>
      <c r="E456" s="127">
        <v>63288449</v>
      </c>
      <c r="F456" s="127">
        <v>376398237.89652002</v>
      </c>
      <c r="G456" s="125">
        <f t="shared" si="23"/>
        <v>21464.425735335095</v>
      </c>
      <c r="H456" s="125">
        <f t="shared" si="24"/>
        <v>5947.3449554202225</v>
      </c>
      <c r="I456" s="127">
        <f t="shared" si="25"/>
        <v>376398237896.52002</v>
      </c>
    </row>
    <row r="457" spans="1:9" x14ac:dyDescent="0.3">
      <c r="A457" s="35" t="s">
        <v>32</v>
      </c>
      <c r="B457" s="239">
        <v>44986</v>
      </c>
      <c r="C457" s="141" t="s">
        <v>87</v>
      </c>
      <c r="D457" s="61">
        <v>50744860</v>
      </c>
      <c r="E457" s="127">
        <v>32799244</v>
      </c>
      <c r="F457" s="127">
        <v>94057814.377969995</v>
      </c>
      <c r="G457" s="125">
        <f t="shared" si="23"/>
        <v>1853.5436766988814</v>
      </c>
      <c r="H457" s="125">
        <f t="shared" si="24"/>
        <v>2867.682388593164</v>
      </c>
      <c r="I457" s="127">
        <f t="shared" si="25"/>
        <v>94057814377.970001</v>
      </c>
    </row>
    <row r="458" spans="1:9" x14ac:dyDescent="0.3">
      <c r="A458" s="128" t="s">
        <v>52</v>
      </c>
      <c r="B458" s="239">
        <v>44652</v>
      </c>
      <c r="C458" s="141" t="s">
        <v>92</v>
      </c>
      <c r="D458" s="10">
        <v>771007</v>
      </c>
      <c r="E458" s="127">
        <v>1709445</v>
      </c>
      <c r="F458" s="127">
        <v>7127519.1705</v>
      </c>
      <c r="G458" s="125">
        <f t="shared" si="23"/>
        <v>9244.4286115430859</v>
      </c>
      <c r="H458" s="125">
        <f t="shared" si="24"/>
        <v>4169.4931223291769</v>
      </c>
      <c r="I458" s="127">
        <f t="shared" si="25"/>
        <v>7127519170.5</v>
      </c>
    </row>
    <row r="459" spans="1:9" x14ac:dyDescent="0.3">
      <c r="A459" s="128" t="s">
        <v>52</v>
      </c>
      <c r="B459" s="239">
        <v>44652</v>
      </c>
      <c r="C459" s="141" t="s">
        <v>87</v>
      </c>
      <c r="D459" s="10">
        <v>517950</v>
      </c>
      <c r="E459" s="127">
        <v>414671</v>
      </c>
      <c r="F459" s="127">
        <v>1170012.6624000012</v>
      </c>
      <c r="G459" s="125">
        <f t="shared" si="23"/>
        <v>2258.9297468867671</v>
      </c>
      <c r="H459" s="125">
        <f t="shared" si="24"/>
        <v>2821.5444591013147</v>
      </c>
      <c r="I459" s="127">
        <f t="shared" si="25"/>
        <v>1170012662.4000013</v>
      </c>
    </row>
    <row r="460" spans="1:9" x14ac:dyDescent="0.3">
      <c r="A460" s="35" t="s">
        <v>52</v>
      </c>
      <c r="B460" s="239">
        <v>44682</v>
      </c>
      <c r="C460" s="141" t="s">
        <v>92</v>
      </c>
      <c r="D460" s="10">
        <v>760575</v>
      </c>
      <c r="E460" s="127">
        <v>1766780</v>
      </c>
      <c r="F460" s="127">
        <v>7489738.8657200001</v>
      </c>
      <c r="G460" s="125">
        <f t="shared" si="23"/>
        <v>9847.4691722972748</v>
      </c>
      <c r="H460" s="125">
        <f t="shared" si="24"/>
        <v>4239.20288078878</v>
      </c>
      <c r="I460" s="127">
        <f t="shared" si="25"/>
        <v>7489738865.7200003</v>
      </c>
    </row>
    <row r="461" spans="1:9" x14ac:dyDescent="0.3">
      <c r="A461" s="35" t="s">
        <v>52</v>
      </c>
      <c r="B461" s="239">
        <v>44682</v>
      </c>
      <c r="C461" s="141" t="s">
        <v>87</v>
      </c>
      <c r="D461" s="10">
        <v>522803</v>
      </c>
      <c r="E461" s="127">
        <v>404764</v>
      </c>
      <c r="F461" s="127">
        <v>1116481.56941</v>
      </c>
      <c r="G461" s="125">
        <f t="shared" si="23"/>
        <v>2135.5684060917783</v>
      </c>
      <c r="H461" s="125">
        <f t="shared" si="24"/>
        <v>2758.3519517793088</v>
      </c>
      <c r="I461" s="127">
        <f t="shared" si="25"/>
        <v>1116481569.4100001</v>
      </c>
    </row>
    <row r="462" spans="1:9" x14ac:dyDescent="0.3">
      <c r="A462" s="35" t="s">
        <v>52</v>
      </c>
      <c r="B462" s="239">
        <v>44713</v>
      </c>
      <c r="C462" s="141" t="s">
        <v>92</v>
      </c>
      <c r="D462" s="36">
        <v>762412</v>
      </c>
      <c r="E462" s="127">
        <v>1677698</v>
      </c>
      <c r="F462" s="127">
        <v>7249224.3379999995</v>
      </c>
      <c r="G462" s="125">
        <f t="shared" si="23"/>
        <v>9508.2768083398478</v>
      </c>
      <c r="H462" s="125">
        <f t="shared" si="24"/>
        <v>4320.9351969186346</v>
      </c>
      <c r="I462" s="127">
        <f t="shared" si="25"/>
        <v>7249224338</v>
      </c>
    </row>
    <row r="463" spans="1:9" x14ac:dyDescent="0.3">
      <c r="A463" s="35" t="s">
        <v>52</v>
      </c>
      <c r="B463" s="239">
        <v>44713</v>
      </c>
      <c r="C463" s="141" t="s">
        <v>87</v>
      </c>
      <c r="D463" s="36">
        <v>523995</v>
      </c>
      <c r="E463" s="127">
        <v>379483</v>
      </c>
      <c r="F463" s="127">
        <v>1035718.118</v>
      </c>
      <c r="G463" s="125">
        <f t="shared" si="23"/>
        <v>1976.5801543907862</v>
      </c>
      <c r="H463" s="125">
        <f t="shared" si="24"/>
        <v>2729.2872618799788</v>
      </c>
      <c r="I463" s="127">
        <f t="shared" si="25"/>
        <v>1035718118</v>
      </c>
    </row>
    <row r="464" spans="1:9" x14ac:dyDescent="0.3">
      <c r="A464" s="35" t="s">
        <v>52</v>
      </c>
      <c r="B464" s="239">
        <v>44743</v>
      </c>
      <c r="C464" s="141" t="s">
        <v>92</v>
      </c>
      <c r="D464" s="124">
        <v>762067</v>
      </c>
      <c r="E464" s="156">
        <v>1719811</v>
      </c>
      <c r="F464" s="156">
        <v>7500254.5803699996</v>
      </c>
      <c r="G464" s="125">
        <f t="shared" si="23"/>
        <v>9841.9884083289271</v>
      </c>
      <c r="H464" s="125">
        <f t="shared" si="24"/>
        <v>4361.0923411758613</v>
      </c>
      <c r="I464" s="127">
        <f t="shared" si="25"/>
        <v>7500254580.3699999</v>
      </c>
    </row>
    <row r="465" spans="1:9" x14ac:dyDescent="0.3">
      <c r="A465" s="35" t="s">
        <v>52</v>
      </c>
      <c r="B465" s="239">
        <v>44743</v>
      </c>
      <c r="C465" s="141" t="s">
        <v>87</v>
      </c>
      <c r="D465" s="124">
        <v>530747</v>
      </c>
      <c r="E465" s="127">
        <v>383322</v>
      </c>
      <c r="F465" s="127">
        <v>1095028.8880399999</v>
      </c>
      <c r="G465" s="125">
        <f t="shared" si="23"/>
        <v>2063.1843195345427</v>
      </c>
      <c r="H465" s="125">
        <f t="shared" si="24"/>
        <v>2856.6815576460522</v>
      </c>
      <c r="I465" s="127">
        <f t="shared" si="25"/>
        <v>1095028888.04</v>
      </c>
    </row>
    <row r="466" spans="1:9" x14ac:dyDescent="0.3">
      <c r="A466" s="35" t="s">
        <v>52</v>
      </c>
      <c r="B466" s="239">
        <v>44774</v>
      </c>
      <c r="C466" s="141" t="s">
        <v>92</v>
      </c>
      <c r="D466" s="10">
        <v>765095</v>
      </c>
      <c r="E466" s="11">
        <v>1721360</v>
      </c>
      <c r="F466" s="11">
        <v>7536646.7343199998</v>
      </c>
      <c r="G466" s="125">
        <f t="shared" si="23"/>
        <v>9850.6025190597229</v>
      </c>
      <c r="H466" s="125">
        <f t="shared" si="24"/>
        <v>4378.3094380722214</v>
      </c>
      <c r="I466" s="127">
        <f t="shared" si="25"/>
        <v>7536646734.3199997</v>
      </c>
    </row>
    <row r="467" spans="1:9" x14ac:dyDescent="0.3">
      <c r="A467" s="35" t="s">
        <v>52</v>
      </c>
      <c r="B467" s="239">
        <v>44774</v>
      </c>
      <c r="C467" s="141" t="s">
        <v>87</v>
      </c>
      <c r="D467" s="10">
        <v>537794</v>
      </c>
      <c r="E467" s="11">
        <v>374794</v>
      </c>
      <c r="F467" s="11">
        <v>1110611.7644100001</v>
      </c>
      <c r="G467" s="125">
        <f t="shared" si="23"/>
        <v>2065.1248701361487</v>
      </c>
      <c r="H467" s="125">
        <f t="shared" si="24"/>
        <v>2963.2591888077186</v>
      </c>
      <c r="I467" s="127">
        <f t="shared" si="25"/>
        <v>1110611764.4100001</v>
      </c>
    </row>
    <row r="468" spans="1:9" x14ac:dyDescent="0.3">
      <c r="A468" s="35" t="s">
        <v>52</v>
      </c>
      <c r="B468" s="239">
        <v>44805</v>
      </c>
      <c r="C468" s="141" t="s">
        <v>92</v>
      </c>
      <c r="D468" s="10">
        <v>717508</v>
      </c>
      <c r="E468" s="127">
        <v>1633660</v>
      </c>
      <c r="F468" s="127">
        <v>7281933.0200699996</v>
      </c>
      <c r="G468" s="125">
        <f t="shared" si="23"/>
        <v>10148.922409325052</v>
      </c>
      <c r="H468" s="125">
        <f t="shared" si="24"/>
        <v>4457.4348518479974</v>
      </c>
      <c r="I468" s="127">
        <f t="shared" si="25"/>
        <v>7281933020.0699997</v>
      </c>
    </row>
    <row r="469" spans="1:9" x14ac:dyDescent="0.3">
      <c r="A469" s="35" t="s">
        <v>52</v>
      </c>
      <c r="B469" s="239">
        <v>44805</v>
      </c>
      <c r="C469" s="141" t="s">
        <v>87</v>
      </c>
      <c r="D469" s="10">
        <v>542818</v>
      </c>
      <c r="E469" s="127">
        <v>366998</v>
      </c>
      <c r="F469" s="127">
        <v>921152.05226000003</v>
      </c>
      <c r="G469" s="125">
        <f t="shared" si="23"/>
        <v>1696.9814049276185</v>
      </c>
      <c r="H469" s="125">
        <f t="shared" si="24"/>
        <v>2509.9647743584433</v>
      </c>
      <c r="I469" s="127">
        <f t="shared" si="25"/>
        <v>921152052.25999999</v>
      </c>
    </row>
    <row r="470" spans="1:9" x14ac:dyDescent="0.3">
      <c r="A470" s="35" t="s">
        <v>52</v>
      </c>
      <c r="B470" s="239">
        <v>44835</v>
      </c>
      <c r="C470" s="141" t="s">
        <v>92</v>
      </c>
      <c r="D470" s="36">
        <v>687106</v>
      </c>
      <c r="E470" s="127">
        <v>1791617</v>
      </c>
      <c r="F470" s="127">
        <v>7198961.7742500007</v>
      </c>
      <c r="G470" s="125">
        <f t="shared" si="23"/>
        <v>10477.22152659124</v>
      </c>
      <c r="H470" s="125">
        <f t="shared" si="24"/>
        <v>4018.1365628089043</v>
      </c>
      <c r="I470" s="127">
        <f t="shared" si="25"/>
        <v>7198961774.250001</v>
      </c>
    </row>
    <row r="471" spans="1:9" x14ac:dyDescent="0.3">
      <c r="A471" s="35" t="s">
        <v>52</v>
      </c>
      <c r="B471" s="239">
        <v>44835</v>
      </c>
      <c r="C471" s="141" t="s">
        <v>87</v>
      </c>
      <c r="D471" s="36">
        <v>554698</v>
      </c>
      <c r="E471" s="127">
        <v>265514</v>
      </c>
      <c r="F471" s="127">
        <v>1069099.9375699926</v>
      </c>
      <c r="G471" s="125">
        <f t="shared" si="23"/>
        <v>1927.3549527310224</v>
      </c>
      <c r="H471" s="125">
        <f t="shared" si="24"/>
        <v>4026.5294393892323</v>
      </c>
      <c r="I471" s="127">
        <f t="shared" si="25"/>
        <v>1069099937.5699927</v>
      </c>
    </row>
    <row r="472" spans="1:9" x14ac:dyDescent="0.3">
      <c r="A472" s="35" t="s">
        <v>52</v>
      </c>
      <c r="B472" s="239">
        <v>44866</v>
      </c>
      <c r="C472" s="141" t="s">
        <v>92</v>
      </c>
      <c r="D472" s="10">
        <v>692840</v>
      </c>
      <c r="E472" s="127">
        <v>1623519</v>
      </c>
      <c r="F472" s="127">
        <v>6478995.2137799999</v>
      </c>
      <c r="G472" s="125">
        <f t="shared" si="23"/>
        <v>9351.3584864903878</v>
      </c>
      <c r="H472" s="125">
        <f t="shared" si="24"/>
        <v>3990.7110503665185</v>
      </c>
      <c r="I472" s="127">
        <f t="shared" si="25"/>
        <v>6478995213.7799997</v>
      </c>
    </row>
    <row r="473" spans="1:9" x14ac:dyDescent="0.3">
      <c r="A473" s="35" t="s">
        <v>52</v>
      </c>
      <c r="B473" s="239">
        <v>44866</v>
      </c>
      <c r="C473" s="141" t="s">
        <v>87</v>
      </c>
      <c r="D473" s="10">
        <v>562551</v>
      </c>
      <c r="E473" s="127">
        <v>254928</v>
      </c>
      <c r="F473" s="127">
        <v>921959.89850000001</v>
      </c>
      <c r="G473" s="125">
        <f t="shared" si="23"/>
        <v>1638.8912267509968</v>
      </c>
      <c r="H473" s="125">
        <f t="shared" si="24"/>
        <v>3616.5501572993157</v>
      </c>
      <c r="I473" s="127">
        <f t="shared" si="25"/>
        <v>921959898.5</v>
      </c>
    </row>
    <row r="474" spans="1:9" x14ac:dyDescent="0.3">
      <c r="A474" s="35" t="s">
        <v>52</v>
      </c>
      <c r="B474" s="239">
        <v>44896</v>
      </c>
      <c r="C474" s="141" t="s">
        <v>92</v>
      </c>
      <c r="D474" s="61">
        <v>695122</v>
      </c>
      <c r="E474" s="127">
        <v>1875752</v>
      </c>
      <c r="F474" s="127">
        <v>7281904.8169999998</v>
      </c>
      <c r="G474" s="125">
        <f t="shared" si="23"/>
        <v>10475.721984054599</v>
      </c>
      <c r="H474" s="125">
        <f t="shared" si="24"/>
        <v>3882.1255779015564</v>
      </c>
      <c r="I474" s="127">
        <f t="shared" si="25"/>
        <v>7281904817</v>
      </c>
    </row>
    <row r="475" spans="1:9" x14ac:dyDescent="0.3">
      <c r="A475" s="35" t="s">
        <v>52</v>
      </c>
      <c r="B475" s="239">
        <v>44896</v>
      </c>
      <c r="C475" s="141" t="s">
        <v>87</v>
      </c>
      <c r="D475" s="61">
        <v>562758</v>
      </c>
      <c r="E475" s="127">
        <v>361025</v>
      </c>
      <c r="F475" s="127">
        <v>1110492.423</v>
      </c>
      <c r="G475" s="125">
        <f t="shared" si="23"/>
        <v>1973.3036633863935</v>
      </c>
      <c r="H475" s="125">
        <f t="shared" si="24"/>
        <v>3075.9432809362233</v>
      </c>
      <c r="I475" s="127">
        <f t="shared" si="25"/>
        <v>1110492423</v>
      </c>
    </row>
    <row r="476" spans="1:9" x14ac:dyDescent="0.3">
      <c r="A476" s="35" t="s">
        <v>52</v>
      </c>
      <c r="B476" s="239">
        <v>44927</v>
      </c>
      <c r="C476" s="141" t="s">
        <v>92</v>
      </c>
      <c r="D476" s="61">
        <v>684237</v>
      </c>
      <c r="E476" s="127">
        <v>1784430</v>
      </c>
      <c r="F476" s="127">
        <v>7342465.5479097944</v>
      </c>
      <c r="G476" s="125">
        <f t="shared" si="23"/>
        <v>10730.880598257319</v>
      </c>
      <c r="H476" s="125">
        <f t="shared" si="24"/>
        <v>4114.7400278575205</v>
      </c>
      <c r="I476" s="127">
        <f t="shared" si="25"/>
        <v>7342465547.9097948</v>
      </c>
    </row>
    <row r="477" spans="1:9" x14ac:dyDescent="0.3">
      <c r="A477" s="35" t="s">
        <v>52</v>
      </c>
      <c r="B477" s="239">
        <v>44927</v>
      </c>
      <c r="C477" s="141" t="s">
        <v>87</v>
      </c>
      <c r="D477" s="61">
        <v>574279</v>
      </c>
      <c r="E477" s="127">
        <v>320258</v>
      </c>
      <c r="F477" s="127">
        <v>989933.31738999463</v>
      </c>
      <c r="G477" s="125">
        <f t="shared" si="23"/>
        <v>1723.7846367183802</v>
      </c>
      <c r="H477" s="125">
        <f t="shared" si="24"/>
        <v>3091.0494582180449</v>
      </c>
      <c r="I477" s="127">
        <f t="shared" si="25"/>
        <v>989933317.38999462</v>
      </c>
    </row>
    <row r="478" spans="1:9" x14ac:dyDescent="0.3">
      <c r="A478" s="35" t="s">
        <v>52</v>
      </c>
      <c r="B478" s="239">
        <v>44958</v>
      </c>
      <c r="C478" s="141" t="s">
        <v>92</v>
      </c>
      <c r="D478" s="61">
        <v>691183</v>
      </c>
      <c r="E478" s="127">
        <v>1615800</v>
      </c>
      <c r="F478" s="127">
        <v>6538703.3829501364</v>
      </c>
      <c r="G478" s="125">
        <f t="shared" si="23"/>
        <v>9460.1623346496308</v>
      </c>
      <c r="H478" s="125">
        <f t="shared" si="24"/>
        <v>4046.7281736292462</v>
      </c>
      <c r="I478" s="127">
        <f t="shared" si="25"/>
        <v>6538703382.9501362</v>
      </c>
    </row>
    <row r="479" spans="1:9" x14ac:dyDescent="0.3">
      <c r="A479" s="35" t="s">
        <v>52</v>
      </c>
      <c r="B479" s="239">
        <v>44958</v>
      </c>
      <c r="C479" s="141" t="s">
        <v>87</v>
      </c>
      <c r="D479" s="61">
        <v>572083</v>
      </c>
      <c r="E479" s="127">
        <v>291532</v>
      </c>
      <c r="F479" s="127">
        <v>899481.80267999717</v>
      </c>
      <c r="G479" s="125">
        <f t="shared" si="23"/>
        <v>1572.2924867195795</v>
      </c>
      <c r="H479" s="125">
        <f t="shared" si="24"/>
        <v>3085.3621649767338</v>
      </c>
      <c r="I479" s="127">
        <f t="shared" si="25"/>
        <v>899481802.67999721</v>
      </c>
    </row>
    <row r="480" spans="1:9" x14ac:dyDescent="0.3">
      <c r="A480" s="35" t="s">
        <v>52</v>
      </c>
      <c r="B480" s="239">
        <v>44986</v>
      </c>
      <c r="C480" s="141" t="s">
        <v>92</v>
      </c>
      <c r="D480" s="61">
        <v>699170</v>
      </c>
      <c r="E480" s="127">
        <v>1799629</v>
      </c>
      <c r="F480" s="127">
        <v>7722864.0056699151</v>
      </c>
      <c r="G480" s="125">
        <f t="shared" si="23"/>
        <v>11045.759980648361</v>
      </c>
      <c r="H480" s="125">
        <f t="shared" si="24"/>
        <v>4291.3645010554483</v>
      </c>
      <c r="I480" s="127">
        <f t="shared" si="25"/>
        <v>7722864005.6699152</v>
      </c>
    </row>
    <row r="481" spans="1:9" x14ac:dyDescent="0.3">
      <c r="A481" s="35" t="s">
        <v>52</v>
      </c>
      <c r="B481" s="239">
        <v>44986</v>
      </c>
      <c r="C481" s="141" t="s">
        <v>87</v>
      </c>
      <c r="D481" s="61">
        <v>582108</v>
      </c>
      <c r="E481" s="127">
        <v>313749</v>
      </c>
      <c r="F481" s="127">
        <v>1033024.5188499945</v>
      </c>
      <c r="G481" s="125">
        <f t="shared" si="23"/>
        <v>1774.6269057460033</v>
      </c>
      <c r="H481" s="125">
        <f t="shared" si="24"/>
        <v>3292.5189206977379</v>
      </c>
      <c r="I481" s="127">
        <f t="shared" si="25"/>
        <v>1033024518.8499945</v>
      </c>
    </row>
    <row r="482" spans="1:9" x14ac:dyDescent="0.3">
      <c r="A482" s="128" t="s">
        <v>33</v>
      </c>
      <c r="B482" s="239">
        <v>44652</v>
      </c>
      <c r="C482" s="141" t="s">
        <v>92</v>
      </c>
      <c r="D482" s="10">
        <v>13128334</v>
      </c>
      <c r="E482" s="127">
        <v>43194333</v>
      </c>
      <c r="F482" s="127">
        <v>207253344.787</v>
      </c>
      <c r="G482" s="125">
        <f t="shared" si="23"/>
        <v>15786.720903581521</v>
      </c>
      <c r="H482" s="125">
        <f t="shared" si="24"/>
        <v>4798.1605546959136</v>
      </c>
      <c r="I482" s="127">
        <f t="shared" si="25"/>
        <v>207253344787</v>
      </c>
    </row>
    <row r="483" spans="1:9" x14ac:dyDescent="0.3">
      <c r="A483" s="128" t="s">
        <v>33</v>
      </c>
      <c r="B483" s="239">
        <v>44652</v>
      </c>
      <c r="C483" s="141" t="s">
        <v>87</v>
      </c>
      <c r="D483" s="10">
        <v>36751248</v>
      </c>
      <c r="E483" s="127">
        <v>24955058</v>
      </c>
      <c r="F483" s="127">
        <v>64508607.280000001</v>
      </c>
      <c r="G483" s="125">
        <f t="shared" si="23"/>
        <v>1755.2766447550298</v>
      </c>
      <c r="H483" s="125">
        <f t="shared" si="24"/>
        <v>2584.9912783212126</v>
      </c>
      <c r="I483" s="127">
        <f t="shared" si="25"/>
        <v>64508607280</v>
      </c>
    </row>
    <row r="484" spans="1:9" x14ac:dyDescent="0.3">
      <c r="A484" s="9" t="s">
        <v>33</v>
      </c>
      <c r="B484" s="239">
        <v>44682</v>
      </c>
      <c r="C484" s="141" t="s">
        <v>92</v>
      </c>
      <c r="D484" s="10">
        <v>13340781</v>
      </c>
      <c r="E484" s="127">
        <v>45677927</v>
      </c>
      <c r="F484" s="127">
        <v>218586103.68799999</v>
      </c>
      <c r="G484" s="125">
        <f t="shared" si="23"/>
        <v>16384.805633793105</v>
      </c>
      <c r="H484" s="125">
        <f t="shared" si="24"/>
        <v>4785.3770528596888</v>
      </c>
      <c r="I484" s="127">
        <f t="shared" si="25"/>
        <v>218586103688</v>
      </c>
    </row>
    <row r="485" spans="1:9" x14ac:dyDescent="0.3">
      <c r="A485" s="9" t="s">
        <v>33</v>
      </c>
      <c r="B485" s="239">
        <v>44682</v>
      </c>
      <c r="C485" s="141" t="s">
        <v>87</v>
      </c>
      <c r="D485" s="10">
        <v>36983226</v>
      </c>
      <c r="E485" s="127">
        <v>24665925</v>
      </c>
      <c r="F485" s="127">
        <v>65656838.006000005</v>
      </c>
      <c r="G485" s="125">
        <f t="shared" si="23"/>
        <v>1775.3139762875203</v>
      </c>
      <c r="H485" s="125">
        <f t="shared" si="24"/>
        <v>2661.8437381123963</v>
      </c>
      <c r="I485" s="127">
        <f t="shared" si="25"/>
        <v>65656838006.000008</v>
      </c>
    </row>
    <row r="486" spans="1:9" x14ac:dyDescent="0.3">
      <c r="A486" s="35" t="s">
        <v>33</v>
      </c>
      <c r="B486" s="239">
        <v>44713</v>
      </c>
      <c r="C486" s="141" t="s">
        <v>92</v>
      </c>
      <c r="D486" s="36">
        <v>13531271</v>
      </c>
      <c r="E486" s="127">
        <v>43479024</v>
      </c>
      <c r="F486" s="127">
        <v>216682492.42399999</v>
      </c>
      <c r="G486" s="125">
        <f t="shared" si="23"/>
        <v>16013.461885731207</v>
      </c>
      <c r="H486" s="125">
        <f t="shared" si="24"/>
        <v>4983.6098534318526</v>
      </c>
      <c r="I486" s="127">
        <f t="shared" si="25"/>
        <v>216682492424</v>
      </c>
    </row>
    <row r="487" spans="1:9" x14ac:dyDescent="0.3">
      <c r="A487" s="35" t="s">
        <v>33</v>
      </c>
      <c r="B487" s="239">
        <v>44713</v>
      </c>
      <c r="C487" s="141" t="s">
        <v>87</v>
      </c>
      <c r="D487" s="36">
        <v>36545077</v>
      </c>
      <c r="E487" s="127">
        <v>23274367</v>
      </c>
      <c r="F487" s="127">
        <v>62280510.307000004</v>
      </c>
      <c r="G487" s="125">
        <f t="shared" si="23"/>
        <v>1704.2106740396252</v>
      </c>
      <c r="H487" s="125">
        <f t="shared" si="24"/>
        <v>2675.927139371825</v>
      </c>
      <c r="I487" s="127">
        <f t="shared" si="25"/>
        <v>62280510307</v>
      </c>
    </row>
    <row r="488" spans="1:9" x14ac:dyDescent="0.3">
      <c r="A488" s="35" t="s">
        <v>33</v>
      </c>
      <c r="B488" s="239">
        <v>44743</v>
      </c>
      <c r="C488" s="141" t="s">
        <v>92</v>
      </c>
      <c r="D488" s="124">
        <v>13725493</v>
      </c>
      <c r="E488" s="156">
        <v>46232925</v>
      </c>
      <c r="F488" s="156">
        <v>233462385.16408187</v>
      </c>
      <c r="G488" s="125">
        <f t="shared" si="23"/>
        <v>17009.398872891623</v>
      </c>
      <c r="H488" s="125">
        <f t="shared" si="24"/>
        <v>5049.6996494182849</v>
      </c>
      <c r="I488" s="127">
        <f t="shared" si="25"/>
        <v>233462385164.08188</v>
      </c>
    </row>
    <row r="489" spans="1:9" x14ac:dyDescent="0.3">
      <c r="A489" s="35" t="s">
        <v>33</v>
      </c>
      <c r="B489" s="239">
        <v>44743</v>
      </c>
      <c r="C489" s="141" t="s">
        <v>87</v>
      </c>
      <c r="D489" s="124">
        <v>35712273</v>
      </c>
      <c r="E489" s="127">
        <v>23828609</v>
      </c>
      <c r="F489" s="127">
        <v>69928566.443240032</v>
      </c>
      <c r="G489" s="125">
        <f t="shared" si="23"/>
        <v>1958.1102116698096</v>
      </c>
      <c r="H489" s="125">
        <f t="shared" si="24"/>
        <v>2934.6474417889872</v>
      </c>
      <c r="I489" s="127">
        <f t="shared" si="25"/>
        <v>69928566443.240036</v>
      </c>
    </row>
    <row r="490" spans="1:9" x14ac:dyDescent="0.3">
      <c r="A490" s="35" t="s">
        <v>33</v>
      </c>
      <c r="B490" s="239">
        <v>44774</v>
      </c>
      <c r="C490" s="141" t="s">
        <v>92</v>
      </c>
      <c r="D490" s="10">
        <v>13937013</v>
      </c>
      <c r="E490" s="11">
        <v>46377772</v>
      </c>
      <c r="F490" s="11">
        <v>200705769.38800001</v>
      </c>
      <c r="G490" s="125">
        <f t="shared" si="23"/>
        <v>14400.917139705618</v>
      </c>
      <c r="H490" s="125">
        <f t="shared" si="24"/>
        <v>4327.6285326513744</v>
      </c>
      <c r="I490" s="127">
        <f t="shared" si="25"/>
        <v>200705769388</v>
      </c>
    </row>
    <row r="491" spans="1:9" x14ac:dyDescent="0.3">
      <c r="A491" s="35" t="s">
        <v>33</v>
      </c>
      <c r="B491" s="239">
        <v>44774</v>
      </c>
      <c r="C491" s="141" t="s">
        <v>87</v>
      </c>
      <c r="D491" s="10">
        <v>35594187</v>
      </c>
      <c r="E491" s="11">
        <v>22961617</v>
      </c>
      <c r="F491" s="11">
        <v>63543544.475000001</v>
      </c>
      <c r="G491" s="125">
        <f t="shared" si="23"/>
        <v>1785.2225273469512</v>
      </c>
      <c r="H491" s="125">
        <f t="shared" si="24"/>
        <v>2767.3810810013947</v>
      </c>
      <c r="I491" s="127">
        <f t="shared" si="25"/>
        <v>63543544475</v>
      </c>
    </row>
    <row r="492" spans="1:9" x14ac:dyDescent="0.3">
      <c r="A492" s="35" t="s">
        <v>33</v>
      </c>
      <c r="B492" s="239">
        <v>44805</v>
      </c>
      <c r="C492" s="141" t="s">
        <v>92</v>
      </c>
      <c r="D492" s="10">
        <v>13316346</v>
      </c>
      <c r="E492" s="127">
        <v>48672818</v>
      </c>
      <c r="F492" s="127">
        <v>236312359.472</v>
      </c>
      <c r="G492" s="125">
        <f t="shared" si="23"/>
        <v>17746.036297945397</v>
      </c>
      <c r="H492" s="125">
        <f t="shared" si="24"/>
        <v>4855.1197399747844</v>
      </c>
      <c r="I492" s="127">
        <f t="shared" si="25"/>
        <v>236312359472</v>
      </c>
    </row>
    <row r="493" spans="1:9" ht="15" thickBot="1" x14ac:dyDescent="0.35">
      <c r="A493" s="152" t="s">
        <v>33</v>
      </c>
      <c r="B493" s="239">
        <v>44805</v>
      </c>
      <c r="C493" s="140" t="s">
        <v>87</v>
      </c>
      <c r="D493" s="133">
        <v>35633467</v>
      </c>
      <c r="E493" s="138">
        <v>21571310</v>
      </c>
      <c r="F493" s="138">
        <v>65599643.636</v>
      </c>
      <c r="G493" s="125">
        <f t="shared" si="23"/>
        <v>1840.9559652446953</v>
      </c>
      <c r="H493" s="125">
        <f t="shared" si="24"/>
        <v>3041.0597982227318</v>
      </c>
      <c r="I493" s="127">
        <f t="shared" si="25"/>
        <v>65599643636</v>
      </c>
    </row>
    <row r="494" spans="1:9" x14ac:dyDescent="0.3">
      <c r="A494" s="35" t="s">
        <v>33</v>
      </c>
      <c r="B494" s="239">
        <v>44835</v>
      </c>
      <c r="C494" s="141" t="s">
        <v>92</v>
      </c>
      <c r="D494" s="36">
        <v>13537626</v>
      </c>
      <c r="E494" s="127">
        <v>48087218</v>
      </c>
      <c r="F494" s="127">
        <v>216611770.67700002</v>
      </c>
      <c r="G494" s="125">
        <f t="shared" si="23"/>
        <v>16000.720560384814</v>
      </c>
      <c r="H494" s="125">
        <f t="shared" si="24"/>
        <v>4504.560248775465</v>
      </c>
      <c r="I494" s="127">
        <f t="shared" si="25"/>
        <v>216611770677.00003</v>
      </c>
    </row>
    <row r="495" spans="1:9" x14ac:dyDescent="0.3">
      <c r="A495" s="35" t="s">
        <v>33</v>
      </c>
      <c r="B495" s="239">
        <v>44835</v>
      </c>
      <c r="C495" s="141" t="s">
        <v>87</v>
      </c>
      <c r="D495" s="36">
        <v>35709144</v>
      </c>
      <c r="E495" s="127">
        <v>21911779</v>
      </c>
      <c r="F495" s="127">
        <v>65436423.590000004</v>
      </c>
      <c r="G495" s="125">
        <f t="shared" si="23"/>
        <v>1832.4836795303747</v>
      </c>
      <c r="H495" s="125">
        <f t="shared" si="24"/>
        <v>2986.3583230736308</v>
      </c>
      <c r="I495" s="127">
        <f t="shared" si="25"/>
        <v>65436423590</v>
      </c>
    </row>
    <row r="496" spans="1:9" x14ac:dyDescent="0.3">
      <c r="A496" s="35" t="s">
        <v>33</v>
      </c>
      <c r="B496" s="239">
        <v>44866</v>
      </c>
      <c r="C496" s="141" t="s">
        <v>92</v>
      </c>
      <c r="D496" s="10">
        <v>13431626</v>
      </c>
      <c r="E496" s="127">
        <v>43450526</v>
      </c>
      <c r="F496" s="127">
        <v>183354657.62099999</v>
      </c>
      <c r="G496" s="125">
        <f t="shared" si="23"/>
        <v>13650.965089483581</v>
      </c>
      <c r="H496" s="125">
        <f t="shared" si="24"/>
        <v>4219.8489753840959</v>
      </c>
      <c r="I496" s="127">
        <f t="shared" si="25"/>
        <v>183354657621</v>
      </c>
    </row>
    <row r="497" spans="1:9" x14ac:dyDescent="0.3">
      <c r="A497" s="35" t="s">
        <v>33</v>
      </c>
      <c r="B497" s="239">
        <v>44866</v>
      </c>
      <c r="C497" s="141" t="s">
        <v>87</v>
      </c>
      <c r="D497" s="10">
        <v>35813731</v>
      </c>
      <c r="E497" s="127">
        <v>19549992</v>
      </c>
      <c r="F497" s="127">
        <v>55232092.952999994</v>
      </c>
      <c r="G497" s="125">
        <f t="shared" si="23"/>
        <v>1542.2043839274938</v>
      </c>
      <c r="H497" s="125">
        <f t="shared" si="24"/>
        <v>2825.1721511190385</v>
      </c>
      <c r="I497" s="127">
        <f t="shared" si="25"/>
        <v>55232092952.999992</v>
      </c>
    </row>
    <row r="498" spans="1:9" x14ac:dyDescent="0.3">
      <c r="A498" s="35" t="s">
        <v>33</v>
      </c>
      <c r="B498" s="239">
        <v>44896</v>
      </c>
      <c r="C498" s="141" t="s">
        <v>92</v>
      </c>
      <c r="D498" s="61">
        <v>13527648</v>
      </c>
      <c r="E498" s="127">
        <v>47705484</v>
      </c>
      <c r="F498" s="127">
        <v>206920241.10799998</v>
      </c>
      <c r="G498" s="125">
        <f t="shared" si="23"/>
        <v>15296.09885680053</v>
      </c>
      <c r="H498" s="125">
        <f t="shared" si="24"/>
        <v>4337.4518767695545</v>
      </c>
      <c r="I498" s="127">
        <f t="shared" si="25"/>
        <v>206920241107.99997</v>
      </c>
    </row>
    <row r="499" spans="1:9" x14ac:dyDescent="0.3">
      <c r="A499" s="35" t="s">
        <v>33</v>
      </c>
      <c r="B499" s="239">
        <v>44896</v>
      </c>
      <c r="C499" s="141" t="s">
        <v>87</v>
      </c>
      <c r="D499" s="61">
        <v>32505167</v>
      </c>
      <c r="E499" s="127">
        <v>20269966</v>
      </c>
      <c r="F499" s="127">
        <v>60456046.069000006</v>
      </c>
      <c r="G499" s="125">
        <f t="shared" si="23"/>
        <v>1859.8903389421134</v>
      </c>
      <c r="H499" s="125">
        <f t="shared" si="24"/>
        <v>2982.5430426967664</v>
      </c>
      <c r="I499" s="127">
        <f t="shared" si="25"/>
        <v>60456046069.000008</v>
      </c>
    </row>
    <row r="500" spans="1:9" x14ac:dyDescent="0.3">
      <c r="A500" s="35" t="s">
        <v>33</v>
      </c>
      <c r="B500" s="239">
        <v>44927</v>
      </c>
      <c r="C500" s="141" t="s">
        <v>92</v>
      </c>
      <c r="D500" s="61">
        <v>13655812</v>
      </c>
      <c r="E500" s="127">
        <v>48188644</v>
      </c>
      <c r="F500" s="127">
        <v>217975306.95100001</v>
      </c>
      <c r="G500" s="125">
        <f t="shared" si="23"/>
        <v>15962.090496778954</v>
      </c>
      <c r="H500" s="125">
        <f t="shared" si="24"/>
        <v>4523.3749874970545</v>
      </c>
      <c r="I500" s="127">
        <f t="shared" si="25"/>
        <v>217975306951</v>
      </c>
    </row>
    <row r="501" spans="1:9" x14ac:dyDescent="0.3">
      <c r="A501" s="35" t="s">
        <v>33</v>
      </c>
      <c r="B501" s="239">
        <v>44927</v>
      </c>
      <c r="C501" s="141" t="s">
        <v>87</v>
      </c>
      <c r="D501" s="61">
        <v>32681104</v>
      </c>
      <c r="E501" s="127">
        <v>18733064</v>
      </c>
      <c r="F501" s="127">
        <v>56259779.060999997</v>
      </c>
      <c r="G501" s="125">
        <f t="shared" si="23"/>
        <v>1721.4773118129667</v>
      </c>
      <c r="H501" s="125">
        <f t="shared" si="24"/>
        <v>3003.2342312501573</v>
      </c>
      <c r="I501" s="127">
        <f t="shared" si="25"/>
        <v>56259779061</v>
      </c>
    </row>
    <row r="502" spans="1:9" x14ac:dyDescent="0.3">
      <c r="A502" s="35" t="s">
        <v>33</v>
      </c>
      <c r="B502" s="239">
        <v>44958</v>
      </c>
      <c r="C502" s="141" t="s">
        <v>92</v>
      </c>
      <c r="D502" s="61">
        <v>13738355</v>
      </c>
      <c r="E502" s="127">
        <v>42466916</v>
      </c>
      <c r="F502" s="127">
        <v>198467714.70948064</v>
      </c>
      <c r="G502" s="125">
        <f t="shared" si="23"/>
        <v>14446.250275923185</v>
      </c>
      <c r="H502" s="125">
        <f t="shared" si="24"/>
        <v>4673.4666277504266</v>
      </c>
      <c r="I502" s="127">
        <f t="shared" si="25"/>
        <v>198467714709.48065</v>
      </c>
    </row>
    <row r="503" spans="1:9" x14ac:dyDescent="0.3">
      <c r="A503" s="35" t="s">
        <v>33</v>
      </c>
      <c r="B503" s="239">
        <v>44958</v>
      </c>
      <c r="C503" s="141" t="s">
        <v>87</v>
      </c>
      <c r="D503" s="61">
        <v>32622979</v>
      </c>
      <c r="E503" s="127">
        <v>16243882</v>
      </c>
      <c r="F503" s="127">
        <v>48542845.459400147</v>
      </c>
      <c r="G503" s="125">
        <f t="shared" si="23"/>
        <v>1487.9954850046081</v>
      </c>
      <c r="H503" s="125">
        <f t="shared" si="24"/>
        <v>2988.3771292724327</v>
      </c>
      <c r="I503" s="127">
        <f t="shared" si="25"/>
        <v>48542845459.400146</v>
      </c>
    </row>
    <row r="504" spans="1:9" x14ac:dyDescent="0.3">
      <c r="A504" s="35" t="s">
        <v>33</v>
      </c>
      <c r="B504" s="239">
        <v>44986</v>
      </c>
      <c r="C504" s="141" t="s">
        <v>92</v>
      </c>
      <c r="D504" s="61">
        <v>14458594</v>
      </c>
      <c r="E504" s="127">
        <v>49891338</v>
      </c>
      <c r="F504" s="127">
        <v>239703334.73180032</v>
      </c>
      <c r="G504" s="125">
        <f t="shared" si="23"/>
        <v>16578.6061031799</v>
      </c>
      <c r="H504" s="125">
        <f t="shared" si="24"/>
        <v>4804.5080436968901</v>
      </c>
      <c r="I504" s="127">
        <f t="shared" si="25"/>
        <v>239703334731.80032</v>
      </c>
    </row>
    <row r="505" spans="1:9" x14ac:dyDescent="0.3">
      <c r="A505" s="35" t="s">
        <v>33</v>
      </c>
      <c r="B505" s="239">
        <v>44986</v>
      </c>
      <c r="C505" s="141" t="s">
        <v>87</v>
      </c>
      <c r="D505" s="61">
        <v>32750633</v>
      </c>
      <c r="E505" s="127">
        <v>17087742</v>
      </c>
      <c r="F505" s="127">
        <v>52579071.766060211</v>
      </c>
      <c r="G505" s="125">
        <f t="shared" si="23"/>
        <v>1605.4368099102151</v>
      </c>
      <c r="H505" s="125">
        <f t="shared" si="24"/>
        <v>3077.0052454010724</v>
      </c>
      <c r="I505" s="127">
        <f t="shared" si="25"/>
        <v>52579071766.060211</v>
      </c>
    </row>
    <row r="506" spans="1:9" x14ac:dyDescent="0.3">
      <c r="A506" s="128" t="s">
        <v>34</v>
      </c>
      <c r="B506" s="239">
        <v>44652</v>
      </c>
      <c r="C506" s="141" t="s">
        <v>92</v>
      </c>
      <c r="D506" s="10">
        <v>41889</v>
      </c>
      <c r="E506" s="127">
        <v>122510</v>
      </c>
      <c r="F506" s="127">
        <v>385041.26094000001</v>
      </c>
      <c r="G506" s="125">
        <f t="shared" si="23"/>
        <v>9191.9420597292847</v>
      </c>
      <c r="H506" s="125">
        <f t="shared" si="24"/>
        <v>3142.9374005387317</v>
      </c>
      <c r="I506" s="127">
        <f t="shared" si="25"/>
        <v>385041260.94</v>
      </c>
    </row>
    <row r="507" spans="1:9" x14ac:dyDescent="0.3">
      <c r="A507" s="128" t="s">
        <v>34</v>
      </c>
      <c r="B507" s="239">
        <v>44652</v>
      </c>
      <c r="C507" s="141" t="s">
        <v>87</v>
      </c>
      <c r="D507" s="10">
        <v>12939701</v>
      </c>
      <c r="E507" s="127">
        <v>3886697</v>
      </c>
      <c r="F507" s="127">
        <v>7308422.2219999991</v>
      </c>
      <c r="G507" s="125">
        <f t="shared" si="23"/>
        <v>564.80611275330079</v>
      </c>
      <c r="H507" s="125">
        <f t="shared" si="24"/>
        <v>1880.3684007268894</v>
      </c>
      <c r="I507" s="127">
        <f t="shared" si="25"/>
        <v>7308422221.999999</v>
      </c>
    </row>
    <row r="508" spans="1:9" x14ac:dyDescent="0.3">
      <c r="A508" s="35" t="s">
        <v>34</v>
      </c>
      <c r="B508" s="239">
        <v>44682</v>
      </c>
      <c r="C508" s="141" t="s">
        <v>92</v>
      </c>
      <c r="D508" s="10">
        <v>41850</v>
      </c>
      <c r="E508" s="127">
        <v>128981</v>
      </c>
      <c r="F508" s="127">
        <v>407613.37453000003</v>
      </c>
      <c r="G508" s="125">
        <f t="shared" si="23"/>
        <v>9739.8655801672649</v>
      </c>
      <c r="H508" s="125">
        <f t="shared" si="24"/>
        <v>3160.2590655212784</v>
      </c>
      <c r="I508" s="127">
        <f t="shared" si="25"/>
        <v>407613374.53000003</v>
      </c>
    </row>
    <row r="509" spans="1:9" x14ac:dyDescent="0.3">
      <c r="A509" s="35" t="s">
        <v>34</v>
      </c>
      <c r="B509" s="239">
        <v>44682</v>
      </c>
      <c r="C509" s="141" t="s">
        <v>87</v>
      </c>
      <c r="D509" s="10">
        <v>12779682</v>
      </c>
      <c r="E509" s="127">
        <v>3881125</v>
      </c>
      <c r="F509" s="127">
        <v>7357465.1370000001</v>
      </c>
      <c r="G509" s="125">
        <f t="shared" si="23"/>
        <v>575.71582274112916</v>
      </c>
      <c r="H509" s="125">
        <f t="shared" si="24"/>
        <v>1895.7042447743888</v>
      </c>
      <c r="I509" s="127">
        <f t="shared" si="25"/>
        <v>7357465137</v>
      </c>
    </row>
    <row r="510" spans="1:9" x14ac:dyDescent="0.3">
      <c r="A510" s="35" t="s">
        <v>34</v>
      </c>
      <c r="B510" s="239">
        <v>44713</v>
      </c>
      <c r="C510" s="141" t="s">
        <v>92</v>
      </c>
      <c r="D510" s="36">
        <v>41815</v>
      </c>
      <c r="E510" s="127">
        <v>116268</v>
      </c>
      <c r="F510" s="127">
        <v>375161.67920999997</v>
      </c>
      <c r="G510" s="125">
        <f t="shared" si="23"/>
        <v>8971.9401939495383</v>
      </c>
      <c r="H510" s="125">
        <f t="shared" si="24"/>
        <v>3226.6976228196922</v>
      </c>
      <c r="I510" s="127">
        <f t="shared" si="25"/>
        <v>375161679.20999998</v>
      </c>
    </row>
    <row r="511" spans="1:9" x14ac:dyDescent="0.3">
      <c r="A511" s="35" t="s">
        <v>34</v>
      </c>
      <c r="B511" s="239">
        <v>44713</v>
      </c>
      <c r="C511" s="141" t="s">
        <v>87</v>
      </c>
      <c r="D511" s="36">
        <v>12812177</v>
      </c>
      <c r="E511" s="127">
        <v>3544174</v>
      </c>
      <c r="F511" s="127">
        <v>6661099.9649999999</v>
      </c>
      <c r="G511" s="125">
        <f t="shared" si="23"/>
        <v>519.90383562450006</v>
      </c>
      <c r="H511" s="125">
        <f t="shared" si="24"/>
        <v>1879.4506040053338</v>
      </c>
      <c r="I511" s="127">
        <f t="shared" si="25"/>
        <v>6661099965</v>
      </c>
    </row>
    <row r="512" spans="1:9" x14ac:dyDescent="0.3">
      <c r="A512" s="35" t="s">
        <v>34</v>
      </c>
      <c r="B512" s="239">
        <v>44743</v>
      </c>
      <c r="C512" s="141" t="s">
        <v>92</v>
      </c>
      <c r="D512" s="124">
        <v>42508</v>
      </c>
      <c r="E512" s="156">
        <v>114188</v>
      </c>
      <c r="F512" s="156">
        <v>371467.57420000003</v>
      </c>
      <c r="G512" s="125">
        <f t="shared" si="23"/>
        <v>8738.7685659170038</v>
      </c>
      <c r="H512" s="125">
        <f t="shared" si="24"/>
        <v>3253.1226941535015</v>
      </c>
      <c r="I512" s="127">
        <f t="shared" si="25"/>
        <v>371467574.20000005</v>
      </c>
    </row>
    <row r="513" spans="1:9" x14ac:dyDescent="0.3">
      <c r="A513" s="35" t="s">
        <v>34</v>
      </c>
      <c r="B513" s="239">
        <v>44743</v>
      </c>
      <c r="C513" s="141" t="s">
        <v>87</v>
      </c>
      <c r="D513" s="124">
        <v>12779200</v>
      </c>
      <c r="E513" s="127">
        <v>3485783</v>
      </c>
      <c r="F513" s="127">
        <v>6658880.9210000001</v>
      </c>
      <c r="G513" s="125">
        <f t="shared" ref="G513:G576" si="26">(F513/D513)*1000</f>
        <v>521.07181365030669</v>
      </c>
      <c r="H513" s="125">
        <f t="shared" si="24"/>
        <v>1910.2970325462027</v>
      </c>
      <c r="I513" s="127">
        <f t="shared" si="25"/>
        <v>6658880921</v>
      </c>
    </row>
    <row r="514" spans="1:9" x14ac:dyDescent="0.3">
      <c r="A514" s="35" t="s">
        <v>34</v>
      </c>
      <c r="B514" s="239">
        <v>44774</v>
      </c>
      <c r="C514" s="141" t="s">
        <v>92</v>
      </c>
      <c r="D514" s="10">
        <v>42743</v>
      </c>
      <c r="E514" s="11">
        <v>127725</v>
      </c>
      <c r="F514" s="11">
        <v>407765.54620000004</v>
      </c>
      <c r="G514" s="125">
        <f t="shared" si="26"/>
        <v>9539.9374447277933</v>
      </c>
      <c r="H514" s="125">
        <f t="shared" ref="H514:H577" si="27">IFERROR(F514*1000/E514,0)</f>
        <v>3192.5272750048939</v>
      </c>
      <c r="I514" s="127">
        <f t="shared" ref="I514:I577" si="28">F514*1000</f>
        <v>407765546.20000005</v>
      </c>
    </row>
    <row r="515" spans="1:9" x14ac:dyDescent="0.3">
      <c r="A515" s="35" t="s">
        <v>34</v>
      </c>
      <c r="B515" s="239">
        <v>44774</v>
      </c>
      <c r="C515" s="141" t="s">
        <v>87</v>
      </c>
      <c r="D515" s="10">
        <v>12725526</v>
      </c>
      <c r="E515" s="11">
        <v>3351485</v>
      </c>
      <c r="F515" s="11">
        <v>6407901.6345499996</v>
      </c>
      <c r="G515" s="125">
        <f t="shared" si="26"/>
        <v>503.5470938136466</v>
      </c>
      <c r="H515" s="125">
        <f t="shared" si="27"/>
        <v>1911.9589180766136</v>
      </c>
      <c r="I515" s="127">
        <f t="shared" si="28"/>
        <v>6407901634.5499992</v>
      </c>
    </row>
    <row r="516" spans="1:9" x14ac:dyDescent="0.3">
      <c r="A516" s="35" t="s">
        <v>34</v>
      </c>
      <c r="B516" s="239">
        <v>44805</v>
      </c>
      <c r="C516" s="141" t="s">
        <v>92</v>
      </c>
      <c r="D516" s="10">
        <v>43232</v>
      </c>
      <c r="E516" s="127">
        <v>114615</v>
      </c>
      <c r="F516" s="127">
        <v>378337.58418999997</v>
      </c>
      <c r="G516" s="125">
        <f t="shared" si="26"/>
        <v>8751.3319807087337</v>
      </c>
      <c r="H516" s="125">
        <f t="shared" si="27"/>
        <v>3300.9430195873133</v>
      </c>
      <c r="I516" s="127">
        <f t="shared" si="28"/>
        <v>378337584.18999994</v>
      </c>
    </row>
    <row r="517" spans="1:9" x14ac:dyDescent="0.3">
      <c r="A517" s="35" t="s">
        <v>34</v>
      </c>
      <c r="B517" s="239">
        <v>44805</v>
      </c>
      <c r="C517" s="141" t="s">
        <v>87</v>
      </c>
      <c r="D517" s="10">
        <v>12507547</v>
      </c>
      <c r="E517" s="127">
        <v>3130898</v>
      </c>
      <c r="F517" s="127">
        <v>6009836.9819999998</v>
      </c>
      <c r="G517" s="125">
        <f t="shared" si="26"/>
        <v>480.496853779562</v>
      </c>
      <c r="H517" s="125">
        <f t="shared" si="27"/>
        <v>1919.524999536874</v>
      </c>
      <c r="I517" s="127">
        <f t="shared" si="28"/>
        <v>6009836982</v>
      </c>
    </row>
    <row r="518" spans="1:9" x14ac:dyDescent="0.3">
      <c r="A518" s="35" t="s">
        <v>34</v>
      </c>
      <c r="B518" s="239">
        <v>44835</v>
      </c>
      <c r="C518" s="141" t="s">
        <v>92</v>
      </c>
      <c r="D518" s="36">
        <v>43375</v>
      </c>
      <c r="E518" s="127">
        <v>124282</v>
      </c>
      <c r="F518" s="127">
        <v>421316.39364000002</v>
      </c>
      <c r="G518" s="125">
        <f t="shared" si="26"/>
        <v>9713.346251066283</v>
      </c>
      <c r="H518" s="125">
        <f t="shared" si="27"/>
        <v>3390.0033282373961</v>
      </c>
      <c r="I518" s="127">
        <f t="shared" si="28"/>
        <v>421316393.64000005</v>
      </c>
    </row>
    <row r="519" spans="1:9" x14ac:dyDescent="0.3">
      <c r="A519" s="35" t="s">
        <v>34</v>
      </c>
      <c r="B519" s="239">
        <v>44835</v>
      </c>
      <c r="C519" s="141" t="s">
        <v>87</v>
      </c>
      <c r="D519" s="36">
        <v>12667091</v>
      </c>
      <c r="E519" s="127">
        <v>3306351</v>
      </c>
      <c r="F519" s="127">
        <v>7056198.3380599897</v>
      </c>
      <c r="G519" s="125">
        <f t="shared" si="26"/>
        <v>557.04962868428026</v>
      </c>
      <c r="H519" s="125">
        <f t="shared" si="27"/>
        <v>2134.1346814237177</v>
      </c>
      <c r="I519" s="127">
        <f t="shared" si="28"/>
        <v>7056198338.0599899</v>
      </c>
    </row>
    <row r="520" spans="1:9" x14ac:dyDescent="0.3">
      <c r="A520" s="35" t="s">
        <v>34</v>
      </c>
      <c r="B520" s="239">
        <v>44866</v>
      </c>
      <c r="C520" s="141" t="s">
        <v>92</v>
      </c>
      <c r="D520" s="10">
        <v>43829</v>
      </c>
      <c r="E520" s="127">
        <v>113251</v>
      </c>
      <c r="F520" s="127">
        <v>363301.91700000002</v>
      </c>
      <c r="G520" s="125">
        <f t="shared" si="26"/>
        <v>8289.0761139884562</v>
      </c>
      <c r="H520" s="125">
        <f t="shared" si="27"/>
        <v>3207.9356208775198</v>
      </c>
      <c r="I520" s="127">
        <f t="shared" si="28"/>
        <v>363301917</v>
      </c>
    </row>
    <row r="521" spans="1:9" x14ac:dyDescent="0.3">
      <c r="A521" s="35" t="s">
        <v>34</v>
      </c>
      <c r="B521" s="239">
        <v>44866</v>
      </c>
      <c r="C521" s="141" t="s">
        <v>87</v>
      </c>
      <c r="D521" s="10">
        <v>12394541</v>
      </c>
      <c r="E521" s="127">
        <v>2805389</v>
      </c>
      <c r="F521" s="127">
        <v>5610034.2520000003</v>
      </c>
      <c r="G521" s="125">
        <f t="shared" si="26"/>
        <v>452.62138000915081</v>
      </c>
      <c r="H521" s="125">
        <f t="shared" si="27"/>
        <v>1999.7348859641213</v>
      </c>
      <c r="I521" s="127">
        <f t="shared" si="28"/>
        <v>5610034252</v>
      </c>
    </row>
    <row r="522" spans="1:9" x14ac:dyDescent="0.3">
      <c r="A522" s="35" t="s">
        <v>34</v>
      </c>
      <c r="B522" s="239">
        <v>44896</v>
      </c>
      <c r="C522" s="141" t="s">
        <v>92</v>
      </c>
      <c r="D522" s="61">
        <v>44038</v>
      </c>
      <c r="E522" s="127">
        <v>117598</v>
      </c>
      <c r="F522" s="127">
        <v>381838.18300000002</v>
      </c>
      <c r="G522" s="125">
        <f t="shared" si="26"/>
        <v>8670.652232163131</v>
      </c>
      <c r="H522" s="125">
        <f t="shared" si="27"/>
        <v>3246.9785455534957</v>
      </c>
      <c r="I522" s="127">
        <f t="shared" si="28"/>
        <v>381838183</v>
      </c>
    </row>
    <row r="523" spans="1:9" x14ac:dyDescent="0.3">
      <c r="A523" s="35" t="s">
        <v>34</v>
      </c>
      <c r="B523" s="239">
        <v>44896</v>
      </c>
      <c r="C523" s="141" t="s">
        <v>87</v>
      </c>
      <c r="D523" s="61">
        <v>12816401</v>
      </c>
      <c r="E523" s="127">
        <v>2849746</v>
      </c>
      <c r="F523" s="127">
        <v>5801920.0370000005</v>
      </c>
      <c r="G523" s="125">
        <f t="shared" si="26"/>
        <v>452.69495211643272</v>
      </c>
      <c r="H523" s="125">
        <f t="shared" si="27"/>
        <v>2035.9428654343228</v>
      </c>
      <c r="I523" s="127">
        <f t="shared" si="28"/>
        <v>5801920037</v>
      </c>
    </row>
    <row r="524" spans="1:9" x14ac:dyDescent="0.3">
      <c r="A524" s="35" t="s">
        <v>34</v>
      </c>
      <c r="B524" s="239">
        <v>44927</v>
      </c>
      <c r="C524" s="141" t="s">
        <v>92</v>
      </c>
      <c r="D524" s="61">
        <v>44023</v>
      </c>
      <c r="E524" s="127">
        <v>121117</v>
      </c>
      <c r="F524" s="127">
        <v>388124.46900000004</v>
      </c>
      <c r="G524" s="125">
        <f t="shared" si="26"/>
        <v>8816.4020852736085</v>
      </c>
      <c r="H524" s="125">
        <f t="shared" si="27"/>
        <v>3204.5416332967302</v>
      </c>
      <c r="I524" s="127">
        <f t="shared" si="28"/>
        <v>388124469.00000006</v>
      </c>
    </row>
    <row r="525" spans="1:9" x14ac:dyDescent="0.3">
      <c r="A525" s="35" t="s">
        <v>34</v>
      </c>
      <c r="B525" s="239">
        <v>44927</v>
      </c>
      <c r="C525" s="141" t="s">
        <v>87</v>
      </c>
      <c r="D525" s="61">
        <v>12262322</v>
      </c>
      <c r="E525" s="127">
        <v>2571693</v>
      </c>
      <c r="F525" s="127">
        <v>5303745.4519999996</v>
      </c>
      <c r="G525" s="125">
        <f t="shared" si="26"/>
        <v>432.52374648129444</v>
      </c>
      <c r="H525" s="125">
        <f t="shared" si="27"/>
        <v>2062.3555968772321</v>
      </c>
      <c r="I525" s="127">
        <f t="shared" si="28"/>
        <v>5303745452</v>
      </c>
    </row>
    <row r="526" spans="1:9" x14ac:dyDescent="0.3">
      <c r="A526" s="35" t="s">
        <v>34</v>
      </c>
      <c r="B526" s="239">
        <v>44958</v>
      </c>
      <c r="C526" s="141" t="s">
        <v>92</v>
      </c>
      <c r="D526" s="61">
        <v>44360</v>
      </c>
      <c r="E526" s="127">
        <v>106597</v>
      </c>
      <c r="F526" s="127">
        <v>349339.18228000007</v>
      </c>
      <c r="G526" s="125">
        <f t="shared" si="26"/>
        <v>7875.0942804328233</v>
      </c>
      <c r="H526" s="125">
        <f t="shared" si="27"/>
        <v>3277.1952520239788</v>
      </c>
      <c r="I526" s="127">
        <f t="shared" si="28"/>
        <v>349339182.28000009</v>
      </c>
    </row>
    <row r="527" spans="1:9" x14ac:dyDescent="0.3">
      <c r="A527" s="35" t="s">
        <v>34</v>
      </c>
      <c r="B527" s="239">
        <v>44958</v>
      </c>
      <c r="C527" s="141" t="s">
        <v>87</v>
      </c>
      <c r="D527" s="61">
        <v>11433773</v>
      </c>
      <c r="E527" s="127">
        <v>2307350</v>
      </c>
      <c r="F527" s="127">
        <v>4795235.1176499976</v>
      </c>
      <c r="G527" s="125">
        <f t="shared" si="26"/>
        <v>419.39219168073373</v>
      </c>
      <c r="H527" s="125">
        <f t="shared" si="27"/>
        <v>2078.2434904327465</v>
      </c>
      <c r="I527" s="127">
        <f t="shared" si="28"/>
        <v>4795235117.6499977</v>
      </c>
    </row>
    <row r="528" spans="1:9" x14ac:dyDescent="0.3">
      <c r="A528" s="35" t="s">
        <v>34</v>
      </c>
      <c r="B528" s="239">
        <v>44986</v>
      </c>
      <c r="C528" s="141" t="s">
        <v>92</v>
      </c>
      <c r="D528" s="61">
        <v>43961</v>
      </c>
      <c r="E528" s="127">
        <v>119232</v>
      </c>
      <c r="F528" s="127">
        <v>402817.37701</v>
      </c>
      <c r="G528" s="125">
        <f t="shared" si="26"/>
        <v>9163.062191715384</v>
      </c>
      <c r="H528" s="125">
        <f t="shared" si="27"/>
        <v>3378.4334491579439</v>
      </c>
      <c r="I528" s="127">
        <f t="shared" si="28"/>
        <v>402817377.00999999</v>
      </c>
    </row>
    <row r="529" spans="1:9" x14ac:dyDescent="0.3">
      <c r="A529" s="35" t="s">
        <v>34</v>
      </c>
      <c r="B529" s="239">
        <v>44986</v>
      </c>
      <c r="C529" s="141" t="s">
        <v>87</v>
      </c>
      <c r="D529" s="61">
        <v>11384081</v>
      </c>
      <c r="E529" s="127">
        <v>2510277</v>
      </c>
      <c r="F529" s="127">
        <v>5205454.2770701321</v>
      </c>
      <c r="G529" s="125">
        <f t="shared" si="26"/>
        <v>457.25731194903932</v>
      </c>
      <c r="H529" s="125">
        <f t="shared" si="27"/>
        <v>2073.6573203156991</v>
      </c>
      <c r="I529" s="127">
        <f t="shared" si="28"/>
        <v>5205454277.0701323</v>
      </c>
    </row>
    <row r="530" spans="1:9" x14ac:dyDescent="0.3">
      <c r="A530" s="128" t="s">
        <v>35</v>
      </c>
      <c r="B530" s="239">
        <v>44652</v>
      </c>
      <c r="C530" s="141" t="s">
        <v>92</v>
      </c>
      <c r="D530" s="10">
        <v>856394</v>
      </c>
      <c r="E530" s="127">
        <v>2620155</v>
      </c>
      <c r="F530" s="127">
        <v>12011900.762</v>
      </c>
      <c r="G530" s="125">
        <f t="shared" si="26"/>
        <v>14026.138391908396</v>
      </c>
      <c r="H530" s="125">
        <f t="shared" si="27"/>
        <v>4584.4237314204693</v>
      </c>
      <c r="I530" s="127">
        <f t="shared" si="28"/>
        <v>12011900762</v>
      </c>
    </row>
    <row r="531" spans="1:9" x14ac:dyDescent="0.3">
      <c r="A531" s="128" t="s">
        <v>35</v>
      </c>
      <c r="B531" s="239">
        <v>44652</v>
      </c>
      <c r="C531" s="141" t="s">
        <v>87</v>
      </c>
      <c r="D531" s="10">
        <v>4183935</v>
      </c>
      <c r="E531" s="127">
        <v>1896979</v>
      </c>
      <c r="F531" s="127">
        <v>3470520.8669999996</v>
      </c>
      <c r="G531" s="125">
        <f t="shared" si="26"/>
        <v>829.48728099265406</v>
      </c>
      <c r="H531" s="125">
        <f t="shared" si="27"/>
        <v>1829.4988331446998</v>
      </c>
      <c r="I531" s="127">
        <f t="shared" si="28"/>
        <v>3470520866.9999995</v>
      </c>
    </row>
    <row r="532" spans="1:9" x14ac:dyDescent="0.3">
      <c r="A532" s="35" t="s">
        <v>35</v>
      </c>
      <c r="B532" s="239">
        <v>44682</v>
      </c>
      <c r="C532" s="141" t="s">
        <v>92</v>
      </c>
      <c r="D532" s="10">
        <v>887837</v>
      </c>
      <c r="E532" s="127">
        <v>2749473</v>
      </c>
      <c r="F532" s="127">
        <v>12653985.782000002</v>
      </c>
      <c r="G532" s="125">
        <f t="shared" si="26"/>
        <v>14252.600175482665</v>
      </c>
      <c r="H532" s="125">
        <f t="shared" si="27"/>
        <v>4602.3313493167607</v>
      </c>
      <c r="I532" s="127">
        <f t="shared" si="28"/>
        <v>12653985782.000002</v>
      </c>
    </row>
    <row r="533" spans="1:9" x14ac:dyDescent="0.3">
      <c r="A533" s="35" t="s">
        <v>35</v>
      </c>
      <c r="B533" s="239">
        <v>44682</v>
      </c>
      <c r="C533" s="141" t="s">
        <v>87</v>
      </c>
      <c r="D533" s="10">
        <v>4309591</v>
      </c>
      <c r="E533" s="127">
        <v>1929668</v>
      </c>
      <c r="F533" s="127">
        <v>3626884.4679999999</v>
      </c>
      <c r="G533" s="125">
        <f t="shared" si="26"/>
        <v>841.58437958497677</v>
      </c>
      <c r="H533" s="125">
        <f t="shared" si="27"/>
        <v>1879.5380697612231</v>
      </c>
      <c r="I533" s="127">
        <f t="shared" si="28"/>
        <v>3626884468</v>
      </c>
    </row>
    <row r="534" spans="1:9" x14ac:dyDescent="0.3">
      <c r="A534" s="35" t="s">
        <v>35</v>
      </c>
      <c r="B534" s="239">
        <v>44713</v>
      </c>
      <c r="C534" s="141" t="s">
        <v>92</v>
      </c>
      <c r="D534" s="36">
        <v>962792</v>
      </c>
      <c r="E534" s="127">
        <v>2654025</v>
      </c>
      <c r="F534" s="127">
        <v>12764923.330940001</v>
      </c>
      <c r="G534" s="125">
        <f t="shared" si="26"/>
        <v>13258.235767372393</v>
      </c>
      <c r="H534" s="125">
        <f t="shared" si="27"/>
        <v>4809.6469818257174</v>
      </c>
      <c r="I534" s="127">
        <f t="shared" si="28"/>
        <v>12764923330.940001</v>
      </c>
    </row>
    <row r="535" spans="1:9" x14ac:dyDescent="0.3">
      <c r="A535" s="35" t="s">
        <v>35</v>
      </c>
      <c r="B535" s="239">
        <v>44713</v>
      </c>
      <c r="C535" s="141" t="s">
        <v>87</v>
      </c>
      <c r="D535" s="36">
        <v>4458810</v>
      </c>
      <c r="E535" s="127">
        <v>1843159</v>
      </c>
      <c r="F535" s="127">
        <v>3389586.0540500004</v>
      </c>
      <c r="G535" s="125">
        <f t="shared" si="26"/>
        <v>760.19970665940025</v>
      </c>
      <c r="H535" s="125">
        <f t="shared" si="27"/>
        <v>1839.0090350588312</v>
      </c>
      <c r="I535" s="127">
        <f t="shared" si="28"/>
        <v>3389586054.0500002</v>
      </c>
    </row>
    <row r="536" spans="1:9" x14ac:dyDescent="0.3">
      <c r="A536" s="35" t="s">
        <v>35</v>
      </c>
      <c r="B536" s="239">
        <v>44743</v>
      </c>
      <c r="C536" t="s">
        <v>92</v>
      </c>
      <c r="D536" s="124">
        <v>1042747</v>
      </c>
      <c r="E536" s="156">
        <v>2783207</v>
      </c>
      <c r="F536" s="156">
        <v>13698448.025280001</v>
      </c>
      <c r="G536" s="125">
        <f t="shared" si="26"/>
        <v>13136.885577498666</v>
      </c>
      <c r="H536" s="125">
        <f t="shared" si="27"/>
        <v>4921.8214905610685</v>
      </c>
      <c r="I536" s="127">
        <f t="shared" si="28"/>
        <v>13698448025.280001</v>
      </c>
    </row>
    <row r="537" spans="1:9" x14ac:dyDescent="0.3">
      <c r="A537" s="35" t="s">
        <v>35</v>
      </c>
      <c r="B537" s="239">
        <v>44743</v>
      </c>
      <c r="C537" t="s">
        <v>87</v>
      </c>
      <c r="D537" s="124">
        <v>4579140</v>
      </c>
      <c r="E537" s="127">
        <v>1886523</v>
      </c>
      <c r="F537" s="127">
        <v>3704004.1880000001</v>
      </c>
      <c r="G537" s="125">
        <f t="shared" si="26"/>
        <v>808.88642583541889</v>
      </c>
      <c r="H537" s="125">
        <f t="shared" si="27"/>
        <v>1963.4026131671865</v>
      </c>
      <c r="I537" s="127">
        <f t="shared" si="28"/>
        <v>3704004188</v>
      </c>
    </row>
    <row r="538" spans="1:9" x14ac:dyDescent="0.3">
      <c r="A538" s="35" t="s">
        <v>35</v>
      </c>
      <c r="B538" s="239">
        <v>44774</v>
      </c>
      <c r="C538" t="s">
        <v>92</v>
      </c>
      <c r="D538" s="10">
        <v>1113545</v>
      </c>
      <c r="E538" s="11">
        <v>3026688</v>
      </c>
      <c r="F538" s="11">
        <v>14154410.520660002</v>
      </c>
      <c r="G538" s="125">
        <f t="shared" si="26"/>
        <v>12711.125747643788</v>
      </c>
      <c r="H538" s="125">
        <f t="shared" si="27"/>
        <v>4676.5343902840341</v>
      </c>
      <c r="I538" s="127">
        <f t="shared" si="28"/>
        <v>14154410520.660002</v>
      </c>
    </row>
    <row r="539" spans="1:9" x14ac:dyDescent="0.3">
      <c r="A539" s="35" t="s">
        <v>35</v>
      </c>
      <c r="B539" s="239">
        <v>44774</v>
      </c>
      <c r="C539" t="s">
        <v>87</v>
      </c>
      <c r="D539" s="10">
        <v>4785111</v>
      </c>
      <c r="E539" s="11">
        <v>1858957</v>
      </c>
      <c r="F539" s="11">
        <v>3640308.7039999999</v>
      </c>
      <c r="G539" s="125">
        <f t="shared" si="26"/>
        <v>760.7574210922171</v>
      </c>
      <c r="H539" s="125">
        <f t="shared" si="27"/>
        <v>1958.2533130136953</v>
      </c>
      <c r="I539" s="127">
        <f t="shared" si="28"/>
        <v>3640308704</v>
      </c>
    </row>
    <row r="540" spans="1:9" x14ac:dyDescent="0.3">
      <c r="A540" s="35" t="s">
        <v>35</v>
      </c>
      <c r="B540" s="239">
        <v>44805</v>
      </c>
      <c r="C540" t="s">
        <v>92</v>
      </c>
      <c r="D540" s="10">
        <v>1204190</v>
      </c>
      <c r="E540" s="127">
        <v>3043977</v>
      </c>
      <c r="F540" s="127">
        <v>14767822.078079998</v>
      </c>
      <c r="G540" s="125">
        <f t="shared" si="26"/>
        <v>12263.697654091131</v>
      </c>
      <c r="H540" s="125">
        <f t="shared" si="27"/>
        <v>4851.4893765885872</v>
      </c>
      <c r="I540" s="127">
        <f t="shared" si="28"/>
        <v>14767822078.079998</v>
      </c>
    </row>
    <row r="541" spans="1:9" x14ac:dyDescent="0.3">
      <c r="A541" s="35" t="s">
        <v>35</v>
      </c>
      <c r="B541" s="239">
        <v>44805</v>
      </c>
      <c r="C541" t="s">
        <v>87</v>
      </c>
      <c r="D541" s="10">
        <v>5007516</v>
      </c>
      <c r="E541" s="127">
        <v>1840047</v>
      </c>
      <c r="F541" s="127">
        <v>3548695.7879699999</v>
      </c>
      <c r="G541" s="125">
        <f t="shared" si="26"/>
        <v>708.67387901905852</v>
      </c>
      <c r="H541" s="125">
        <f t="shared" si="27"/>
        <v>1928.5897523106746</v>
      </c>
      <c r="I541" s="127">
        <f t="shared" si="28"/>
        <v>3548695787.9699998</v>
      </c>
    </row>
    <row r="542" spans="1:9" x14ac:dyDescent="0.3">
      <c r="A542" s="35" t="s">
        <v>35</v>
      </c>
      <c r="B542" s="239">
        <v>44835</v>
      </c>
      <c r="C542" t="s">
        <v>92</v>
      </c>
      <c r="D542" s="36">
        <v>1269278</v>
      </c>
      <c r="E542" s="127">
        <v>3349076</v>
      </c>
      <c r="F542" s="127">
        <v>16325494.250689982</v>
      </c>
      <c r="G542" s="125">
        <f t="shared" si="26"/>
        <v>12862.031998261989</v>
      </c>
      <c r="H542" s="125">
        <f t="shared" si="27"/>
        <v>4874.6263896937489</v>
      </c>
      <c r="I542" s="127">
        <f t="shared" si="28"/>
        <v>16325494250.689981</v>
      </c>
    </row>
    <row r="543" spans="1:9" x14ac:dyDescent="0.3">
      <c r="A543" s="35" t="s">
        <v>35</v>
      </c>
      <c r="B543" s="239">
        <v>44835</v>
      </c>
      <c r="C543" t="s">
        <v>87</v>
      </c>
      <c r="D543" s="36">
        <v>5220963</v>
      </c>
      <c r="E543" s="127">
        <v>1717494</v>
      </c>
      <c r="F543" s="127">
        <v>5663337.3588900007</v>
      </c>
      <c r="G543" s="125">
        <f t="shared" si="26"/>
        <v>1084.7304144637685</v>
      </c>
      <c r="H543" s="125">
        <f t="shared" si="27"/>
        <v>3297.442296095358</v>
      </c>
      <c r="I543" s="127">
        <f t="shared" si="28"/>
        <v>5663337358.8900003</v>
      </c>
    </row>
    <row r="544" spans="1:9" x14ac:dyDescent="0.3">
      <c r="A544" s="35" t="s">
        <v>35</v>
      </c>
      <c r="B544" s="239">
        <v>44866</v>
      </c>
      <c r="C544" t="s">
        <v>92</v>
      </c>
      <c r="D544" s="10">
        <v>1292155</v>
      </c>
      <c r="E544" s="127">
        <v>3236919</v>
      </c>
      <c r="F544" s="127">
        <v>15583295.451129988</v>
      </c>
      <c r="G544" s="125">
        <f t="shared" si="26"/>
        <v>12059.927370269037</v>
      </c>
      <c r="H544" s="125">
        <f t="shared" si="27"/>
        <v>4814.2370727009193</v>
      </c>
      <c r="I544" s="127">
        <f t="shared" si="28"/>
        <v>15583295451.129988</v>
      </c>
    </row>
    <row r="545" spans="1:9" x14ac:dyDescent="0.3">
      <c r="A545" s="35" t="s">
        <v>35</v>
      </c>
      <c r="B545" s="239">
        <v>44866</v>
      </c>
      <c r="C545" t="s">
        <v>87</v>
      </c>
      <c r="D545" s="10">
        <v>5511906</v>
      </c>
      <c r="E545" s="127">
        <v>1583831</v>
      </c>
      <c r="F545" s="127">
        <v>4491877.5137000009</v>
      </c>
      <c r="G545" s="125">
        <f t="shared" si="26"/>
        <v>814.94087774718957</v>
      </c>
      <c r="H545" s="125">
        <f t="shared" si="27"/>
        <v>2836.0838458774961</v>
      </c>
      <c r="I545" s="127">
        <f t="shared" si="28"/>
        <v>4491877513.7000008</v>
      </c>
    </row>
    <row r="546" spans="1:9" x14ac:dyDescent="0.3">
      <c r="A546" s="35" t="s">
        <v>35</v>
      </c>
      <c r="B546" s="239">
        <v>44896</v>
      </c>
      <c r="C546" t="s">
        <v>92</v>
      </c>
      <c r="D546" s="61">
        <v>1365384</v>
      </c>
      <c r="E546" s="127">
        <v>3656748</v>
      </c>
      <c r="F546" s="127">
        <v>17705846.350000001</v>
      </c>
      <c r="G546" s="125">
        <f t="shared" si="26"/>
        <v>12967.667960075702</v>
      </c>
      <c r="H546" s="125">
        <f t="shared" si="27"/>
        <v>4841.9651422520774</v>
      </c>
      <c r="I546" s="127">
        <f t="shared" si="28"/>
        <v>17705846350</v>
      </c>
    </row>
    <row r="547" spans="1:9" x14ac:dyDescent="0.3">
      <c r="A547" s="35" t="s">
        <v>35</v>
      </c>
      <c r="B547" s="239">
        <v>44896</v>
      </c>
      <c r="C547" t="s">
        <v>87</v>
      </c>
      <c r="D547" s="61">
        <v>5751063</v>
      </c>
      <c r="E547" s="127">
        <v>1554798</v>
      </c>
      <c r="F547" s="127">
        <v>4016809.2209999999</v>
      </c>
      <c r="G547" s="125">
        <f t="shared" si="26"/>
        <v>698.44639521424119</v>
      </c>
      <c r="H547" s="125">
        <f t="shared" si="27"/>
        <v>2583.4926601397738</v>
      </c>
      <c r="I547" s="127">
        <f t="shared" si="28"/>
        <v>4016809221</v>
      </c>
    </row>
    <row r="548" spans="1:9" x14ac:dyDescent="0.3">
      <c r="A548" s="35" t="s">
        <v>35</v>
      </c>
      <c r="B548" s="239">
        <v>44927</v>
      </c>
      <c r="C548" t="s">
        <v>92</v>
      </c>
      <c r="D548" s="61">
        <v>1420664</v>
      </c>
      <c r="E548" s="127">
        <v>3800617</v>
      </c>
      <c r="F548" s="127">
        <v>17864395.414000001</v>
      </c>
      <c r="G548" s="125">
        <f t="shared" si="26"/>
        <v>12574.680159418413</v>
      </c>
      <c r="H548" s="125">
        <f t="shared" si="27"/>
        <v>4700.3934924250461</v>
      </c>
      <c r="I548" s="127">
        <f t="shared" si="28"/>
        <v>17864395414</v>
      </c>
    </row>
    <row r="549" spans="1:9" x14ac:dyDescent="0.3">
      <c r="A549" s="35" t="s">
        <v>35</v>
      </c>
      <c r="B549" s="239">
        <v>44927</v>
      </c>
      <c r="C549" t="s">
        <v>87</v>
      </c>
      <c r="D549" s="61">
        <v>5969226</v>
      </c>
      <c r="E549" s="127">
        <v>1440705</v>
      </c>
      <c r="F549" s="127">
        <v>3880094.2910000002</v>
      </c>
      <c r="G549" s="125">
        <f t="shared" si="26"/>
        <v>650.01631551561286</v>
      </c>
      <c r="H549" s="125">
        <f t="shared" si="27"/>
        <v>2693.1913826911132</v>
      </c>
      <c r="I549" s="127">
        <f t="shared" si="28"/>
        <v>3880094291</v>
      </c>
    </row>
    <row r="550" spans="1:9" x14ac:dyDescent="0.3">
      <c r="A550" s="35" t="s">
        <v>35</v>
      </c>
      <c r="B550" s="239">
        <v>44958</v>
      </c>
      <c r="C550" t="s">
        <v>92</v>
      </c>
      <c r="D550" s="61">
        <v>1480696</v>
      </c>
      <c r="E550" s="127">
        <v>3458763</v>
      </c>
      <c r="F550" s="127">
        <v>16797418.267960012</v>
      </c>
      <c r="G550" s="125">
        <f t="shared" si="26"/>
        <v>11344.272063921298</v>
      </c>
      <c r="H550" s="125">
        <f t="shared" si="27"/>
        <v>4856.4814264406123</v>
      </c>
      <c r="I550" s="127">
        <f t="shared" si="28"/>
        <v>16797418267.960012</v>
      </c>
    </row>
    <row r="551" spans="1:9" x14ac:dyDescent="0.3">
      <c r="A551" s="35" t="s">
        <v>35</v>
      </c>
      <c r="B551" s="239">
        <v>44958</v>
      </c>
      <c r="C551" t="s">
        <v>87</v>
      </c>
      <c r="D551" s="61">
        <v>6110755</v>
      </c>
      <c r="E551" s="127">
        <v>1359825</v>
      </c>
      <c r="F551" s="127">
        <v>3631460.4991100002</v>
      </c>
      <c r="G551" s="125">
        <f t="shared" si="26"/>
        <v>594.27362070807942</v>
      </c>
      <c r="H551" s="125">
        <f t="shared" si="27"/>
        <v>2670.5351785045873</v>
      </c>
      <c r="I551" s="127">
        <f t="shared" si="28"/>
        <v>3631460499.1100001</v>
      </c>
    </row>
    <row r="552" spans="1:9" x14ac:dyDescent="0.3">
      <c r="A552" s="35" t="s">
        <v>35</v>
      </c>
      <c r="B552" s="239">
        <v>44986</v>
      </c>
      <c r="C552" t="s">
        <v>92</v>
      </c>
      <c r="D552" s="61">
        <v>1543860</v>
      </c>
      <c r="E552" s="127">
        <v>3964479</v>
      </c>
      <c r="F552" s="127">
        <v>19828628.104780018</v>
      </c>
      <c r="G552" s="125">
        <f t="shared" si="26"/>
        <v>12843.540285246083</v>
      </c>
      <c r="H552" s="125">
        <f t="shared" si="27"/>
        <v>5001.5722380620555</v>
      </c>
      <c r="I552" s="127">
        <f t="shared" si="28"/>
        <v>19828628104.780018</v>
      </c>
    </row>
    <row r="553" spans="1:9" x14ac:dyDescent="0.3">
      <c r="A553" s="35" t="s">
        <v>35</v>
      </c>
      <c r="B553" s="239">
        <v>44986</v>
      </c>
      <c r="C553" t="s">
        <v>87</v>
      </c>
      <c r="D553" s="61">
        <v>6272188</v>
      </c>
      <c r="E553" s="127">
        <v>1409186</v>
      </c>
      <c r="F553" s="127">
        <v>4085484.2472999999</v>
      </c>
      <c r="G553" s="125">
        <f t="shared" si="26"/>
        <v>651.36508141975332</v>
      </c>
      <c r="H553" s="125">
        <f t="shared" si="27"/>
        <v>2899.1802695314882</v>
      </c>
      <c r="I553" s="127">
        <f t="shared" si="28"/>
        <v>4085484247.2999997</v>
      </c>
    </row>
    <row r="554" spans="1:9" x14ac:dyDescent="0.3">
      <c r="A554" s="9" t="s">
        <v>17</v>
      </c>
      <c r="B554" s="239">
        <v>44652</v>
      </c>
      <c r="C554" t="s">
        <v>92</v>
      </c>
      <c r="D554" s="10">
        <v>154353</v>
      </c>
      <c r="E554" s="127">
        <v>201378</v>
      </c>
      <c r="F554" s="127">
        <v>608306.603</v>
      </c>
      <c r="G554" s="125">
        <f t="shared" si="26"/>
        <v>3941.0092644781766</v>
      </c>
      <c r="H554" s="125">
        <f t="shared" si="27"/>
        <v>3020.7202524605468</v>
      </c>
      <c r="I554" s="127">
        <f t="shared" si="28"/>
        <v>608306603</v>
      </c>
    </row>
    <row r="555" spans="1:9" x14ac:dyDescent="0.3">
      <c r="A555" s="9" t="s">
        <v>17</v>
      </c>
      <c r="B555" s="239">
        <v>44652</v>
      </c>
      <c r="C555" t="s">
        <v>87</v>
      </c>
      <c r="D555" s="10">
        <v>27095159</v>
      </c>
      <c r="E555" s="127">
        <v>9014313</v>
      </c>
      <c r="F555" s="127">
        <v>15009434.876250001</v>
      </c>
      <c r="G555" s="125">
        <f t="shared" si="26"/>
        <v>553.95264062668912</v>
      </c>
      <c r="H555" s="125">
        <f t="shared" si="27"/>
        <v>1665.066974737842</v>
      </c>
      <c r="I555" s="127">
        <f t="shared" si="28"/>
        <v>15009434876.25</v>
      </c>
    </row>
    <row r="556" spans="1:9" x14ac:dyDescent="0.3">
      <c r="A556" s="9" t="s">
        <v>17</v>
      </c>
      <c r="B556" s="239">
        <v>44682</v>
      </c>
      <c r="C556" t="s">
        <v>92</v>
      </c>
      <c r="D556" s="10">
        <v>155411</v>
      </c>
      <c r="E556" s="127">
        <v>207874</v>
      </c>
      <c r="F556" s="127">
        <v>712332.29555000004</v>
      </c>
      <c r="G556" s="125">
        <f t="shared" si="26"/>
        <v>4583.5384596328449</v>
      </c>
      <c r="H556" s="125">
        <f t="shared" si="27"/>
        <v>3426.7503177405547</v>
      </c>
      <c r="I556" s="127">
        <f t="shared" si="28"/>
        <v>712332295.55000007</v>
      </c>
    </row>
    <row r="557" spans="1:9" x14ac:dyDescent="0.3">
      <c r="A557" s="9" t="s">
        <v>17</v>
      </c>
      <c r="B557" s="239">
        <v>44682</v>
      </c>
      <c r="C557" t="s">
        <v>87</v>
      </c>
      <c r="D557" s="10">
        <v>27241274</v>
      </c>
      <c r="E557" s="127">
        <v>9167933</v>
      </c>
      <c r="F557" s="127">
        <v>15870817.69985</v>
      </c>
      <c r="G557" s="125">
        <f t="shared" si="26"/>
        <v>582.6018893187595</v>
      </c>
      <c r="H557" s="125">
        <f t="shared" si="27"/>
        <v>1731.1227841488371</v>
      </c>
      <c r="I557" s="127">
        <f t="shared" si="28"/>
        <v>15870817699.85</v>
      </c>
    </row>
    <row r="558" spans="1:9" x14ac:dyDescent="0.3">
      <c r="A558" s="35" t="s">
        <v>17</v>
      </c>
      <c r="B558" s="239">
        <v>44713</v>
      </c>
      <c r="C558" t="s">
        <v>92</v>
      </c>
      <c r="D558" s="36">
        <v>156312</v>
      </c>
      <c r="E558" s="127">
        <v>186259</v>
      </c>
      <c r="F558" s="127">
        <v>567212.66200000001</v>
      </c>
      <c r="G558" s="125">
        <f t="shared" si="26"/>
        <v>3628.7211602436155</v>
      </c>
      <c r="H558" s="125">
        <f t="shared" si="27"/>
        <v>3045.28995645848</v>
      </c>
      <c r="I558" s="127">
        <f t="shared" si="28"/>
        <v>567212662</v>
      </c>
    </row>
    <row r="559" spans="1:9" x14ac:dyDescent="0.3">
      <c r="A559" s="35" t="s">
        <v>17</v>
      </c>
      <c r="B559" s="239">
        <v>44713</v>
      </c>
      <c r="C559" t="s">
        <v>87</v>
      </c>
      <c r="D559" s="36">
        <v>27703669</v>
      </c>
      <c r="E559" s="127">
        <v>8629231</v>
      </c>
      <c r="F559" s="127">
        <v>14783361.31818</v>
      </c>
      <c r="G559" s="125">
        <f t="shared" si="26"/>
        <v>533.62467325826049</v>
      </c>
      <c r="H559" s="125">
        <f t="shared" si="27"/>
        <v>1713.1725084402076</v>
      </c>
      <c r="I559" s="127">
        <f t="shared" si="28"/>
        <v>14783361318.18</v>
      </c>
    </row>
    <row r="560" spans="1:9" x14ac:dyDescent="0.3">
      <c r="A560" s="35" t="s">
        <v>17</v>
      </c>
      <c r="B560" s="239">
        <v>44743</v>
      </c>
      <c r="C560" t="s">
        <v>92</v>
      </c>
      <c r="D560" s="124">
        <v>157121</v>
      </c>
      <c r="E560" s="156">
        <v>199219</v>
      </c>
      <c r="F560" s="156">
        <v>686113.41200000001</v>
      </c>
      <c r="G560" s="125">
        <f t="shared" si="26"/>
        <v>4366.7836380878425</v>
      </c>
      <c r="H560" s="125">
        <f t="shared" si="27"/>
        <v>3444.0159422545039</v>
      </c>
      <c r="I560" s="127">
        <f t="shared" si="28"/>
        <v>686113412</v>
      </c>
    </row>
    <row r="561" spans="1:9" x14ac:dyDescent="0.3">
      <c r="A561" s="35" t="s">
        <v>17</v>
      </c>
      <c r="B561" s="239">
        <v>44743</v>
      </c>
      <c r="C561" t="s">
        <v>87</v>
      </c>
      <c r="D561" s="124">
        <v>28168095</v>
      </c>
      <c r="E561" s="127">
        <v>8668019</v>
      </c>
      <c r="F561" s="127">
        <v>15043640.242780002</v>
      </c>
      <c r="G561" s="125">
        <f t="shared" si="26"/>
        <v>534.06665387843941</v>
      </c>
      <c r="H561" s="125">
        <f t="shared" si="27"/>
        <v>1735.5338333683858</v>
      </c>
      <c r="I561" s="127">
        <f t="shared" si="28"/>
        <v>15043640242.780003</v>
      </c>
    </row>
    <row r="562" spans="1:9" x14ac:dyDescent="0.3">
      <c r="A562" s="35" t="s">
        <v>17</v>
      </c>
      <c r="B562" s="239">
        <v>44774</v>
      </c>
      <c r="C562" t="s">
        <v>92</v>
      </c>
      <c r="D562" s="10">
        <v>163346</v>
      </c>
      <c r="E562" s="11">
        <v>201729</v>
      </c>
      <c r="F562" s="11">
        <v>708542.31799999997</v>
      </c>
      <c r="G562" s="125">
        <f t="shared" si="26"/>
        <v>4337.6778004971047</v>
      </c>
      <c r="H562" s="125">
        <f t="shared" si="27"/>
        <v>3512.3473471835978</v>
      </c>
      <c r="I562" s="127">
        <f t="shared" si="28"/>
        <v>708542318</v>
      </c>
    </row>
    <row r="563" spans="1:9" x14ac:dyDescent="0.3">
      <c r="A563" s="35" t="s">
        <v>17</v>
      </c>
      <c r="B563" s="239">
        <v>44774</v>
      </c>
      <c r="C563" t="s">
        <v>87</v>
      </c>
      <c r="D563" s="10">
        <v>28371703</v>
      </c>
      <c r="E563" s="11">
        <v>8603134</v>
      </c>
      <c r="F563" s="11">
        <v>15207549.213229999</v>
      </c>
      <c r="G563" s="125">
        <f t="shared" si="26"/>
        <v>536.0111521409201</v>
      </c>
      <c r="H563" s="125">
        <f t="shared" si="27"/>
        <v>1767.6755021170191</v>
      </c>
      <c r="I563" s="127">
        <f t="shared" si="28"/>
        <v>15207549213.23</v>
      </c>
    </row>
    <row r="564" spans="1:9" x14ac:dyDescent="0.3">
      <c r="A564" s="35" t="s">
        <v>17</v>
      </c>
      <c r="B564" s="239">
        <v>44805</v>
      </c>
      <c r="C564" t="s">
        <v>92</v>
      </c>
      <c r="D564" s="10">
        <v>160881</v>
      </c>
      <c r="E564" s="127">
        <v>192202</v>
      </c>
      <c r="F564" s="127">
        <v>709402.91599999997</v>
      </c>
      <c r="G564" s="125">
        <f t="shared" si="26"/>
        <v>4409.4884790621636</v>
      </c>
      <c r="H564" s="125">
        <f t="shared" si="27"/>
        <v>3690.9236948626967</v>
      </c>
      <c r="I564" s="127">
        <f t="shared" si="28"/>
        <v>709402916</v>
      </c>
    </row>
    <row r="565" spans="1:9" x14ac:dyDescent="0.3">
      <c r="A565" s="35" t="s">
        <v>17</v>
      </c>
      <c r="B565" s="239">
        <v>44805</v>
      </c>
      <c r="C565" t="s">
        <v>87</v>
      </c>
      <c r="D565" s="10">
        <v>28656557</v>
      </c>
      <c r="E565" s="127">
        <v>7946290</v>
      </c>
      <c r="F565" s="127">
        <v>14121629.3882</v>
      </c>
      <c r="G565" s="125">
        <f t="shared" si="26"/>
        <v>492.78876691990598</v>
      </c>
      <c r="H565" s="125">
        <f t="shared" si="27"/>
        <v>1777.1349130474725</v>
      </c>
      <c r="I565" s="127">
        <f t="shared" si="28"/>
        <v>14121629388.200001</v>
      </c>
    </row>
    <row r="566" spans="1:9" x14ac:dyDescent="0.3">
      <c r="A566" s="35" t="s">
        <v>17</v>
      </c>
      <c r="B566" s="239">
        <v>44835</v>
      </c>
      <c r="C566" t="s">
        <v>92</v>
      </c>
      <c r="D566" s="36">
        <v>158707</v>
      </c>
      <c r="E566" s="127">
        <v>210665</v>
      </c>
      <c r="F566" s="127">
        <v>722421.50900000008</v>
      </c>
      <c r="G566" s="125">
        <f t="shared" si="26"/>
        <v>4551.9196317742762</v>
      </c>
      <c r="H566" s="125">
        <f t="shared" si="27"/>
        <v>3429.24315382242</v>
      </c>
      <c r="I566" s="127">
        <f t="shared" si="28"/>
        <v>722421509.00000012</v>
      </c>
    </row>
    <row r="567" spans="1:9" x14ac:dyDescent="0.3">
      <c r="A567" s="35" t="s">
        <v>17</v>
      </c>
      <c r="B567" s="239">
        <v>44835</v>
      </c>
      <c r="C567" t="s">
        <v>87</v>
      </c>
      <c r="D567" s="36">
        <v>28816092</v>
      </c>
      <c r="E567" s="127">
        <v>8160189</v>
      </c>
      <c r="F567" s="127">
        <v>15645320.3716</v>
      </c>
      <c r="G567" s="125">
        <f t="shared" si="26"/>
        <v>542.93692467389394</v>
      </c>
      <c r="H567" s="125">
        <f t="shared" si="27"/>
        <v>1917.2742655347811</v>
      </c>
      <c r="I567" s="127">
        <f t="shared" si="28"/>
        <v>15645320371.6</v>
      </c>
    </row>
    <row r="568" spans="1:9" x14ac:dyDescent="0.3">
      <c r="A568" s="35" t="s">
        <v>17</v>
      </c>
      <c r="B568" s="239">
        <v>44866</v>
      </c>
      <c r="C568" t="s">
        <v>92</v>
      </c>
      <c r="D568" s="10">
        <v>161962</v>
      </c>
      <c r="E568" s="127">
        <v>194346</v>
      </c>
      <c r="F568" s="127">
        <v>719671.99699999997</v>
      </c>
      <c r="G568" s="125">
        <f t="shared" si="26"/>
        <v>4443.4620281300549</v>
      </c>
      <c r="H568" s="125">
        <f t="shared" si="27"/>
        <v>3703.0450691035576</v>
      </c>
      <c r="I568" s="127">
        <f t="shared" si="28"/>
        <v>719671997</v>
      </c>
    </row>
    <row r="569" spans="1:9" x14ac:dyDescent="0.3">
      <c r="A569" s="35" t="s">
        <v>17</v>
      </c>
      <c r="B569" s="239">
        <v>44866</v>
      </c>
      <c r="C569" t="s">
        <v>87</v>
      </c>
      <c r="D569" s="10">
        <v>28928653</v>
      </c>
      <c r="E569" s="127">
        <v>7038650</v>
      </c>
      <c r="F569" s="127">
        <v>12712472.4439</v>
      </c>
      <c r="G569" s="125">
        <f t="shared" si="26"/>
        <v>439.44225276925272</v>
      </c>
      <c r="H569" s="125">
        <f t="shared" si="27"/>
        <v>1806.0952659814027</v>
      </c>
      <c r="I569" s="127">
        <f t="shared" si="28"/>
        <v>12712472443.9</v>
      </c>
    </row>
    <row r="570" spans="1:9" x14ac:dyDescent="0.3">
      <c r="A570" s="35" t="s">
        <v>17</v>
      </c>
      <c r="B570" s="239">
        <v>44896</v>
      </c>
      <c r="C570" t="s">
        <v>92</v>
      </c>
      <c r="D570" s="61">
        <v>156120</v>
      </c>
      <c r="E570" s="127">
        <v>206629</v>
      </c>
      <c r="F570" s="127">
        <v>735037.755</v>
      </c>
      <c r="G570" s="125">
        <f t="shared" si="26"/>
        <v>4708.1588201383556</v>
      </c>
      <c r="H570" s="125">
        <f t="shared" si="27"/>
        <v>3557.2826418363347</v>
      </c>
      <c r="I570" s="127">
        <f t="shared" si="28"/>
        <v>735037755</v>
      </c>
    </row>
    <row r="571" spans="1:9" x14ac:dyDescent="0.3">
      <c r="A571" s="35" t="s">
        <v>17</v>
      </c>
      <c r="B571" s="239">
        <v>44896</v>
      </c>
      <c r="C571" t="s">
        <v>87</v>
      </c>
      <c r="D571" s="61">
        <v>29316010</v>
      </c>
      <c r="E571" s="127">
        <v>7265300</v>
      </c>
      <c r="F571" s="127">
        <v>13458992.608000001</v>
      </c>
      <c r="G571" s="125">
        <f t="shared" si="26"/>
        <v>459.10042355695748</v>
      </c>
      <c r="H571" s="125">
        <f t="shared" si="27"/>
        <v>1852.5033526488926</v>
      </c>
      <c r="I571" s="127">
        <f t="shared" si="28"/>
        <v>13458992608</v>
      </c>
    </row>
    <row r="572" spans="1:9" x14ac:dyDescent="0.3">
      <c r="A572" s="35" t="s">
        <v>17</v>
      </c>
      <c r="B572" s="239">
        <v>44927</v>
      </c>
      <c r="C572" t="s">
        <v>92</v>
      </c>
      <c r="D572" s="61">
        <v>154234</v>
      </c>
      <c r="E572" s="127">
        <v>205955</v>
      </c>
      <c r="F572" s="127">
        <v>741977.30200000003</v>
      </c>
      <c r="G572" s="125">
        <f t="shared" si="26"/>
        <v>4810.7246262173057</v>
      </c>
      <c r="H572" s="125">
        <f t="shared" si="27"/>
        <v>3602.618542885582</v>
      </c>
      <c r="I572" s="127">
        <f t="shared" si="28"/>
        <v>741977302</v>
      </c>
    </row>
    <row r="573" spans="1:9" x14ac:dyDescent="0.3">
      <c r="A573" s="35" t="s">
        <v>17</v>
      </c>
      <c r="B573" s="239">
        <v>44927</v>
      </c>
      <c r="C573" t="s">
        <v>87</v>
      </c>
      <c r="D573" s="61">
        <v>29042234</v>
      </c>
      <c r="E573" s="127">
        <v>7109806</v>
      </c>
      <c r="F573" s="127">
        <v>13594364.471000001</v>
      </c>
      <c r="G573" s="125">
        <f t="shared" si="26"/>
        <v>468.08948894909395</v>
      </c>
      <c r="H573" s="125">
        <f t="shared" si="27"/>
        <v>1912.0584262074099</v>
      </c>
      <c r="I573" s="127">
        <f t="shared" si="28"/>
        <v>13594364471</v>
      </c>
    </row>
    <row r="574" spans="1:9" x14ac:dyDescent="0.3">
      <c r="A574" s="35" t="s">
        <v>17</v>
      </c>
      <c r="B574" s="239">
        <v>44958</v>
      </c>
      <c r="C574" t="s">
        <v>92</v>
      </c>
      <c r="D574" s="61">
        <v>159407</v>
      </c>
      <c r="E574" s="127">
        <v>182484</v>
      </c>
      <c r="F574" s="127">
        <v>666482.84199999995</v>
      </c>
      <c r="G574" s="125">
        <f t="shared" si="26"/>
        <v>4181.0136443192578</v>
      </c>
      <c r="H574" s="125">
        <f t="shared" si="27"/>
        <v>3652.2809780583502</v>
      </c>
      <c r="I574" s="127">
        <f t="shared" si="28"/>
        <v>666482842</v>
      </c>
    </row>
    <row r="575" spans="1:9" x14ac:dyDescent="0.3">
      <c r="A575" s="35" t="s">
        <v>17</v>
      </c>
      <c r="B575" s="239">
        <v>44958</v>
      </c>
      <c r="C575" t="s">
        <v>87</v>
      </c>
      <c r="D575" s="61">
        <v>31055145</v>
      </c>
      <c r="E575" s="127">
        <v>6272470</v>
      </c>
      <c r="F575" s="127">
        <v>11892200.282250002</v>
      </c>
      <c r="G575" s="125">
        <f t="shared" si="26"/>
        <v>382.93816635697567</v>
      </c>
      <c r="H575" s="125">
        <f t="shared" si="27"/>
        <v>1895.935776855051</v>
      </c>
      <c r="I575" s="127">
        <f t="shared" si="28"/>
        <v>11892200282.250002</v>
      </c>
    </row>
    <row r="576" spans="1:9" x14ac:dyDescent="0.3">
      <c r="A576" s="35" t="s">
        <v>17</v>
      </c>
      <c r="B576" s="239">
        <v>44986</v>
      </c>
      <c r="C576" t="s">
        <v>92</v>
      </c>
      <c r="D576" s="61">
        <v>170304</v>
      </c>
      <c r="E576" s="127">
        <v>203833</v>
      </c>
      <c r="F576" s="127">
        <v>773579.71399999992</v>
      </c>
      <c r="G576" s="125">
        <f t="shared" si="26"/>
        <v>4542.346122228485</v>
      </c>
      <c r="H576" s="125">
        <f t="shared" si="27"/>
        <v>3795.1642472023659</v>
      </c>
      <c r="I576" s="127">
        <f t="shared" si="28"/>
        <v>773579713.99999988</v>
      </c>
    </row>
    <row r="577" spans="1:9" ht="15" thickBot="1" x14ac:dyDescent="0.35">
      <c r="A577" s="152" t="s">
        <v>17</v>
      </c>
      <c r="B577" s="239">
        <v>44986</v>
      </c>
      <c r="C577" s="139" t="s">
        <v>87</v>
      </c>
      <c r="D577" s="148">
        <v>31414438</v>
      </c>
      <c r="E577" s="138">
        <v>6794914</v>
      </c>
      <c r="F577" s="138">
        <v>12916830.497650001</v>
      </c>
      <c r="G577" s="125">
        <f t="shared" ref="G577:G640" si="29">(F577/D577)*1000</f>
        <v>411.17496667137584</v>
      </c>
      <c r="H577" s="125">
        <f t="shared" si="27"/>
        <v>1900.9556997557293</v>
      </c>
      <c r="I577" s="127">
        <f t="shared" si="28"/>
        <v>12916830497.650002</v>
      </c>
    </row>
    <row r="578" spans="1:9" x14ac:dyDescent="0.3">
      <c r="A578" s="9" t="s">
        <v>18</v>
      </c>
      <c r="B578" s="239">
        <v>44652</v>
      </c>
      <c r="C578" t="s">
        <v>92</v>
      </c>
      <c r="D578" s="10">
        <v>74442</v>
      </c>
      <c r="E578" s="127">
        <v>86920</v>
      </c>
      <c r="F578" s="127">
        <v>205307.79399999999</v>
      </c>
      <c r="G578" s="125">
        <f t="shared" si="29"/>
        <v>2757.9564493162461</v>
      </c>
      <c r="H578" s="125">
        <f t="shared" ref="H578:H641" si="30">IFERROR(F578*1000/E578,0)</f>
        <v>2362.0316843074093</v>
      </c>
      <c r="I578" s="127">
        <f t="shared" ref="I578:I641" si="31">F578*1000</f>
        <v>205307794</v>
      </c>
    </row>
    <row r="579" spans="1:9" x14ac:dyDescent="0.3">
      <c r="A579" s="9" t="s">
        <v>18</v>
      </c>
      <c r="B579" s="239">
        <v>44652</v>
      </c>
      <c r="C579" t="s">
        <v>87</v>
      </c>
      <c r="D579" s="10">
        <v>14617281</v>
      </c>
      <c r="E579" s="127">
        <v>5047228</v>
      </c>
      <c r="F579" s="127">
        <v>8526761.3890000004</v>
      </c>
      <c r="G579" s="125">
        <f t="shared" si="29"/>
        <v>583.33430061308945</v>
      </c>
      <c r="H579" s="125">
        <f t="shared" si="30"/>
        <v>1689.394929058089</v>
      </c>
      <c r="I579" s="127">
        <f t="shared" si="31"/>
        <v>8526761389</v>
      </c>
    </row>
    <row r="580" spans="1:9" x14ac:dyDescent="0.3">
      <c r="A580" s="9" t="s">
        <v>18</v>
      </c>
      <c r="B580" s="239">
        <v>44682</v>
      </c>
      <c r="C580" t="s">
        <v>92</v>
      </c>
      <c r="D580" s="10">
        <v>76019</v>
      </c>
      <c r="E580" s="127">
        <v>90016</v>
      </c>
      <c r="F580" s="127">
        <v>219162.508</v>
      </c>
      <c r="G580" s="125">
        <f t="shared" si="29"/>
        <v>2882.9964614109631</v>
      </c>
      <c r="H580" s="125">
        <f t="shared" si="30"/>
        <v>2434.7061411304658</v>
      </c>
      <c r="I580" s="127">
        <f t="shared" si="31"/>
        <v>219162508</v>
      </c>
    </row>
    <row r="581" spans="1:9" x14ac:dyDescent="0.3">
      <c r="A581" s="9" t="s">
        <v>18</v>
      </c>
      <c r="B581" s="239">
        <v>44682</v>
      </c>
      <c r="C581" t="s">
        <v>87</v>
      </c>
      <c r="D581" s="10">
        <v>14770053</v>
      </c>
      <c r="E581" s="127">
        <v>5132441</v>
      </c>
      <c r="F581" s="127">
        <v>9115224.6568999998</v>
      </c>
      <c r="G581" s="125">
        <f t="shared" si="29"/>
        <v>617.14231200795291</v>
      </c>
      <c r="H581" s="125">
        <f t="shared" si="30"/>
        <v>1776.0018394561184</v>
      </c>
      <c r="I581" s="127">
        <f t="shared" si="31"/>
        <v>9115224656.8999996</v>
      </c>
    </row>
    <row r="582" spans="1:9" x14ac:dyDescent="0.3">
      <c r="A582" s="35" t="s">
        <v>18</v>
      </c>
      <c r="B582" s="239">
        <v>44713</v>
      </c>
      <c r="C582" t="s">
        <v>92</v>
      </c>
      <c r="D582" s="36">
        <v>77236</v>
      </c>
      <c r="E582" s="127">
        <v>85437</v>
      </c>
      <c r="F582" s="127">
        <v>206040.51699999999</v>
      </c>
      <c r="G582" s="125">
        <f t="shared" si="29"/>
        <v>2667.6746206432235</v>
      </c>
      <c r="H582" s="125">
        <f t="shared" si="30"/>
        <v>2411.6075821950676</v>
      </c>
      <c r="I582" s="127">
        <f t="shared" si="31"/>
        <v>206040517</v>
      </c>
    </row>
    <row r="583" spans="1:9" x14ac:dyDescent="0.3">
      <c r="A583" s="35" t="s">
        <v>18</v>
      </c>
      <c r="B583" s="239">
        <v>44713</v>
      </c>
      <c r="C583" t="s">
        <v>87</v>
      </c>
      <c r="D583" s="36">
        <v>14886914</v>
      </c>
      <c r="E583" s="127">
        <v>4850673</v>
      </c>
      <c r="F583" s="127">
        <v>8463725.4859999996</v>
      </c>
      <c r="G583" s="125">
        <f t="shared" si="29"/>
        <v>568.53458587857767</v>
      </c>
      <c r="H583" s="125">
        <f t="shared" si="30"/>
        <v>1744.8559171067602</v>
      </c>
      <c r="I583" s="127">
        <f t="shared" si="31"/>
        <v>8463725486</v>
      </c>
    </row>
    <row r="584" spans="1:9" x14ac:dyDescent="0.3">
      <c r="A584" s="35" t="s">
        <v>18</v>
      </c>
      <c r="B584" s="239">
        <v>44743</v>
      </c>
      <c r="C584" t="s">
        <v>92</v>
      </c>
      <c r="D584" s="124">
        <v>78878</v>
      </c>
      <c r="E584" s="156">
        <v>86192</v>
      </c>
      <c r="F584" s="156">
        <v>217620.89300000001</v>
      </c>
      <c r="G584" s="125">
        <f t="shared" si="29"/>
        <v>2758.9555135779306</v>
      </c>
      <c r="H584" s="125">
        <f t="shared" si="30"/>
        <v>2524.8386509188786</v>
      </c>
      <c r="I584" s="127">
        <f t="shared" si="31"/>
        <v>217620893</v>
      </c>
    </row>
    <row r="585" spans="1:9" x14ac:dyDescent="0.3">
      <c r="A585" s="35" t="s">
        <v>18</v>
      </c>
      <c r="B585" s="239">
        <v>44743</v>
      </c>
      <c r="C585" t="s">
        <v>87</v>
      </c>
      <c r="D585" s="124">
        <v>15101912</v>
      </c>
      <c r="E585" s="127">
        <v>4886335</v>
      </c>
      <c r="F585" s="127">
        <v>8583367.6607600003</v>
      </c>
      <c r="G585" s="125">
        <f t="shared" si="29"/>
        <v>568.3629768707433</v>
      </c>
      <c r="H585" s="125">
        <f t="shared" si="30"/>
        <v>1756.6064669655275</v>
      </c>
      <c r="I585" s="127">
        <f t="shared" si="31"/>
        <v>8583367660.7600002</v>
      </c>
    </row>
    <row r="586" spans="1:9" x14ac:dyDescent="0.3">
      <c r="A586" s="35" t="s">
        <v>18</v>
      </c>
      <c r="B586" s="239">
        <v>44774</v>
      </c>
      <c r="C586" t="s">
        <v>92</v>
      </c>
      <c r="D586" s="10">
        <v>80651</v>
      </c>
      <c r="E586" s="11">
        <v>87834</v>
      </c>
      <c r="F586" s="11">
        <v>219040.726</v>
      </c>
      <c r="G586" s="125">
        <f t="shared" si="29"/>
        <v>2715.9083706339661</v>
      </c>
      <c r="H586" s="125">
        <f t="shared" si="30"/>
        <v>2493.8033791014868</v>
      </c>
      <c r="I586" s="127">
        <f t="shared" si="31"/>
        <v>219040726</v>
      </c>
    </row>
    <row r="587" spans="1:9" x14ac:dyDescent="0.3">
      <c r="A587" s="35" t="s">
        <v>18</v>
      </c>
      <c r="B587" s="239">
        <v>44774</v>
      </c>
      <c r="C587" t="s">
        <v>87</v>
      </c>
      <c r="D587" s="10">
        <v>15263223</v>
      </c>
      <c r="E587" s="11">
        <v>4888471</v>
      </c>
      <c r="F587" s="11">
        <v>8738589.2988600004</v>
      </c>
      <c r="G587" s="125">
        <f t="shared" si="29"/>
        <v>572.52582228930294</v>
      </c>
      <c r="H587" s="125">
        <f t="shared" si="30"/>
        <v>1787.59151866913</v>
      </c>
      <c r="I587" s="127">
        <f t="shared" si="31"/>
        <v>8738589298.8600006</v>
      </c>
    </row>
    <row r="588" spans="1:9" x14ac:dyDescent="0.3">
      <c r="A588" s="35" t="s">
        <v>18</v>
      </c>
      <c r="B588" s="239">
        <v>44805</v>
      </c>
      <c r="C588" t="s">
        <v>92</v>
      </c>
      <c r="D588" s="10">
        <v>83125</v>
      </c>
      <c r="E588" s="127">
        <v>88702</v>
      </c>
      <c r="F588" s="127">
        <v>226517.45499999999</v>
      </c>
      <c r="G588" s="125">
        <f t="shared" si="29"/>
        <v>2725.022015037594</v>
      </c>
      <c r="H588" s="125">
        <f t="shared" si="30"/>
        <v>2553.6905030326261</v>
      </c>
      <c r="I588" s="127">
        <f t="shared" si="31"/>
        <v>226517455</v>
      </c>
    </row>
    <row r="589" spans="1:9" x14ac:dyDescent="0.3">
      <c r="A589" s="35" t="s">
        <v>18</v>
      </c>
      <c r="B589" s="239">
        <v>44805</v>
      </c>
      <c r="C589" t="s">
        <v>87</v>
      </c>
      <c r="D589" s="10">
        <v>15445034</v>
      </c>
      <c r="E589" s="127">
        <v>4429554</v>
      </c>
      <c r="F589" s="127">
        <v>7988880.4079999998</v>
      </c>
      <c r="G589" s="125">
        <f t="shared" si="29"/>
        <v>517.24589327546971</v>
      </c>
      <c r="H589" s="125">
        <f t="shared" si="30"/>
        <v>1803.5405839955897</v>
      </c>
      <c r="I589" s="127">
        <f t="shared" si="31"/>
        <v>7988880408</v>
      </c>
    </row>
    <row r="590" spans="1:9" x14ac:dyDescent="0.3">
      <c r="A590" s="35" t="s">
        <v>18</v>
      </c>
      <c r="B590" s="239">
        <v>44835</v>
      </c>
      <c r="C590" t="s">
        <v>92</v>
      </c>
      <c r="D590" s="36">
        <v>72693</v>
      </c>
      <c r="E590" s="127">
        <v>97355</v>
      </c>
      <c r="F590" s="127">
        <v>256117.8591</v>
      </c>
      <c r="G590" s="125">
        <f t="shared" si="29"/>
        <v>3523.2809087532501</v>
      </c>
      <c r="H590" s="125">
        <f t="shared" si="30"/>
        <v>2630.762252580761</v>
      </c>
      <c r="I590" s="127">
        <f t="shared" si="31"/>
        <v>256117859.09999999</v>
      </c>
    </row>
    <row r="591" spans="1:9" x14ac:dyDescent="0.3">
      <c r="A591" s="35" t="s">
        <v>18</v>
      </c>
      <c r="B591" s="239">
        <v>44835</v>
      </c>
      <c r="C591" t="s">
        <v>87</v>
      </c>
      <c r="D591" s="36">
        <v>15580464</v>
      </c>
      <c r="E591" s="127">
        <v>4932734</v>
      </c>
      <c r="F591" s="127">
        <v>9389172.3842699993</v>
      </c>
      <c r="G591" s="125">
        <f t="shared" si="29"/>
        <v>602.62469617528711</v>
      </c>
      <c r="H591" s="125">
        <f t="shared" si="30"/>
        <v>1903.4418608970195</v>
      </c>
      <c r="I591" s="127">
        <f t="shared" si="31"/>
        <v>9389172384.2699986</v>
      </c>
    </row>
    <row r="592" spans="1:9" x14ac:dyDescent="0.3">
      <c r="A592" s="35" t="s">
        <v>18</v>
      </c>
      <c r="B592" s="239">
        <v>44866</v>
      </c>
      <c r="C592" t="s">
        <v>92</v>
      </c>
      <c r="D592" s="10">
        <v>74221</v>
      </c>
      <c r="E592" s="127">
        <v>91365</v>
      </c>
      <c r="F592" s="127">
        <v>234866.57536000002</v>
      </c>
      <c r="G592" s="125">
        <f t="shared" si="29"/>
        <v>3164.4221360531392</v>
      </c>
      <c r="H592" s="125">
        <f t="shared" si="30"/>
        <v>2570.6405665189077</v>
      </c>
      <c r="I592" s="127">
        <f t="shared" si="31"/>
        <v>234866575.36000001</v>
      </c>
    </row>
    <row r="593" spans="1:9" x14ac:dyDescent="0.3">
      <c r="A593" s="35" t="s">
        <v>18</v>
      </c>
      <c r="B593" s="239">
        <v>44866</v>
      </c>
      <c r="C593" t="s">
        <v>87</v>
      </c>
      <c r="D593" s="10">
        <v>15742911</v>
      </c>
      <c r="E593" s="127">
        <v>4209909</v>
      </c>
      <c r="F593" s="127">
        <v>7506121.2355200006</v>
      </c>
      <c r="G593" s="125">
        <f t="shared" si="29"/>
        <v>476.79372865158172</v>
      </c>
      <c r="H593" s="125">
        <f t="shared" si="30"/>
        <v>1782.9651984211537</v>
      </c>
      <c r="I593" s="127">
        <f t="shared" si="31"/>
        <v>7506121235.5200005</v>
      </c>
    </row>
    <row r="594" spans="1:9" x14ac:dyDescent="0.3">
      <c r="A594" s="35" t="s">
        <v>18</v>
      </c>
      <c r="B594" s="239">
        <v>44896</v>
      </c>
      <c r="C594" t="s">
        <v>92</v>
      </c>
      <c r="D594" s="61">
        <v>75520</v>
      </c>
      <c r="E594" s="127">
        <v>99655</v>
      </c>
      <c r="F594" s="127">
        <v>255682.71764999998</v>
      </c>
      <c r="G594" s="125">
        <f t="shared" si="29"/>
        <v>3385.6292061705508</v>
      </c>
      <c r="H594" s="125">
        <f t="shared" si="30"/>
        <v>2565.6787682504637</v>
      </c>
      <c r="I594" s="127">
        <f t="shared" si="31"/>
        <v>255682717.64999998</v>
      </c>
    </row>
    <row r="595" spans="1:9" x14ac:dyDescent="0.3">
      <c r="A595" s="35" t="s">
        <v>18</v>
      </c>
      <c r="B595" s="239">
        <v>44896</v>
      </c>
      <c r="C595" t="s">
        <v>87</v>
      </c>
      <c r="D595" s="61">
        <v>15959037</v>
      </c>
      <c r="E595" s="127">
        <v>4507980</v>
      </c>
      <c r="F595" s="127">
        <v>8203664.9613700006</v>
      </c>
      <c r="G595" s="125">
        <f t="shared" si="29"/>
        <v>514.04511195569012</v>
      </c>
      <c r="H595" s="125">
        <f t="shared" si="30"/>
        <v>1819.8095291838031</v>
      </c>
      <c r="I595" s="127">
        <f t="shared" si="31"/>
        <v>8203664961.3700008</v>
      </c>
    </row>
    <row r="596" spans="1:9" x14ac:dyDescent="0.3">
      <c r="A596" s="35" t="s">
        <v>18</v>
      </c>
      <c r="B596" s="239">
        <v>44927</v>
      </c>
      <c r="C596" t="s">
        <v>92</v>
      </c>
      <c r="D596" s="61">
        <v>77361</v>
      </c>
      <c r="E596" s="127">
        <v>96817</v>
      </c>
      <c r="F596" s="127">
        <v>250950.08588999999</v>
      </c>
      <c r="G596" s="125">
        <f t="shared" si="29"/>
        <v>3243.8836867413811</v>
      </c>
      <c r="H596" s="125">
        <f t="shared" si="30"/>
        <v>2592.0043576024868</v>
      </c>
      <c r="I596" s="127">
        <f t="shared" si="31"/>
        <v>250950085.88999999</v>
      </c>
    </row>
    <row r="597" spans="1:9" x14ac:dyDescent="0.3">
      <c r="A597" s="35" t="s">
        <v>18</v>
      </c>
      <c r="B597" s="239">
        <v>44927</v>
      </c>
      <c r="C597" t="s">
        <v>87</v>
      </c>
      <c r="D597" s="61">
        <v>16102621</v>
      </c>
      <c r="E597" s="127">
        <v>4310759</v>
      </c>
      <c r="F597" s="127">
        <v>8070447.6618600003</v>
      </c>
      <c r="G597" s="125">
        <f t="shared" si="29"/>
        <v>501.18845012001469</v>
      </c>
      <c r="H597" s="125">
        <f t="shared" si="30"/>
        <v>1872.1639650604454</v>
      </c>
      <c r="I597" s="127">
        <f t="shared" si="31"/>
        <v>8070447661.8600006</v>
      </c>
    </row>
    <row r="598" spans="1:9" x14ac:dyDescent="0.3">
      <c r="A598" s="35" t="s">
        <v>18</v>
      </c>
      <c r="B598" s="239">
        <v>44958</v>
      </c>
      <c r="C598" t="s">
        <v>92</v>
      </c>
      <c r="D598" s="61">
        <v>79323</v>
      </c>
      <c r="E598" s="127">
        <v>90284</v>
      </c>
      <c r="F598" s="127">
        <v>239404.43583</v>
      </c>
      <c r="G598" s="125">
        <f t="shared" si="29"/>
        <v>3018.0960860027985</v>
      </c>
      <c r="H598" s="125">
        <f t="shared" si="30"/>
        <v>2651.6817578973018</v>
      </c>
      <c r="I598" s="127">
        <f t="shared" si="31"/>
        <v>239404435.83000001</v>
      </c>
    </row>
    <row r="599" spans="1:9" x14ac:dyDescent="0.3">
      <c r="A599" s="35" t="s">
        <v>18</v>
      </c>
      <c r="B599" s="239">
        <v>44958</v>
      </c>
      <c r="C599" t="s">
        <v>87</v>
      </c>
      <c r="D599" s="61">
        <v>16291382</v>
      </c>
      <c r="E599" s="127">
        <v>3837900</v>
      </c>
      <c r="F599" s="127">
        <v>7157668.9208899997</v>
      </c>
      <c r="G599" s="125">
        <f t="shared" si="29"/>
        <v>439.35308378933109</v>
      </c>
      <c r="H599" s="125">
        <f t="shared" si="30"/>
        <v>1864.9962012793453</v>
      </c>
      <c r="I599" s="127">
        <f t="shared" si="31"/>
        <v>7157668920.8899994</v>
      </c>
    </row>
    <row r="600" spans="1:9" x14ac:dyDescent="0.3">
      <c r="A600" s="35" t="s">
        <v>18</v>
      </c>
      <c r="B600" s="239">
        <v>44986</v>
      </c>
      <c r="C600" t="s">
        <v>92</v>
      </c>
      <c r="D600" s="61">
        <v>79819</v>
      </c>
      <c r="E600" s="127">
        <v>102329</v>
      </c>
      <c r="F600" s="127">
        <v>274469.66107999999</v>
      </c>
      <c r="G600" s="125">
        <f t="shared" si="29"/>
        <v>3438.6507107330335</v>
      </c>
      <c r="H600" s="125">
        <f t="shared" si="30"/>
        <v>2682.2275315892853</v>
      </c>
      <c r="I600" s="127">
        <f t="shared" si="31"/>
        <v>274469661.07999998</v>
      </c>
    </row>
    <row r="601" spans="1:9" x14ac:dyDescent="0.3">
      <c r="A601" s="35" t="s">
        <v>18</v>
      </c>
      <c r="B601" s="239">
        <v>44986</v>
      </c>
      <c r="C601" t="s">
        <v>87</v>
      </c>
      <c r="D601" s="61">
        <v>16460769</v>
      </c>
      <c r="E601" s="127">
        <v>4117307</v>
      </c>
      <c r="F601" s="127">
        <v>7718176.3733200002</v>
      </c>
      <c r="G601" s="125">
        <f t="shared" si="29"/>
        <v>468.88309855511613</v>
      </c>
      <c r="H601" s="125">
        <f t="shared" si="30"/>
        <v>1874.5690747180136</v>
      </c>
      <c r="I601" s="127">
        <f t="shared" si="31"/>
        <v>7718176373.3200006</v>
      </c>
    </row>
    <row r="602" spans="1:9" x14ac:dyDescent="0.3">
      <c r="A602" s="128" t="s">
        <v>36</v>
      </c>
      <c r="B602" s="239">
        <v>44652</v>
      </c>
      <c r="C602" t="s">
        <v>92</v>
      </c>
      <c r="D602" s="10">
        <v>1922608</v>
      </c>
      <c r="E602" s="127">
        <v>4664850</v>
      </c>
      <c r="F602" s="127">
        <v>51788192.885999992</v>
      </c>
      <c r="G602" s="125">
        <f t="shared" si="29"/>
        <v>26936.428479440423</v>
      </c>
      <c r="H602" s="125">
        <f t="shared" si="30"/>
        <v>11101.791673044148</v>
      </c>
      <c r="I602" s="127">
        <f t="shared" si="31"/>
        <v>51788192885.999992</v>
      </c>
    </row>
    <row r="603" spans="1:9" x14ac:dyDescent="0.3">
      <c r="A603" s="128" t="s">
        <v>36</v>
      </c>
      <c r="B603" s="239">
        <v>44652</v>
      </c>
      <c r="C603" t="s">
        <v>87</v>
      </c>
      <c r="D603" s="10">
        <v>7067037</v>
      </c>
      <c r="E603" s="127">
        <v>2908327</v>
      </c>
      <c r="F603" s="127">
        <v>6873743.8140000002</v>
      </c>
      <c r="G603" s="125">
        <f t="shared" si="29"/>
        <v>972.6486240272975</v>
      </c>
      <c r="H603" s="125">
        <f t="shared" si="30"/>
        <v>2363.4700685308085</v>
      </c>
      <c r="I603" s="127">
        <f t="shared" si="31"/>
        <v>6873743814</v>
      </c>
    </row>
    <row r="604" spans="1:9" x14ac:dyDescent="0.3">
      <c r="A604" s="9" t="s">
        <v>36</v>
      </c>
      <c r="B604" s="239">
        <v>44682</v>
      </c>
      <c r="C604" t="s">
        <v>92</v>
      </c>
      <c r="D604" s="10">
        <v>1972365</v>
      </c>
      <c r="E604" s="127">
        <v>4955462</v>
      </c>
      <c r="F604" s="127">
        <v>60773013.958000004</v>
      </c>
      <c r="G604" s="125">
        <f t="shared" si="29"/>
        <v>30812.255316840445</v>
      </c>
      <c r="H604" s="125">
        <f t="shared" si="30"/>
        <v>12263.84421028756</v>
      </c>
      <c r="I604" s="127">
        <f t="shared" si="31"/>
        <v>60773013958.000008</v>
      </c>
    </row>
    <row r="605" spans="1:9" x14ac:dyDescent="0.3">
      <c r="A605" s="9" t="s">
        <v>36</v>
      </c>
      <c r="B605" s="239">
        <v>44682</v>
      </c>
      <c r="C605" t="s">
        <v>87</v>
      </c>
      <c r="D605" s="10">
        <v>7140280</v>
      </c>
      <c r="E605" s="127">
        <v>2943249</v>
      </c>
      <c r="F605" s="127">
        <v>6984117.1445599999</v>
      </c>
      <c r="G605" s="125">
        <f t="shared" si="29"/>
        <v>978.12930929319293</v>
      </c>
      <c r="H605" s="125">
        <f t="shared" si="30"/>
        <v>2372.9277219018845</v>
      </c>
      <c r="I605" s="127">
        <f t="shared" si="31"/>
        <v>6984117144.5599995</v>
      </c>
    </row>
    <row r="606" spans="1:9" x14ac:dyDescent="0.3">
      <c r="A606" s="35" t="s">
        <v>36</v>
      </c>
      <c r="B606" s="239">
        <v>44713</v>
      </c>
      <c r="C606" t="s">
        <v>92</v>
      </c>
      <c r="D606" s="36">
        <v>2029218</v>
      </c>
      <c r="E606" s="127">
        <v>4802363</v>
      </c>
      <c r="F606" s="127">
        <v>55490788.903999999</v>
      </c>
      <c r="G606" s="125">
        <f t="shared" si="29"/>
        <v>27345.89822483341</v>
      </c>
      <c r="H606" s="125">
        <f t="shared" si="30"/>
        <v>11554.892644308646</v>
      </c>
      <c r="I606" s="127">
        <f t="shared" si="31"/>
        <v>55490788904</v>
      </c>
    </row>
    <row r="607" spans="1:9" x14ac:dyDescent="0.3">
      <c r="A607" s="35" t="s">
        <v>36</v>
      </c>
      <c r="B607" s="239">
        <v>44713</v>
      </c>
      <c r="C607" t="s">
        <v>87</v>
      </c>
      <c r="D607" s="36">
        <v>7255130</v>
      </c>
      <c r="E607" s="127">
        <v>2740301</v>
      </c>
      <c r="F607" s="127">
        <v>6583275.5019700006</v>
      </c>
      <c r="G607" s="125">
        <f t="shared" si="29"/>
        <v>907.39593942079614</v>
      </c>
      <c r="H607" s="125">
        <f t="shared" si="30"/>
        <v>2402.3913803520127</v>
      </c>
      <c r="I607" s="127">
        <f t="shared" si="31"/>
        <v>6583275501.9700003</v>
      </c>
    </row>
    <row r="608" spans="1:9" x14ac:dyDescent="0.3">
      <c r="A608" s="35" t="s">
        <v>36</v>
      </c>
      <c r="B608" s="239">
        <v>44743</v>
      </c>
      <c r="C608" t="s">
        <v>92</v>
      </c>
      <c r="D608" s="124">
        <v>1822569</v>
      </c>
      <c r="E608" s="156">
        <v>5062403</v>
      </c>
      <c r="F608" s="156">
        <v>56828957.917999998</v>
      </c>
      <c r="G608" s="125">
        <f t="shared" si="29"/>
        <v>31180.689410387207</v>
      </c>
      <c r="H608" s="125">
        <f t="shared" si="30"/>
        <v>11225.688258718241</v>
      </c>
      <c r="I608" s="127">
        <f t="shared" si="31"/>
        <v>56828957918</v>
      </c>
    </row>
    <row r="609" spans="1:9" x14ac:dyDescent="0.3">
      <c r="A609" s="35" t="s">
        <v>36</v>
      </c>
      <c r="B609" s="239">
        <v>44743</v>
      </c>
      <c r="C609" t="s">
        <v>87</v>
      </c>
      <c r="D609" s="124">
        <v>7412670</v>
      </c>
      <c r="E609" s="127">
        <v>2717164</v>
      </c>
      <c r="F609" s="127">
        <v>6627727.2308</v>
      </c>
      <c r="G609" s="125">
        <f t="shared" si="29"/>
        <v>894.10795715983579</v>
      </c>
      <c r="H609" s="125">
        <f t="shared" si="30"/>
        <v>2439.2076557763903</v>
      </c>
      <c r="I609" s="127">
        <f t="shared" si="31"/>
        <v>6627727230.8000002</v>
      </c>
    </row>
    <row r="610" spans="1:9" x14ac:dyDescent="0.3">
      <c r="A610" s="35" t="s">
        <v>36</v>
      </c>
      <c r="B610" s="239">
        <v>44774</v>
      </c>
      <c r="C610" t="s">
        <v>92</v>
      </c>
      <c r="D610" s="10">
        <v>1869104</v>
      </c>
      <c r="E610" s="11">
        <v>5250126</v>
      </c>
      <c r="F610" s="11">
        <v>47699211.234999999</v>
      </c>
      <c r="G610" s="125">
        <f t="shared" si="29"/>
        <v>25519.82727285373</v>
      </c>
      <c r="H610" s="125">
        <f t="shared" si="30"/>
        <v>9085.3459964579906</v>
      </c>
      <c r="I610" s="127">
        <f t="shared" si="31"/>
        <v>47699211235</v>
      </c>
    </row>
    <row r="611" spans="1:9" x14ac:dyDescent="0.3">
      <c r="A611" s="35" t="s">
        <v>36</v>
      </c>
      <c r="B611" s="239">
        <v>44774</v>
      </c>
      <c r="C611" t="s">
        <v>87</v>
      </c>
      <c r="D611" s="10">
        <v>7543316</v>
      </c>
      <c r="E611" s="11">
        <v>2623165</v>
      </c>
      <c r="F611" s="11">
        <v>6481627.8583000004</v>
      </c>
      <c r="G611" s="125">
        <f t="shared" si="29"/>
        <v>859.25445232574111</v>
      </c>
      <c r="H611" s="125">
        <f t="shared" si="30"/>
        <v>2470.9188550091208</v>
      </c>
      <c r="I611" s="127">
        <f t="shared" si="31"/>
        <v>6481627858.3000002</v>
      </c>
    </row>
    <row r="612" spans="1:9" x14ac:dyDescent="0.3">
      <c r="A612" s="35" t="s">
        <v>36</v>
      </c>
      <c r="B612" s="239">
        <v>44805</v>
      </c>
      <c r="C612" t="s">
        <v>92</v>
      </c>
      <c r="D612" s="10">
        <v>1931403</v>
      </c>
      <c r="E612" s="127">
        <v>5282419</v>
      </c>
      <c r="F612" s="127">
        <v>45048778.376000002</v>
      </c>
      <c r="G612" s="125">
        <f t="shared" si="29"/>
        <v>23324.380450895023</v>
      </c>
      <c r="H612" s="125">
        <f t="shared" si="30"/>
        <v>8528.0585231879559</v>
      </c>
      <c r="I612" s="127">
        <f t="shared" si="31"/>
        <v>45048778376</v>
      </c>
    </row>
    <row r="613" spans="1:9" x14ac:dyDescent="0.3">
      <c r="A613" s="35" t="s">
        <v>36</v>
      </c>
      <c r="B613" s="239">
        <v>44805</v>
      </c>
      <c r="C613" t="s">
        <v>87</v>
      </c>
      <c r="D613" s="10">
        <v>7593333</v>
      </c>
      <c r="E613" s="127">
        <v>2504104</v>
      </c>
      <c r="F613" s="127">
        <v>6525085.01963</v>
      </c>
      <c r="G613" s="125">
        <f t="shared" si="29"/>
        <v>859.31764346828982</v>
      </c>
      <c r="H613" s="125">
        <f t="shared" si="30"/>
        <v>2605.7563981487988</v>
      </c>
      <c r="I613" s="127">
        <f t="shared" si="31"/>
        <v>6525085019.6300001</v>
      </c>
    </row>
    <row r="614" spans="1:9" x14ac:dyDescent="0.3">
      <c r="A614" s="35" t="s">
        <v>36</v>
      </c>
      <c r="B614" s="239">
        <v>44835</v>
      </c>
      <c r="C614" t="s">
        <v>92</v>
      </c>
      <c r="D614" s="36">
        <v>1964481</v>
      </c>
      <c r="E614" s="127">
        <v>5314350</v>
      </c>
      <c r="F614" s="127">
        <v>74423642.525000006</v>
      </c>
      <c r="G614" s="125">
        <f t="shared" si="29"/>
        <v>37884.633409536669</v>
      </c>
      <c r="H614" s="125">
        <f t="shared" si="30"/>
        <v>14004.279455624865</v>
      </c>
      <c r="I614" s="127">
        <f t="shared" si="31"/>
        <v>74423642525</v>
      </c>
    </row>
    <row r="615" spans="1:9" x14ac:dyDescent="0.3">
      <c r="A615" s="35" t="s">
        <v>36</v>
      </c>
      <c r="B615" s="239">
        <v>44835</v>
      </c>
      <c r="C615" t="s">
        <v>87</v>
      </c>
      <c r="D615" s="36">
        <v>7708771</v>
      </c>
      <c r="E615" s="127">
        <v>2566484</v>
      </c>
      <c r="F615" s="127">
        <v>6896365.0538400002</v>
      </c>
      <c r="G615" s="125">
        <f t="shared" si="29"/>
        <v>894.6127798892976</v>
      </c>
      <c r="H615" s="125">
        <f t="shared" si="30"/>
        <v>2687.0867123426447</v>
      </c>
      <c r="I615" s="127">
        <f t="shared" si="31"/>
        <v>6896365053.8400002</v>
      </c>
    </row>
    <row r="616" spans="1:9" x14ac:dyDescent="0.3">
      <c r="A616" s="35" t="s">
        <v>36</v>
      </c>
      <c r="B616" s="239">
        <v>44866</v>
      </c>
      <c r="C616" t="s">
        <v>92</v>
      </c>
      <c r="D616" s="10">
        <v>2018773</v>
      </c>
      <c r="E616" s="127">
        <v>5562159</v>
      </c>
      <c r="F616" s="127">
        <v>65039206.045000002</v>
      </c>
      <c r="G616" s="125">
        <f t="shared" si="29"/>
        <v>32217.196309342355</v>
      </c>
      <c r="H616" s="125">
        <f t="shared" si="30"/>
        <v>11693.158366202764</v>
      </c>
      <c r="I616" s="127">
        <f t="shared" si="31"/>
        <v>65039206045</v>
      </c>
    </row>
    <row r="617" spans="1:9" x14ac:dyDescent="0.3">
      <c r="A617" s="35" t="s">
        <v>36</v>
      </c>
      <c r="B617" s="239">
        <v>44866</v>
      </c>
      <c r="C617" t="s">
        <v>87</v>
      </c>
      <c r="D617" s="10">
        <v>7893221</v>
      </c>
      <c r="E617" s="127">
        <v>2273020</v>
      </c>
      <c r="F617" s="127">
        <v>5858526.9918399993</v>
      </c>
      <c r="G617" s="125">
        <f t="shared" si="29"/>
        <v>742.22259731990266</v>
      </c>
      <c r="H617" s="125">
        <f t="shared" si="30"/>
        <v>2577.4199047258708</v>
      </c>
      <c r="I617" s="127">
        <f t="shared" si="31"/>
        <v>5858526991.8399992</v>
      </c>
    </row>
    <row r="618" spans="1:9" x14ac:dyDescent="0.3">
      <c r="A618" s="35" t="s">
        <v>36</v>
      </c>
      <c r="B618" s="239">
        <v>44896</v>
      </c>
      <c r="C618" t="s">
        <v>92</v>
      </c>
      <c r="D618" s="61">
        <v>2068093</v>
      </c>
      <c r="E618" s="127">
        <v>5851293</v>
      </c>
      <c r="F618" s="127">
        <v>68821032.677000001</v>
      </c>
      <c r="G618" s="125">
        <f t="shared" si="29"/>
        <v>33277.532817431318</v>
      </c>
      <c r="H618" s="125">
        <f t="shared" si="30"/>
        <v>11761.679457343873</v>
      </c>
      <c r="I618" s="127">
        <f t="shared" si="31"/>
        <v>68821032677</v>
      </c>
    </row>
    <row r="619" spans="1:9" x14ac:dyDescent="0.3">
      <c r="A619" s="35" t="s">
        <v>36</v>
      </c>
      <c r="B619" s="239">
        <v>44896</v>
      </c>
      <c r="C619" t="s">
        <v>87</v>
      </c>
      <c r="D619" s="61">
        <v>7938791</v>
      </c>
      <c r="E619" s="127">
        <v>2344242</v>
      </c>
      <c r="F619" s="127">
        <v>6307329.4815200008</v>
      </c>
      <c r="G619" s="125">
        <f t="shared" si="29"/>
        <v>794.49496548277955</v>
      </c>
      <c r="H619" s="125">
        <f t="shared" si="30"/>
        <v>2690.5624425805872</v>
      </c>
      <c r="I619" s="127">
        <f t="shared" si="31"/>
        <v>6307329481.5200005</v>
      </c>
    </row>
    <row r="620" spans="1:9" x14ac:dyDescent="0.3">
      <c r="A620" s="35" t="s">
        <v>36</v>
      </c>
      <c r="B620" s="239">
        <v>44927</v>
      </c>
      <c r="C620" t="s">
        <v>92</v>
      </c>
      <c r="D620" s="61">
        <v>2117950</v>
      </c>
      <c r="E620" s="127">
        <v>6012525</v>
      </c>
      <c r="F620" s="127">
        <v>64650935.391000003</v>
      </c>
      <c r="G620" s="125">
        <f t="shared" si="29"/>
        <v>30525.241573691543</v>
      </c>
      <c r="H620" s="125">
        <f t="shared" si="30"/>
        <v>10752.709617174149</v>
      </c>
      <c r="I620" s="127">
        <f t="shared" si="31"/>
        <v>64650935391</v>
      </c>
    </row>
    <row r="621" spans="1:9" x14ac:dyDescent="0.3">
      <c r="A621" s="35" t="s">
        <v>36</v>
      </c>
      <c r="B621" s="239">
        <v>44927</v>
      </c>
      <c r="C621" t="s">
        <v>87</v>
      </c>
      <c r="D621" s="61">
        <v>8137752</v>
      </c>
      <c r="E621" s="127">
        <v>2225731</v>
      </c>
      <c r="F621" s="127">
        <v>6022458.8391700005</v>
      </c>
      <c r="G621" s="125">
        <f t="shared" si="29"/>
        <v>740.06418961526481</v>
      </c>
      <c r="H621" s="125">
        <f t="shared" si="30"/>
        <v>2705.8341008729267</v>
      </c>
      <c r="I621" s="127">
        <f t="shared" si="31"/>
        <v>6022458839.1700001</v>
      </c>
    </row>
    <row r="622" spans="1:9" x14ac:dyDescent="0.3">
      <c r="A622" s="35" t="s">
        <v>36</v>
      </c>
      <c r="B622" s="239">
        <v>44958</v>
      </c>
      <c r="C622" t="s">
        <v>92</v>
      </c>
      <c r="D622" s="61">
        <v>2169062</v>
      </c>
      <c r="E622" s="127">
        <v>5487479</v>
      </c>
      <c r="F622" s="127">
        <v>64503675.097000003</v>
      </c>
      <c r="G622" s="125">
        <f t="shared" si="29"/>
        <v>29738.050409347452</v>
      </c>
      <c r="H622" s="125">
        <f t="shared" si="30"/>
        <v>11754.701037944747</v>
      </c>
      <c r="I622" s="127">
        <f t="shared" si="31"/>
        <v>64503675097</v>
      </c>
    </row>
    <row r="623" spans="1:9" x14ac:dyDescent="0.3">
      <c r="A623" s="35" t="s">
        <v>36</v>
      </c>
      <c r="B623" s="239">
        <v>44958</v>
      </c>
      <c r="C623" t="s">
        <v>87</v>
      </c>
      <c r="D623" s="61">
        <v>8266884</v>
      </c>
      <c r="E623" s="127">
        <v>2027276</v>
      </c>
      <c r="F623" s="127">
        <v>5609817.2589200009</v>
      </c>
      <c r="G623" s="125">
        <f t="shared" si="29"/>
        <v>678.58908615628343</v>
      </c>
      <c r="H623" s="125">
        <f t="shared" si="30"/>
        <v>2767.1699654709082</v>
      </c>
      <c r="I623" s="127">
        <f t="shared" si="31"/>
        <v>5609817258.920001</v>
      </c>
    </row>
    <row r="624" spans="1:9" x14ac:dyDescent="0.3">
      <c r="A624" s="35" t="s">
        <v>36</v>
      </c>
      <c r="B624" s="239">
        <v>44986</v>
      </c>
      <c r="C624" t="s">
        <v>92</v>
      </c>
      <c r="D624" s="61">
        <v>2224570</v>
      </c>
      <c r="E624" s="127">
        <v>6052310</v>
      </c>
      <c r="F624" s="127">
        <v>69073484.866470009</v>
      </c>
      <c r="G624" s="125">
        <f t="shared" si="29"/>
        <v>31050.26358643244</v>
      </c>
      <c r="H624" s="125">
        <f t="shared" si="30"/>
        <v>11412.747342166878</v>
      </c>
      <c r="I624" s="127">
        <f t="shared" si="31"/>
        <v>69073484866.470016</v>
      </c>
    </row>
    <row r="625" spans="1:9" x14ac:dyDescent="0.3">
      <c r="A625" s="35" t="s">
        <v>36</v>
      </c>
      <c r="B625" s="239">
        <v>44986</v>
      </c>
      <c r="C625" t="s">
        <v>87</v>
      </c>
      <c r="D625" s="61">
        <v>8377229</v>
      </c>
      <c r="E625" s="127">
        <v>2160486</v>
      </c>
      <c r="F625" s="127">
        <v>6427388.9875799995</v>
      </c>
      <c r="G625" s="125">
        <f t="shared" si="29"/>
        <v>767.24522960754678</v>
      </c>
      <c r="H625" s="125">
        <f t="shared" si="30"/>
        <v>2974.9736807273916</v>
      </c>
      <c r="I625" s="127">
        <f t="shared" si="31"/>
        <v>6427388987.5799999</v>
      </c>
    </row>
    <row r="626" spans="1:9" x14ac:dyDescent="0.3">
      <c r="A626" s="128" t="s">
        <v>37</v>
      </c>
      <c r="B626" s="239">
        <v>44652</v>
      </c>
      <c r="C626" t="s">
        <v>92</v>
      </c>
      <c r="D626" s="10">
        <v>82098</v>
      </c>
      <c r="E626" s="127">
        <v>230926</v>
      </c>
      <c r="F626" s="127">
        <v>1064508.5723999999</v>
      </c>
      <c r="G626" s="125">
        <f t="shared" si="29"/>
        <v>12966.315530219979</v>
      </c>
      <c r="H626" s="125">
        <f t="shared" si="30"/>
        <v>4609.738931086149</v>
      </c>
      <c r="I626" s="127">
        <f t="shared" si="31"/>
        <v>1064508572.4</v>
      </c>
    </row>
    <row r="627" spans="1:9" x14ac:dyDescent="0.3">
      <c r="A627" s="128" t="s">
        <v>37</v>
      </c>
      <c r="B627" s="239">
        <v>44652</v>
      </c>
      <c r="C627" t="s">
        <v>87</v>
      </c>
      <c r="D627" s="10">
        <v>3507929</v>
      </c>
      <c r="E627" s="127">
        <v>5005776</v>
      </c>
      <c r="F627" s="127">
        <v>4490294.3728799997</v>
      </c>
      <c r="G627" s="125">
        <f t="shared" si="29"/>
        <v>1280.0414070182148</v>
      </c>
      <c r="H627" s="125">
        <f t="shared" si="30"/>
        <v>897.02263402916958</v>
      </c>
      <c r="I627" s="127">
        <f t="shared" si="31"/>
        <v>4490294372.8800001</v>
      </c>
    </row>
    <row r="628" spans="1:9" x14ac:dyDescent="0.3">
      <c r="A628" s="35" t="s">
        <v>37</v>
      </c>
      <c r="B628" s="239">
        <v>44682</v>
      </c>
      <c r="C628" t="s">
        <v>92</v>
      </c>
      <c r="D628" s="10">
        <v>81550</v>
      </c>
      <c r="E628" s="127">
        <v>258284</v>
      </c>
      <c r="F628" s="127">
        <v>1131674.7808699999</v>
      </c>
      <c r="G628" s="125">
        <f t="shared" si="29"/>
        <v>13877.066595585529</v>
      </c>
      <c r="H628" s="125">
        <f t="shared" si="30"/>
        <v>4381.5132988106116</v>
      </c>
      <c r="I628" s="127">
        <f t="shared" si="31"/>
        <v>1131674780.8699999</v>
      </c>
    </row>
    <row r="629" spans="1:9" x14ac:dyDescent="0.3">
      <c r="A629" s="35" t="s">
        <v>37</v>
      </c>
      <c r="B629" s="239">
        <v>44682</v>
      </c>
      <c r="C629" t="s">
        <v>87</v>
      </c>
      <c r="D629" s="10">
        <v>3548259</v>
      </c>
      <c r="E629" s="127">
        <v>5149313</v>
      </c>
      <c r="F629" s="127">
        <v>4415315.9940600004</v>
      </c>
      <c r="G629" s="125">
        <f t="shared" si="29"/>
        <v>1244.3612470397456</v>
      </c>
      <c r="H629" s="125">
        <f t="shared" si="30"/>
        <v>857.45729460609607</v>
      </c>
      <c r="I629" s="127">
        <f t="shared" si="31"/>
        <v>4415315994.0600004</v>
      </c>
    </row>
    <row r="630" spans="1:9" x14ac:dyDescent="0.3">
      <c r="A630" s="35" t="s">
        <v>37</v>
      </c>
      <c r="B630" s="239">
        <v>44713</v>
      </c>
      <c r="C630" t="s">
        <v>92</v>
      </c>
      <c r="D630" s="36">
        <v>81054</v>
      </c>
      <c r="E630" s="127">
        <v>226342</v>
      </c>
      <c r="F630" s="127">
        <v>1074210.4920999999</v>
      </c>
      <c r="G630" s="125">
        <f t="shared" si="29"/>
        <v>13253.022578774644</v>
      </c>
      <c r="H630" s="125">
        <f t="shared" si="30"/>
        <v>4745.9618281185103</v>
      </c>
      <c r="I630" s="127">
        <f t="shared" si="31"/>
        <v>1074210492.0999999</v>
      </c>
    </row>
    <row r="631" spans="1:9" x14ac:dyDescent="0.3">
      <c r="A631" s="35" t="s">
        <v>37</v>
      </c>
      <c r="B631" s="239">
        <v>44713</v>
      </c>
      <c r="C631" t="s">
        <v>87</v>
      </c>
      <c r="D631" s="36">
        <v>3527294</v>
      </c>
      <c r="E631" s="127">
        <v>4189073</v>
      </c>
      <c r="F631" s="127">
        <v>3978001.4997100001</v>
      </c>
      <c r="G631" s="125">
        <f t="shared" si="29"/>
        <v>1127.7771287876769</v>
      </c>
      <c r="H631" s="125">
        <f t="shared" si="30"/>
        <v>949.61379276751688</v>
      </c>
      <c r="I631" s="127">
        <f t="shared" si="31"/>
        <v>3978001499.71</v>
      </c>
    </row>
    <row r="632" spans="1:9" x14ac:dyDescent="0.3">
      <c r="A632" s="35" t="s">
        <v>37</v>
      </c>
      <c r="B632" s="239">
        <v>44743</v>
      </c>
      <c r="C632" t="s">
        <v>92</v>
      </c>
      <c r="D632" s="124">
        <v>81101</v>
      </c>
      <c r="E632" s="156">
        <v>223001</v>
      </c>
      <c r="F632" s="156">
        <v>1027146.04538</v>
      </c>
      <c r="G632" s="125">
        <f t="shared" si="29"/>
        <v>12665.02318565739</v>
      </c>
      <c r="H632" s="125">
        <f t="shared" si="30"/>
        <v>4606.015423159537</v>
      </c>
      <c r="I632" s="127">
        <f t="shared" si="31"/>
        <v>1027146045.38</v>
      </c>
    </row>
    <row r="633" spans="1:9" x14ac:dyDescent="0.3">
      <c r="A633" s="35" t="s">
        <v>37</v>
      </c>
      <c r="B633" s="239">
        <v>44743</v>
      </c>
      <c r="C633" t="s">
        <v>87</v>
      </c>
      <c r="D633" s="124">
        <v>3574096</v>
      </c>
      <c r="E633" s="127">
        <v>4418439</v>
      </c>
      <c r="F633" s="127">
        <v>4176591.2776899999</v>
      </c>
      <c r="G633" s="125">
        <f t="shared" si="29"/>
        <v>1168.5727741196654</v>
      </c>
      <c r="H633" s="125">
        <f t="shared" si="30"/>
        <v>945.26398976878488</v>
      </c>
      <c r="I633" s="127">
        <f t="shared" si="31"/>
        <v>4176591277.6900001</v>
      </c>
    </row>
    <row r="634" spans="1:9" x14ac:dyDescent="0.3">
      <c r="A634" s="35" t="s">
        <v>37</v>
      </c>
      <c r="B634" s="239">
        <v>44774</v>
      </c>
      <c r="C634" t="s">
        <v>92</v>
      </c>
      <c r="D634" s="10">
        <v>81315</v>
      </c>
      <c r="E634" s="11">
        <v>241992</v>
      </c>
      <c r="F634" s="11">
        <v>1099260.58339</v>
      </c>
      <c r="G634" s="125">
        <f t="shared" si="29"/>
        <v>13518.546189386952</v>
      </c>
      <c r="H634" s="125">
        <f t="shared" si="30"/>
        <v>4542.5492718354326</v>
      </c>
      <c r="I634" s="127">
        <f t="shared" si="31"/>
        <v>1099260583.3900001</v>
      </c>
    </row>
    <row r="635" spans="1:9" x14ac:dyDescent="0.3">
      <c r="A635" s="35" t="s">
        <v>37</v>
      </c>
      <c r="B635" s="239">
        <v>44774</v>
      </c>
      <c r="C635" t="s">
        <v>87</v>
      </c>
      <c r="D635" s="10">
        <v>3623676</v>
      </c>
      <c r="E635" s="11">
        <v>4527462</v>
      </c>
      <c r="F635" s="11">
        <v>4050720.0355700003</v>
      </c>
      <c r="G635" s="125">
        <f t="shared" si="29"/>
        <v>1117.8482942652711</v>
      </c>
      <c r="H635" s="125">
        <f t="shared" si="30"/>
        <v>894.69995232869985</v>
      </c>
      <c r="I635" s="127">
        <f t="shared" si="31"/>
        <v>4050720035.5700002</v>
      </c>
    </row>
    <row r="636" spans="1:9" x14ac:dyDescent="0.3">
      <c r="A636" s="35" t="s">
        <v>37</v>
      </c>
      <c r="B636" s="239">
        <v>44805</v>
      </c>
      <c r="C636" t="s">
        <v>92</v>
      </c>
      <c r="D636" s="10">
        <v>83010</v>
      </c>
      <c r="E636" s="127">
        <v>242300</v>
      </c>
      <c r="F636" s="127">
        <v>1153980.3908899999</v>
      </c>
      <c r="G636" s="125">
        <f t="shared" si="29"/>
        <v>13901.703299481989</v>
      </c>
      <c r="H636" s="125">
        <f t="shared" si="30"/>
        <v>4762.6099500206346</v>
      </c>
      <c r="I636" s="127">
        <f t="shared" si="31"/>
        <v>1153980390.8899999</v>
      </c>
    </row>
    <row r="637" spans="1:9" x14ac:dyDescent="0.3">
      <c r="A637" s="35" t="s">
        <v>37</v>
      </c>
      <c r="B637" s="239">
        <v>44805</v>
      </c>
      <c r="C637" t="s">
        <v>87</v>
      </c>
      <c r="D637" s="10">
        <v>3660711</v>
      </c>
      <c r="E637" s="127">
        <v>4642442</v>
      </c>
      <c r="F637" s="127">
        <v>4115323.4109100001</v>
      </c>
      <c r="G637" s="125">
        <f t="shared" si="29"/>
        <v>1124.1869163968422</v>
      </c>
      <c r="H637" s="125">
        <f t="shared" si="30"/>
        <v>886.45661290114128</v>
      </c>
      <c r="I637" s="127">
        <f t="shared" si="31"/>
        <v>4115323410.9100003</v>
      </c>
    </row>
    <row r="638" spans="1:9" x14ac:dyDescent="0.3">
      <c r="A638" s="35" t="s">
        <v>37</v>
      </c>
      <c r="B638" s="239">
        <v>44835</v>
      </c>
      <c r="C638" t="s">
        <v>92</v>
      </c>
      <c r="D638" s="36">
        <v>84034</v>
      </c>
      <c r="E638" s="127">
        <v>284600</v>
      </c>
      <c r="F638" s="127">
        <v>1459225.18887</v>
      </c>
      <c r="G638" s="125">
        <f t="shared" si="29"/>
        <v>17364.6998699336</v>
      </c>
      <c r="H638" s="125">
        <f t="shared" si="30"/>
        <v>5127.2845708713985</v>
      </c>
      <c r="I638" s="127">
        <f t="shared" si="31"/>
        <v>1459225188.8699999</v>
      </c>
    </row>
    <row r="639" spans="1:9" x14ac:dyDescent="0.3">
      <c r="A639" s="35" t="s">
        <v>37</v>
      </c>
      <c r="B639" s="239">
        <v>44835</v>
      </c>
      <c r="C639" t="s">
        <v>87</v>
      </c>
      <c r="D639" s="36">
        <v>3687362</v>
      </c>
      <c r="E639" s="127">
        <v>4532516</v>
      </c>
      <c r="F639" s="127">
        <v>4397241.7627699999</v>
      </c>
      <c r="G639" s="125">
        <f t="shared" si="29"/>
        <v>1192.5169708778253</v>
      </c>
      <c r="H639" s="125">
        <f t="shared" si="30"/>
        <v>970.15471379913481</v>
      </c>
      <c r="I639" s="127">
        <f t="shared" si="31"/>
        <v>4397241762.7699995</v>
      </c>
    </row>
    <row r="640" spans="1:9" x14ac:dyDescent="0.3">
      <c r="A640" s="35" t="s">
        <v>37</v>
      </c>
      <c r="B640" s="239">
        <v>44866</v>
      </c>
      <c r="C640" t="s">
        <v>92</v>
      </c>
      <c r="D640" s="10">
        <v>83903</v>
      </c>
      <c r="E640" s="127">
        <v>270429</v>
      </c>
      <c r="F640" s="127">
        <v>1399561.0872499999</v>
      </c>
      <c r="G640" s="125">
        <f t="shared" si="29"/>
        <v>16680.703756123141</v>
      </c>
      <c r="H640" s="125">
        <f t="shared" si="30"/>
        <v>5175.3365476705521</v>
      </c>
      <c r="I640" s="127">
        <f t="shared" si="31"/>
        <v>1399561087.2499998</v>
      </c>
    </row>
    <row r="641" spans="1:9" x14ac:dyDescent="0.3">
      <c r="A641" s="35" t="s">
        <v>37</v>
      </c>
      <c r="B641" s="239">
        <v>44866</v>
      </c>
      <c r="C641" t="s">
        <v>87</v>
      </c>
      <c r="D641" s="10">
        <v>3728497</v>
      </c>
      <c r="E641" s="127">
        <v>4528733</v>
      </c>
      <c r="F641" s="127">
        <v>3929012.6667000004</v>
      </c>
      <c r="G641" s="125">
        <f t="shared" ref="G641:G704" si="32">(F641/D641)*1000</f>
        <v>1053.7792216810153</v>
      </c>
      <c r="H641" s="125">
        <f t="shared" si="30"/>
        <v>867.57436720159933</v>
      </c>
      <c r="I641" s="127">
        <f t="shared" si="31"/>
        <v>3929012666.7000003</v>
      </c>
    </row>
    <row r="642" spans="1:9" x14ac:dyDescent="0.3">
      <c r="A642" s="35" t="s">
        <v>37</v>
      </c>
      <c r="B642" s="239">
        <v>44896</v>
      </c>
      <c r="C642" t="s">
        <v>92</v>
      </c>
      <c r="D642" s="61">
        <v>86146</v>
      </c>
      <c r="E642" s="127">
        <v>285242</v>
      </c>
      <c r="F642" s="127">
        <v>1459734.79715</v>
      </c>
      <c r="G642" s="125">
        <f t="shared" si="32"/>
        <v>16944.893519722333</v>
      </c>
      <c r="H642" s="125">
        <f t="shared" ref="H642:H705" si="33">IFERROR(F642*1000/E642,0)</f>
        <v>5117.5310688818618</v>
      </c>
      <c r="I642" s="127">
        <f t="shared" ref="I642:I705" si="34">F642*1000</f>
        <v>1459734797.1500001</v>
      </c>
    </row>
    <row r="643" spans="1:9" x14ac:dyDescent="0.3">
      <c r="A643" s="35" t="s">
        <v>37</v>
      </c>
      <c r="B643" s="239">
        <v>44896</v>
      </c>
      <c r="C643" t="s">
        <v>87</v>
      </c>
      <c r="D643" s="61">
        <v>3740540</v>
      </c>
      <c r="E643" s="127">
        <v>4236046</v>
      </c>
      <c r="F643" s="127">
        <v>4212215.95242</v>
      </c>
      <c r="G643" s="125">
        <f t="shared" si="32"/>
        <v>1126.0983581033754</v>
      </c>
      <c r="H643" s="125">
        <f t="shared" si="33"/>
        <v>994.37445967772783</v>
      </c>
      <c r="I643" s="127">
        <f t="shared" si="34"/>
        <v>4212215952.4200001</v>
      </c>
    </row>
    <row r="644" spans="1:9" x14ac:dyDescent="0.3">
      <c r="A644" s="35" t="s">
        <v>37</v>
      </c>
      <c r="B644" s="239">
        <v>44927</v>
      </c>
      <c r="C644" t="s">
        <v>92</v>
      </c>
      <c r="D644" s="61">
        <v>87500</v>
      </c>
      <c r="E644" s="127">
        <v>297310</v>
      </c>
      <c r="F644" s="127">
        <v>1425968.0792399999</v>
      </c>
      <c r="G644" s="125">
        <f t="shared" si="32"/>
        <v>16296.778048457141</v>
      </c>
      <c r="H644" s="125">
        <f t="shared" si="33"/>
        <v>4796.2331547542963</v>
      </c>
      <c r="I644" s="127">
        <f t="shared" si="34"/>
        <v>1425968079.2399998</v>
      </c>
    </row>
    <row r="645" spans="1:9" x14ac:dyDescent="0.3">
      <c r="A645" s="35" t="s">
        <v>37</v>
      </c>
      <c r="B645" s="239">
        <v>44927</v>
      </c>
      <c r="C645" t="s">
        <v>87</v>
      </c>
      <c r="D645" s="61">
        <v>3772532</v>
      </c>
      <c r="E645" s="127">
        <v>4387608</v>
      </c>
      <c r="F645" s="127">
        <v>4080202.5555200004</v>
      </c>
      <c r="G645" s="125">
        <f t="shared" si="32"/>
        <v>1081.5554528152447</v>
      </c>
      <c r="H645" s="125">
        <f t="shared" si="33"/>
        <v>929.93780563806069</v>
      </c>
      <c r="I645" s="127">
        <f t="shared" si="34"/>
        <v>4080202555.5200005</v>
      </c>
    </row>
    <row r="646" spans="1:9" x14ac:dyDescent="0.3">
      <c r="A646" s="35" t="s">
        <v>37</v>
      </c>
      <c r="B646" s="239">
        <v>44958</v>
      </c>
      <c r="C646" t="s">
        <v>92</v>
      </c>
      <c r="D646" s="61">
        <v>83312</v>
      </c>
      <c r="E646" s="127">
        <v>278602</v>
      </c>
      <c r="F646" s="127">
        <v>1461267.92463</v>
      </c>
      <c r="G646" s="125">
        <f t="shared" si="32"/>
        <v>17539.705260106588</v>
      </c>
      <c r="H646" s="125">
        <f t="shared" si="33"/>
        <v>5245.0015600390525</v>
      </c>
      <c r="I646" s="127">
        <f t="shared" si="34"/>
        <v>1461267924.6300001</v>
      </c>
    </row>
    <row r="647" spans="1:9" x14ac:dyDescent="0.3">
      <c r="A647" s="35" t="s">
        <v>37</v>
      </c>
      <c r="B647" s="239">
        <v>44958</v>
      </c>
      <c r="C647" t="s">
        <v>87</v>
      </c>
      <c r="D647" s="61">
        <v>3817331</v>
      </c>
      <c r="E647" s="127">
        <v>3723114</v>
      </c>
      <c r="F647" s="127">
        <v>3972925.7471099999</v>
      </c>
      <c r="G647" s="125">
        <f t="shared" si="32"/>
        <v>1040.7600879017302</v>
      </c>
      <c r="H647" s="125">
        <f t="shared" si="33"/>
        <v>1067.0975283351515</v>
      </c>
      <c r="I647" s="127">
        <f t="shared" si="34"/>
        <v>3972925747.1099997</v>
      </c>
    </row>
    <row r="648" spans="1:9" x14ac:dyDescent="0.3">
      <c r="A648" s="35" t="s">
        <v>37</v>
      </c>
      <c r="B648" s="239">
        <v>44986</v>
      </c>
      <c r="C648" t="s">
        <v>92</v>
      </c>
      <c r="D648" s="61">
        <v>77297</v>
      </c>
      <c r="E648" s="127">
        <v>289236</v>
      </c>
      <c r="F648" s="127">
        <v>1596962.1060199998</v>
      </c>
      <c r="G648" s="125">
        <f t="shared" si="32"/>
        <v>20660.078735526604</v>
      </c>
      <c r="H648" s="125">
        <f t="shared" si="33"/>
        <v>5521.3116832621099</v>
      </c>
      <c r="I648" s="127">
        <f t="shared" si="34"/>
        <v>1596962106.0199997</v>
      </c>
    </row>
    <row r="649" spans="1:9" x14ac:dyDescent="0.3">
      <c r="A649" s="35" t="s">
        <v>37</v>
      </c>
      <c r="B649" s="239">
        <v>44986</v>
      </c>
      <c r="C649" t="s">
        <v>87</v>
      </c>
      <c r="D649" s="61">
        <v>3858936</v>
      </c>
      <c r="E649" s="127">
        <v>3719272</v>
      </c>
      <c r="F649" s="127">
        <v>3866887.1719200006</v>
      </c>
      <c r="G649" s="125">
        <f t="shared" si="32"/>
        <v>1002.0604570586298</v>
      </c>
      <c r="H649" s="125">
        <f t="shared" si="33"/>
        <v>1039.6892649744359</v>
      </c>
      <c r="I649" s="127">
        <f t="shared" si="34"/>
        <v>3866887171.9200006</v>
      </c>
    </row>
    <row r="650" spans="1:9" x14ac:dyDescent="0.3">
      <c r="A650" s="128" t="s">
        <v>38</v>
      </c>
      <c r="B650" s="239">
        <v>44652</v>
      </c>
      <c r="C650" t="s">
        <v>92</v>
      </c>
      <c r="D650" s="10">
        <v>0</v>
      </c>
      <c r="E650" s="127">
        <v>0</v>
      </c>
      <c r="F650" s="127">
        <v>0</v>
      </c>
      <c r="G650" s="125">
        <v>0</v>
      </c>
      <c r="H650" s="125">
        <f t="shared" si="33"/>
        <v>0</v>
      </c>
      <c r="I650" s="127">
        <f t="shared" si="34"/>
        <v>0</v>
      </c>
    </row>
    <row r="651" spans="1:9" x14ac:dyDescent="0.3">
      <c r="A651" s="128" t="s">
        <v>38</v>
      </c>
      <c r="B651" s="239">
        <v>44652</v>
      </c>
      <c r="C651" t="s">
        <v>87</v>
      </c>
      <c r="D651" s="10">
        <v>5144007</v>
      </c>
      <c r="E651" s="127">
        <v>2287090</v>
      </c>
      <c r="F651" s="127">
        <v>3495168.1043499997</v>
      </c>
      <c r="G651" s="125">
        <f>(F651/D651)*1000</f>
        <v>679.46410344115009</v>
      </c>
      <c r="H651" s="125">
        <f t="shared" si="33"/>
        <v>1528.2162504973569</v>
      </c>
      <c r="I651" s="127">
        <f t="shared" si="34"/>
        <v>3495168104.3499999</v>
      </c>
    </row>
    <row r="652" spans="1:9" x14ac:dyDescent="0.3">
      <c r="A652" s="9" t="s">
        <v>38</v>
      </c>
      <c r="B652" s="239">
        <v>44682</v>
      </c>
      <c r="C652" t="s">
        <v>92</v>
      </c>
      <c r="D652" s="10">
        <v>0</v>
      </c>
      <c r="E652" s="127">
        <v>0</v>
      </c>
      <c r="F652" s="127">
        <v>0</v>
      </c>
      <c r="G652" s="125">
        <v>0</v>
      </c>
      <c r="H652" s="125">
        <f t="shared" si="33"/>
        <v>0</v>
      </c>
      <c r="I652" s="127">
        <f t="shared" si="34"/>
        <v>0</v>
      </c>
    </row>
    <row r="653" spans="1:9" x14ac:dyDescent="0.3">
      <c r="A653" s="9" t="s">
        <v>38</v>
      </c>
      <c r="B653" s="239">
        <v>44682</v>
      </c>
      <c r="C653" t="s">
        <v>87</v>
      </c>
      <c r="D653" s="10">
        <v>5159931</v>
      </c>
      <c r="E653" s="127">
        <v>2401031</v>
      </c>
      <c r="F653" s="127">
        <v>3671024.8063000003</v>
      </c>
      <c r="G653" s="125">
        <f>(F653/D653)*1000</f>
        <v>711.44842950419309</v>
      </c>
      <c r="H653" s="125">
        <f t="shared" si="33"/>
        <v>1528.9368634973894</v>
      </c>
      <c r="I653" s="127">
        <f t="shared" si="34"/>
        <v>3671024806.3000002</v>
      </c>
    </row>
    <row r="654" spans="1:9" x14ac:dyDescent="0.3">
      <c r="A654" s="35" t="s">
        <v>38</v>
      </c>
      <c r="B654" s="239">
        <v>44713</v>
      </c>
      <c r="C654" t="s">
        <v>92</v>
      </c>
      <c r="D654" s="36">
        <v>0</v>
      </c>
      <c r="E654" s="127">
        <v>0</v>
      </c>
      <c r="F654" s="127">
        <v>0</v>
      </c>
      <c r="G654" s="125">
        <v>0</v>
      </c>
      <c r="H654" s="125">
        <f t="shared" si="33"/>
        <v>0</v>
      </c>
      <c r="I654" s="127">
        <f t="shared" si="34"/>
        <v>0</v>
      </c>
    </row>
    <row r="655" spans="1:9" x14ac:dyDescent="0.3">
      <c r="A655" s="35" t="s">
        <v>38</v>
      </c>
      <c r="B655" s="239">
        <v>44713</v>
      </c>
      <c r="C655" t="s">
        <v>87</v>
      </c>
      <c r="D655" s="36">
        <v>5184924</v>
      </c>
      <c r="E655" s="127">
        <v>2296632</v>
      </c>
      <c r="F655" s="127">
        <v>3300902.4394499999</v>
      </c>
      <c r="G655" s="125">
        <f>(F655/D655)*1000</f>
        <v>636.63468152088626</v>
      </c>
      <c r="H655" s="125">
        <f t="shared" si="33"/>
        <v>1437.2796510063431</v>
      </c>
      <c r="I655" s="127">
        <f t="shared" si="34"/>
        <v>3300902439.4499998</v>
      </c>
    </row>
    <row r="656" spans="1:9" x14ac:dyDescent="0.3">
      <c r="A656" s="35" t="s">
        <v>38</v>
      </c>
      <c r="B656" s="239">
        <v>44743</v>
      </c>
      <c r="C656" t="s">
        <v>92</v>
      </c>
      <c r="D656" s="124">
        <v>0</v>
      </c>
      <c r="E656" s="156">
        <v>0</v>
      </c>
      <c r="F656" s="156">
        <v>0</v>
      </c>
      <c r="G656" s="125">
        <v>0</v>
      </c>
      <c r="H656" s="125">
        <f t="shared" si="33"/>
        <v>0</v>
      </c>
      <c r="I656" s="127">
        <f t="shared" si="34"/>
        <v>0</v>
      </c>
    </row>
    <row r="657" spans="1:9" x14ac:dyDescent="0.3">
      <c r="A657" s="35" t="s">
        <v>38</v>
      </c>
      <c r="B657" s="239">
        <v>44743</v>
      </c>
      <c r="C657" t="s">
        <v>87</v>
      </c>
      <c r="D657" s="124">
        <v>5186059</v>
      </c>
      <c r="E657" s="127">
        <v>2352754</v>
      </c>
      <c r="F657" s="127">
        <v>3416026.88662</v>
      </c>
      <c r="G657" s="125">
        <f>(F657/D657)*1000</f>
        <v>658.69418119230806</v>
      </c>
      <c r="H657" s="125">
        <f t="shared" si="33"/>
        <v>1451.9269276005905</v>
      </c>
      <c r="I657" s="127">
        <f t="shared" si="34"/>
        <v>3416026886.6199999</v>
      </c>
    </row>
    <row r="658" spans="1:9" x14ac:dyDescent="0.3">
      <c r="A658" s="35" t="s">
        <v>38</v>
      </c>
      <c r="B658" s="239">
        <v>44774</v>
      </c>
      <c r="C658" t="s">
        <v>92</v>
      </c>
      <c r="D658" s="10">
        <v>0</v>
      </c>
      <c r="E658" s="11">
        <v>0</v>
      </c>
      <c r="F658" s="11">
        <v>0</v>
      </c>
      <c r="G658" s="125">
        <v>0</v>
      </c>
      <c r="H658" s="125">
        <f t="shared" si="33"/>
        <v>0</v>
      </c>
      <c r="I658" s="127">
        <f t="shared" si="34"/>
        <v>0</v>
      </c>
    </row>
    <row r="659" spans="1:9" x14ac:dyDescent="0.3">
      <c r="A659" s="35" t="s">
        <v>38</v>
      </c>
      <c r="B659" s="239">
        <v>44774</v>
      </c>
      <c r="C659" t="s">
        <v>87</v>
      </c>
      <c r="D659" s="10">
        <v>5196347</v>
      </c>
      <c r="E659" s="11">
        <v>2201135</v>
      </c>
      <c r="F659" s="11">
        <v>3229244.4390599998</v>
      </c>
      <c r="G659" s="125">
        <f>(F659/D659)*1000</f>
        <v>621.44511116366937</v>
      </c>
      <c r="H659" s="125">
        <f t="shared" si="33"/>
        <v>1467.0815007075894</v>
      </c>
      <c r="I659" s="127">
        <f t="shared" si="34"/>
        <v>3229244439.0599999</v>
      </c>
    </row>
    <row r="660" spans="1:9" x14ac:dyDescent="0.3">
      <c r="A660" s="35" t="s">
        <v>38</v>
      </c>
      <c r="B660" s="239">
        <v>44805</v>
      </c>
      <c r="C660" t="s">
        <v>92</v>
      </c>
      <c r="D660" s="10">
        <v>0</v>
      </c>
      <c r="E660" s="127">
        <v>0</v>
      </c>
      <c r="F660" s="127">
        <v>0</v>
      </c>
      <c r="G660" s="125">
        <v>0</v>
      </c>
      <c r="H660" s="125">
        <f t="shared" si="33"/>
        <v>0</v>
      </c>
      <c r="I660" s="127">
        <f t="shared" si="34"/>
        <v>0</v>
      </c>
    </row>
    <row r="661" spans="1:9" x14ac:dyDescent="0.3">
      <c r="A661" s="35" t="s">
        <v>38</v>
      </c>
      <c r="B661" s="239">
        <v>44805</v>
      </c>
      <c r="C661" t="s">
        <v>87</v>
      </c>
      <c r="D661" s="10">
        <v>5185163</v>
      </c>
      <c r="E661" s="127">
        <v>2080678</v>
      </c>
      <c r="F661" s="127">
        <v>3043626.8020000001</v>
      </c>
      <c r="G661" s="125">
        <f>(F661/D661)*1000</f>
        <v>586.9876804258613</v>
      </c>
      <c r="H661" s="125">
        <f t="shared" si="33"/>
        <v>1462.8052980807217</v>
      </c>
      <c r="I661" s="127">
        <f t="shared" si="34"/>
        <v>3043626802</v>
      </c>
    </row>
    <row r="662" spans="1:9" x14ac:dyDescent="0.3">
      <c r="A662" s="35" t="s">
        <v>38</v>
      </c>
      <c r="B662" s="239">
        <v>44835</v>
      </c>
      <c r="C662" t="s">
        <v>92</v>
      </c>
      <c r="D662" s="36">
        <v>0</v>
      </c>
      <c r="E662" s="127">
        <v>0</v>
      </c>
      <c r="F662" s="127">
        <v>0</v>
      </c>
      <c r="G662" s="125">
        <v>0</v>
      </c>
      <c r="H662" s="125">
        <f t="shared" si="33"/>
        <v>0</v>
      </c>
      <c r="I662" s="127">
        <f t="shared" si="34"/>
        <v>0</v>
      </c>
    </row>
    <row r="663" spans="1:9" ht="15" thickBot="1" x14ac:dyDescent="0.35">
      <c r="A663" s="152" t="s">
        <v>38</v>
      </c>
      <c r="B663" s="239">
        <v>44835</v>
      </c>
      <c r="C663" s="139" t="s">
        <v>87</v>
      </c>
      <c r="D663" s="142">
        <v>5163963</v>
      </c>
      <c r="E663" s="138">
        <v>2109794</v>
      </c>
      <c r="F663" s="138">
        <v>3372912.8666999997</v>
      </c>
      <c r="G663" s="125">
        <f>(F663/D663)*1000</f>
        <v>653.16363937929054</v>
      </c>
      <c r="H663" s="125">
        <f t="shared" si="33"/>
        <v>1598.6929845757452</v>
      </c>
      <c r="I663" s="127">
        <f t="shared" si="34"/>
        <v>3372912866.6999998</v>
      </c>
    </row>
    <row r="664" spans="1:9" x14ac:dyDescent="0.3">
      <c r="A664" s="35" t="s">
        <v>38</v>
      </c>
      <c r="B664" s="239">
        <v>44866</v>
      </c>
      <c r="C664" t="s">
        <v>92</v>
      </c>
      <c r="D664" s="10">
        <v>0</v>
      </c>
      <c r="E664" s="127">
        <v>0</v>
      </c>
      <c r="F664" s="127">
        <v>0</v>
      </c>
      <c r="G664" s="125">
        <v>0</v>
      </c>
      <c r="H664" s="125">
        <f t="shared" si="33"/>
        <v>0</v>
      </c>
      <c r="I664" s="127">
        <f t="shared" si="34"/>
        <v>0</v>
      </c>
    </row>
    <row r="665" spans="1:9" x14ac:dyDescent="0.3">
      <c r="A665" s="35" t="s">
        <v>38</v>
      </c>
      <c r="B665" s="239">
        <v>44866</v>
      </c>
      <c r="C665" t="s">
        <v>87</v>
      </c>
      <c r="D665" s="10">
        <v>5165032</v>
      </c>
      <c r="E665" s="127">
        <v>1930326</v>
      </c>
      <c r="F665" s="127">
        <v>2904511.4469999997</v>
      </c>
      <c r="G665" s="125">
        <f>(F665/D665)*1000</f>
        <v>562.34142344132624</v>
      </c>
      <c r="H665" s="125">
        <f t="shared" si="33"/>
        <v>1504.6740535018434</v>
      </c>
      <c r="I665" s="127">
        <f t="shared" si="34"/>
        <v>2904511446.9999995</v>
      </c>
    </row>
    <row r="666" spans="1:9" x14ac:dyDescent="0.3">
      <c r="A666" s="35" t="s">
        <v>38</v>
      </c>
      <c r="B666" s="239">
        <v>44896</v>
      </c>
      <c r="C666" t="s">
        <v>92</v>
      </c>
      <c r="D666" s="61">
        <v>0</v>
      </c>
      <c r="E666" s="127">
        <v>0</v>
      </c>
      <c r="F666" s="127">
        <v>0</v>
      </c>
      <c r="G666" s="125">
        <v>0</v>
      </c>
      <c r="H666" s="125">
        <f t="shared" si="33"/>
        <v>0</v>
      </c>
      <c r="I666" s="127">
        <f t="shared" si="34"/>
        <v>0</v>
      </c>
    </row>
    <row r="667" spans="1:9" x14ac:dyDescent="0.3">
      <c r="A667" s="35" t="s">
        <v>38</v>
      </c>
      <c r="B667" s="239">
        <v>44896</v>
      </c>
      <c r="C667" t="s">
        <v>87</v>
      </c>
      <c r="D667" s="61">
        <v>5137671</v>
      </c>
      <c r="E667" s="127">
        <v>1901922</v>
      </c>
      <c r="F667" s="127">
        <v>2982075.02</v>
      </c>
      <c r="G667" s="125">
        <f>(F667/D667)*1000</f>
        <v>580.43323910775916</v>
      </c>
      <c r="H667" s="125">
        <f t="shared" si="33"/>
        <v>1567.9270863894524</v>
      </c>
      <c r="I667" s="127">
        <f t="shared" si="34"/>
        <v>2982075020</v>
      </c>
    </row>
    <row r="668" spans="1:9" x14ac:dyDescent="0.3">
      <c r="A668" s="35" t="s">
        <v>38</v>
      </c>
      <c r="B668" s="239">
        <v>44927</v>
      </c>
      <c r="C668" t="s">
        <v>92</v>
      </c>
      <c r="D668" s="61">
        <v>0</v>
      </c>
      <c r="E668" s="127">
        <v>0</v>
      </c>
      <c r="F668" s="127">
        <v>0</v>
      </c>
      <c r="G668" s="125">
        <v>0</v>
      </c>
      <c r="H668" s="125">
        <f t="shared" si="33"/>
        <v>0</v>
      </c>
      <c r="I668" s="127">
        <f t="shared" si="34"/>
        <v>0</v>
      </c>
    </row>
    <row r="669" spans="1:9" x14ac:dyDescent="0.3">
      <c r="A669" s="35" t="s">
        <v>38</v>
      </c>
      <c r="B669" s="239">
        <v>44927</v>
      </c>
      <c r="C669" t="s">
        <v>87</v>
      </c>
      <c r="D669" s="61">
        <v>5178073</v>
      </c>
      <c r="E669" s="127">
        <v>1784325</v>
      </c>
      <c r="F669" s="127">
        <v>2831002.0580000002</v>
      </c>
      <c r="G669" s="125">
        <f>(F669/D669)*1000</f>
        <v>546.72888118804042</v>
      </c>
      <c r="H669" s="125">
        <f t="shared" si="33"/>
        <v>1586.5955237975145</v>
      </c>
      <c r="I669" s="127">
        <f t="shared" si="34"/>
        <v>2831002058</v>
      </c>
    </row>
    <row r="670" spans="1:9" x14ac:dyDescent="0.3">
      <c r="A670" s="35" t="s">
        <v>38</v>
      </c>
      <c r="B670" s="239">
        <v>44958</v>
      </c>
      <c r="C670" t="s">
        <v>92</v>
      </c>
      <c r="D670" s="61">
        <v>0</v>
      </c>
      <c r="E670" s="127">
        <v>0</v>
      </c>
      <c r="F670" s="127">
        <v>0</v>
      </c>
      <c r="G670" s="125">
        <v>0</v>
      </c>
      <c r="H670" s="125">
        <f t="shared" si="33"/>
        <v>0</v>
      </c>
      <c r="I670" s="127">
        <f t="shared" si="34"/>
        <v>0</v>
      </c>
    </row>
    <row r="671" spans="1:9" x14ac:dyDescent="0.3">
      <c r="A671" s="35" t="s">
        <v>38</v>
      </c>
      <c r="B671" s="239">
        <v>44958</v>
      </c>
      <c r="C671" t="s">
        <v>87</v>
      </c>
      <c r="D671" s="61">
        <v>5189151</v>
      </c>
      <c r="E671" s="127">
        <v>1576989</v>
      </c>
      <c r="F671" s="127">
        <v>2548440.0131500005</v>
      </c>
      <c r="G671" s="125">
        <f>(F671/D671)*1000</f>
        <v>491.10924179119098</v>
      </c>
      <c r="H671" s="125">
        <f t="shared" si="33"/>
        <v>1616.0163534114699</v>
      </c>
      <c r="I671" s="127">
        <f t="shared" si="34"/>
        <v>2548440013.1500006</v>
      </c>
    </row>
    <row r="672" spans="1:9" x14ac:dyDescent="0.3">
      <c r="A672" s="35" t="s">
        <v>38</v>
      </c>
      <c r="B672" s="239">
        <v>44986</v>
      </c>
      <c r="C672" t="s">
        <v>92</v>
      </c>
      <c r="D672" s="61">
        <v>0</v>
      </c>
      <c r="E672" s="127">
        <v>0</v>
      </c>
      <c r="F672" s="127">
        <v>0</v>
      </c>
      <c r="G672" s="125">
        <v>0</v>
      </c>
      <c r="H672" s="125">
        <f t="shared" si="33"/>
        <v>0</v>
      </c>
      <c r="I672" s="127">
        <f t="shared" si="34"/>
        <v>0</v>
      </c>
    </row>
    <row r="673" spans="1:9" x14ac:dyDescent="0.3">
      <c r="A673" s="35" t="s">
        <v>38</v>
      </c>
      <c r="B673" s="239">
        <v>44986</v>
      </c>
      <c r="C673" t="s">
        <v>87</v>
      </c>
      <c r="D673" s="61">
        <v>5180946</v>
      </c>
      <c r="E673" s="127">
        <v>1572382</v>
      </c>
      <c r="F673" s="127">
        <v>2794136.5760399997</v>
      </c>
      <c r="G673" s="125">
        <f t="shared" ref="G673:G704" si="35">(F673/D673)*1000</f>
        <v>539.31011364333847</v>
      </c>
      <c r="H673" s="125">
        <f t="shared" si="33"/>
        <v>1777.0087523515278</v>
      </c>
      <c r="I673" s="127">
        <f t="shared" si="34"/>
        <v>2794136576.04</v>
      </c>
    </row>
    <row r="674" spans="1:9" x14ac:dyDescent="0.3">
      <c r="A674" s="128" t="s">
        <v>39</v>
      </c>
      <c r="B674" s="239">
        <v>44652</v>
      </c>
      <c r="C674" t="s">
        <v>92</v>
      </c>
      <c r="D674" s="10">
        <v>6930</v>
      </c>
      <c r="E674" s="127">
        <v>23072</v>
      </c>
      <c r="F674" s="127">
        <v>120868.01816000001</v>
      </c>
      <c r="G674" s="125">
        <f t="shared" si="35"/>
        <v>17441.272461760462</v>
      </c>
      <c r="H674" s="125">
        <f t="shared" si="33"/>
        <v>5238.7317163661583</v>
      </c>
      <c r="I674" s="127">
        <f t="shared" si="34"/>
        <v>120868018.16000001</v>
      </c>
    </row>
    <row r="675" spans="1:9" x14ac:dyDescent="0.3">
      <c r="A675" s="128" t="s">
        <v>39</v>
      </c>
      <c r="B675" s="239">
        <v>44652</v>
      </c>
      <c r="C675" t="s">
        <v>87</v>
      </c>
      <c r="D675" s="10">
        <v>4063846</v>
      </c>
      <c r="E675" s="127">
        <v>2599413</v>
      </c>
      <c r="F675" s="127">
        <v>5486529.1123000002</v>
      </c>
      <c r="G675" s="125">
        <f t="shared" si="35"/>
        <v>1350.082929397423</v>
      </c>
      <c r="H675" s="125">
        <f t="shared" si="33"/>
        <v>2110.6800313378444</v>
      </c>
      <c r="I675" s="127">
        <f t="shared" si="34"/>
        <v>5486529112.3000002</v>
      </c>
    </row>
    <row r="676" spans="1:9" x14ac:dyDescent="0.3">
      <c r="A676" s="9" t="s">
        <v>39</v>
      </c>
      <c r="B676" s="239">
        <v>44682</v>
      </c>
      <c r="C676" t="s">
        <v>92</v>
      </c>
      <c r="D676" s="10">
        <v>7430</v>
      </c>
      <c r="E676" s="127">
        <v>24289</v>
      </c>
      <c r="F676" s="127">
        <v>141554.52077999999</v>
      </c>
      <c r="G676" s="125">
        <f t="shared" si="35"/>
        <v>19051.752460296098</v>
      </c>
      <c r="H676" s="125">
        <f t="shared" si="33"/>
        <v>5827.92707727778</v>
      </c>
      <c r="I676" s="127">
        <f t="shared" si="34"/>
        <v>141554520.78</v>
      </c>
    </row>
    <row r="677" spans="1:9" x14ac:dyDescent="0.3">
      <c r="A677" s="9" t="s">
        <v>39</v>
      </c>
      <c r="B677" s="239">
        <v>44682</v>
      </c>
      <c r="C677" t="s">
        <v>87</v>
      </c>
      <c r="D677" s="10">
        <v>4050405</v>
      </c>
      <c r="E677" s="127">
        <v>2527607</v>
      </c>
      <c r="F677" s="127">
        <v>5568401.0685999999</v>
      </c>
      <c r="G677" s="125">
        <f t="shared" si="35"/>
        <v>1374.7763664621191</v>
      </c>
      <c r="H677" s="125">
        <f t="shared" si="33"/>
        <v>2203.0327770891595</v>
      </c>
      <c r="I677" s="127">
        <f t="shared" si="34"/>
        <v>5568401068.5999994</v>
      </c>
    </row>
    <row r="678" spans="1:9" x14ac:dyDescent="0.3">
      <c r="A678" s="35" t="s">
        <v>39</v>
      </c>
      <c r="B678" s="239">
        <v>44713</v>
      </c>
      <c r="C678" t="s">
        <v>92</v>
      </c>
      <c r="D678" s="36">
        <v>9169</v>
      </c>
      <c r="E678" s="127">
        <v>24768</v>
      </c>
      <c r="F678" s="127">
        <v>139261.08773</v>
      </c>
      <c r="G678" s="125">
        <f t="shared" si="35"/>
        <v>15188.252560802704</v>
      </c>
      <c r="H678" s="125">
        <f t="shared" si="33"/>
        <v>5622.6214361272605</v>
      </c>
      <c r="I678" s="127">
        <f t="shared" si="34"/>
        <v>139261087.72999999</v>
      </c>
    </row>
    <row r="679" spans="1:9" x14ac:dyDescent="0.3">
      <c r="A679" s="35" t="s">
        <v>39</v>
      </c>
      <c r="B679" s="239">
        <v>44713</v>
      </c>
      <c r="C679" t="s">
        <v>87</v>
      </c>
      <c r="D679" s="36">
        <v>4040127</v>
      </c>
      <c r="E679" s="127">
        <v>2355729</v>
      </c>
      <c r="F679" s="127">
        <v>5204230.4497999996</v>
      </c>
      <c r="G679" s="125">
        <f t="shared" si="35"/>
        <v>1288.1353605468341</v>
      </c>
      <c r="H679" s="125">
        <f t="shared" si="33"/>
        <v>2209.1804489395849</v>
      </c>
      <c r="I679" s="127">
        <f t="shared" si="34"/>
        <v>5204230449.7999992</v>
      </c>
    </row>
    <row r="680" spans="1:9" x14ac:dyDescent="0.3">
      <c r="A680" s="35" t="s">
        <v>39</v>
      </c>
      <c r="B680" s="239">
        <v>44743</v>
      </c>
      <c r="C680" t="s">
        <v>92</v>
      </c>
      <c r="D680" s="124">
        <v>9680</v>
      </c>
      <c r="E680" s="156">
        <v>25256</v>
      </c>
      <c r="F680" s="156">
        <v>159218.30432000002</v>
      </c>
      <c r="G680" s="125">
        <f t="shared" si="35"/>
        <v>16448.1719338843</v>
      </c>
      <c r="H680" s="125">
        <f t="shared" si="33"/>
        <v>6304.1773962622756</v>
      </c>
      <c r="I680" s="127">
        <f t="shared" si="34"/>
        <v>159218304.32000002</v>
      </c>
    </row>
    <row r="681" spans="1:9" x14ac:dyDescent="0.3">
      <c r="A681" s="35" t="s">
        <v>39</v>
      </c>
      <c r="B681" s="239">
        <v>44743</v>
      </c>
      <c r="C681" t="s">
        <v>87</v>
      </c>
      <c r="D681" s="124">
        <v>3991619</v>
      </c>
      <c r="E681" s="127">
        <v>2396222</v>
      </c>
      <c r="F681" s="127">
        <v>5397731.8996099988</v>
      </c>
      <c r="G681" s="125">
        <f t="shared" si="35"/>
        <v>1352.2663108903928</v>
      </c>
      <c r="H681" s="125">
        <f t="shared" si="33"/>
        <v>2252.6009274641492</v>
      </c>
      <c r="I681" s="127">
        <f t="shared" si="34"/>
        <v>5397731899.6099987</v>
      </c>
    </row>
    <row r="682" spans="1:9" x14ac:dyDescent="0.3">
      <c r="A682" s="35" t="s">
        <v>39</v>
      </c>
      <c r="B682" s="239">
        <v>44774</v>
      </c>
      <c r="C682" t="s">
        <v>92</v>
      </c>
      <c r="D682" s="10">
        <v>9934</v>
      </c>
      <c r="E682" s="11">
        <v>26258</v>
      </c>
      <c r="F682" s="11">
        <v>182783.10282</v>
      </c>
      <c r="G682" s="125">
        <f t="shared" si="35"/>
        <v>18399.748622911215</v>
      </c>
      <c r="H682" s="125">
        <f t="shared" si="33"/>
        <v>6961.0443605758246</v>
      </c>
      <c r="I682" s="127">
        <f t="shared" si="34"/>
        <v>182783102.81999999</v>
      </c>
    </row>
    <row r="683" spans="1:9" x14ac:dyDescent="0.3">
      <c r="A683" s="35" t="s">
        <v>39</v>
      </c>
      <c r="B683" s="239">
        <v>44774</v>
      </c>
      <c r="C683" t="s">
        <v>87</v>
      </c>
      <c r="D683" s="10">
        <v>3957336</v>
      </c>
      <c r="E683" s="11">
        <v>2394935</v>
      </c>
      <c r="F683" s="11">
        <v>5405869.1569999997</v>
      </c>
      <c r="G683" s="125">
        <f t="shared" si="35"/>
        <v>1366.0374446344713</v>
      </c>
      <c r="H683" s="125">
        <f t="shared" si="33"/>
        <v>2257.2091338595828</v>
      </c>
      <c r="I683" s="127">
        <f t="shared" si="34"/>
        <v>5405869157</v>
      </c>
    </row>
    <row r="684" spans="1:9" x14ac:dyDescent="0.3">
      <c r="A684" s="35" t="s">
        <v>39</v>
      </c>
      <c r="B684" s="239">
        <v>44805</v>
      </c>
      <c r="C684" t="s">
        <v>92</v>
      </c>
      <c r="D684" s="10">
        <v>11556</v>
      </c>
      <c r="E684" s="127">
        <v>31713</v>
      </c>
      <c r="F684" s="127">
        <v>232470.11736999999</v>
      </c>
      <c r="G684" s="125">
        <f t="shared" si="35"/>
        <v>20116.832586535133</v>
      </c>
      <c r="H684" s="125">
        <f t="shared" si="33"/>
        <v>7330.4360158294703</v>
      </c>
      <c r="I684" s="127">
        <f t="shared" si="34"/>
        <v>232470117.37</v>
      </c>
    </row>
    <row r="685" spans="1:9" x14ac:dyDescent="0.3">
      <c r="A685" s="35" t="s">
        <v>39</v>
      </c>
      <c r="B685" s="239">
        <v>44805</v>
      </c>
      <c r="C685" t="s">
        <v>87</v>
      </c>
      <c r="D685" s="10">
        <v>4015071</v>
      </c>
      <c r="E685" s="127">
        <v>2157663</v>
      </c>
      <c r="F685" s="127">
        <v>4954762.3759000003</v>
      </c>
      <c r="G685" s="125">
        <f t="shared" si="35"/>
        <v>1234.0410358621305</v>
      </c>
      <c r="H685" s="125">
        <f t="shared" si="33"/>
        <v>2296.3559999406766</v>
      </c>
      <c r="I685" s="127">
        <f t="shared" si="34"/>
        <v>4954762375.9000006</v>
      </c>
    </row>
    <row r="686" spans="1:9" x14ac:dyDescent="0.3">
      <c r="A686" s="35" t="s">
        <v>39</v>
      </c>
      <c r="B686" s="239">
        <v>44835</v>
      </c>
      <c r="C686" t="s">
        <v>92</v>
      </c>
      <c r="D686" s="36">
        <v>10743</v>
      </c>
      <c r="E686" s="127">
        <v>35296</v>
      </c>
      <c r="F686" s="127">
        <v>252989.97886999999</v>
      </c>
      <c r="G686" s="125">
        <f t="shared" si="35"/>
        <v>23549.28594154333</v>
      </c>
      <c r="H686" s="125">
        <f t="shared" si="33"/>
        <v>7167.6671257366279</v>
      </c>
      <c r="I686" s="127">
        <f t="shared" si="34"/>
        <v>252989978.87</v>
      </c>
    </row>
    <row r="687" spans="1:9" x14ac:dyDescent="0.3">
      <c r="A687" s="35" t="s">
        <v>39</v>
      </c>
      <c r="B687" s="239">
        <v>44835</v>
      </c>
      <c r="C687" t="s">
        <v>87</v>
      </c>
      <c r="D687" s="36">
        <v>4063647</v>
      </c>
      <c r="E687" s="127">
        <v>2386054</v>
      </c>
      <c r="F687" s="127">
        <v>5564930.6545900004</v>
      </c>
      <c r="G687" s="125">
        <f t="shared" si="35"/>
        <v>1369.4424379356772</v>
      </c>
      <c r="H687" s="125">
        <f t="shared" si="33"/>
        <v>2332.2735590183624</v>
      </c>
      <c r="I687" s="127">
        <f t="shared" si="34"/>
        <v>5564930654.5900002</v>
      </c>
    </row>
    <row r="688" spans="1:9" x14ac:dyDescent="0.3">
      <c r="A688" s="35" t="s">
        <v>39</v>
      </c>
      <c r="B688" s="239">
        <v>44866</v>
      </c>
      <c r="C688" t="s">
        <v>92</v>
      </c>
      <c r="D688" s="10">
        <v>10565</v>
      </c>
      <c r="E688" s="127">
        <v>33604</v>
      </c>
      <c r="F688" s="127">
        <v>248687.35530999998</v>
      </c>
      <c r="G688" s="125">
        <f t="shared" si="35"/>
        <v>23538.793687647893</v>
      </c>
      <c r="H688" s="125">
        <f t="shared" si="33"/>
        <v>7400.5283689441721</v>
      </c>
      <c r="I688" s="127">
        <f t="shared" si="34"/>
        <v>248687355.30999997</v>
      </c>
    </row>
    <row r="689" spans="1:9" x14ac:dyDescent="0.3">
      <c r="A689" s="35" t="s">
        <v>39</v>
      </c>
      <c r="B689" s="239">
        <v>44866</v>
      </c>
      <c r="C689" t="s">
        <v>87</v>
      </c>
      <c r="D689" s="10">
        <v>4113474</v>
      </c>
      <c r="E689" s="127">
        <v>1965982</v>
      </c>
      <c r="F689" s="127">
        <v>4497320.0230700001</v>
      </c>
      <c r="G689" s="125">
        <f t="shared" si="35"/>
        <v>1093.3143185224947</v>
      </c>
      <c r="H689" s="125">
        <f t="shared" si="33"/>
        <v>2287.5692773738515</v>
      </c>
      <c r="I689" s="127">
        <f t="shared" si="34"/>
        <v>4497320023.0699997</v>
      </c>
    </row>
    <row r="690" spans="1:9" x14ac:dyDescent="0.3">
      <c r="A690" s="35" t="s">
        <v>39</v>
      </c>
      <c r="B690" s="239">
        <v>44896</v>
      </c>
      <c r="C690" t="s">
        <v>92</v>
      </c>
      <c r="D690" s="61">
        <v>9665</v>
      </c>
      <c r="E690" s="127">
        <v>39196</v>
      </c>
      <c r="F690" s="127">
        <v>285009.484</v>
      </c>
      <c r="G690" s="125">
        <f t="shared" si="35"/>
        <v>29488.824004138645</v>
      </c>
      <c r="H690" s="125">
        <f t="shared" si="33"/>
        <v>7271.3920808245739</v>
      </c>
      <c r="I690" s="127">
        <f t="shared" si="34"/>
        <v>285009484</v>
      </c>
    </row>
    <row r="691" spans="1:9" x14ac:dyDescent="0.3">
      <c r="A691" s="35" t="s">
        <v>39</v>
      </c>
      <c r="B691" s="239">
        <v>44896</v>
      </c>
      <c r="C691" t="s">
        <v>87</v>
      </c>
      <c r="D691" s="61">
        <v>4164315</v>
      </c>
      <c r="E691" s="127">
        <v>2065516</v>
      </c>
      <c r="F691" s="127">
        <v>4768321.375</v>
      </c>
      <c r="G691" s="125">
        <f t="shared" si="35"/>
        <v>1145.0433924907218</v>
      </c>
      <c r="H691" s="125">
        <f t="shared" si="33"/>
        <v>2308.5376123932228</v>
      </c>
      <c r="I691" s="127">
        <f t="shared" si="34"/>
        <v>4768321375</v>
      </c>
    </row>
    <row r="692" spans="1:9" x14ac:dyDescent="0.3">
      <c r="A692" s="35" t="s">
        <v>39</v>
      </c>
      <c r="B692" s="239">
        <v>44927</v>
      </c>
      <c r="C692" t="s">
        <v>92</v>
      </c>
      <c r="D692" s="61">
        <v>9965</v>
      </c>
      <c r="E692" s="127">
        <v>39483</v>
      </c>
      <c r="F692" s="127">
        <v>288515.25870999997</v>
      </c>
      <c r="G692" s="125">
        <f t="shared" si="35"/>
        <v>28952.860884094327</v>
      </c>
      <c r="H692" s="125">
        <f t="shared" si="33"/>
        <v>7307.3286910822371</v>
      </c>
      <c r="I692" s="127">
        <f t="shared" si="34"/>
        <v>288515258.70999998</v>
      </c>
    </row>
    <row r="693" spans="1:9" x14ac:dyDescent="0.3">
      <c r="A693" s="35" t="s">
        <v>39</v>
      </c>
      <c r="B693" s="239">
        <v>44927</v>
      </c>
      <c r="C693" t="s">
        <v>87</v>
      </c>
      <c r="D693" s="61">
        <v>4207271</v>
      </c>
      <c r="E693" s="127">
        <v>2052446</v>
      </c>
      <c r="F693" s="127">
        <v>4814133.6202400001</v>
      </c>
      <c r="G693" s="125">
        <f t="shared" si="35"/>
        <v>1144.2413907352295</v>
      </c>
      <c r="H693" s="125">
        <f t="shared" si="33"/>
        <v>2345.5592109317367</v>
      </c>
      <c r="I693" s="127">
        <f t="shared" si="34"/>
        <v>4814133620.2399998</v>
      </c>
    </row>
    <row r="694" spans="1:9" x14ac:dyDescent="0.3">
      <c r="A694" s="35" t="s">
        <v>39</v>
      </c>
      <c r="B694" s="239">
        <v>44958</v>
      </c>
      <c r="C694" t="s">
        <v>92</v>
      </c>
      <c r="D694" s="61">
        <v>10453</v>
      </c>
      <c r="E694" s="127">
        <v>36231</v>
      </c>
      <c r="F694" s="127">
        <v>275179.0379699989</v>
      </c>
      <c r="G694" s="125">
        <f t="shared" si="35"/>
        <v>26325.364772792393</v>
      </c>
      <c r="H694" s="125">
        <f t="shared" si="33"/>
        <v>7595.1267690651348</v>
      </c>
      <c r="I694" s="127">
        <f t="shared" si="34"/>
        <v>275179037.9699989</v>
      </c>
    </row>
    <row r="695" spans="1:9" x14ac:dyDescent="0.3">
      <c r="A695" s="35" t="s">
        <v>39</v>
      </c>
      <c r="B695" s="239">
        <v>44958</v>
      </c>
      <c r="C695" t="s">
        <v>87</v>
      </c>
      <c r="D695" s="61">
        <v>4247580</v>
      </c>
      <c r="E695" s="127">
        <v>1794643</v>
      </c>
      <c r="F695" s="127">
        <v>4305417.3061100021</v>
      </c>
      <c r="G695" s="125">
        <f t="shared" si="35"/>
        <v>1013.6165313213647</v>
      </c>
      <c r="H695" s="125">
        <f t="shared" si="33"/>
        <v>2399.0383079587432</v>
      </c>
      <c r="I695" s="127">
        <f t="shared" si="34"/>
        <v>4305417306.1100025</v>
      </c>
    </row>
    <row r="696" spans="1:9" x14ac:dyDescent="0.3">
      <c r="A696" s="35" t="s">
        <v>39</v>
      </c>
      <c r="B696" s="239">
        <v>44986</v>
      </c>
      <c r="C696" t="s">
        <v>92</v>
      </c>
      <c r="D696" s="61">
        <v>10423</v>
      </c>
      <c r="E696" s="127">
        <v>40611</v>
      </c>
      <c r="F696" s="127">
        <v>317484.13980999863</v>
      </c>
      <c r="G696" s="125">
        <f t="shared" si="35"/>
        <v>30459.957767437267</v>
      </c>
      <c r="H696" s="125">
        <f t="shared" si="33"/>
        <v>7817.6883063701616</v>
      </c>
      <c r="I696" s="127">
        <f t="shared" si="34"/>
        <v>317484139.80999863</v>
      </c>
    </row>
    <row r="697" spans="1:9" x14ac:dyDescent="0.3">
      <c r="A697" s="35" t="s">
        <v>39</v>
      </c>
      <c r="B697" s="239">
        <v>44986</v>
      </c>
      <c r="C697" t="s">
        <v>87</v>
      </c>
      <c r="D697" s="61">
        <v>4283734</v>
      </c>
      <c r="E697" s="127">
        <v>1919001</v>
      </c>
      <c r="F697" s="127">
        <v>4688943.3206199966</v>
      </c>
      <c r="G697" s="125">
        <f t="shared" si="35"/>
        <v>1094.5925495420577</v>
      </c>
      <c r="H697" s="125">
        <f t="shared" si="33"/>
        <v>2443.429326310928</v>
      </c>
      <c r="I697" s="127">
        <f t="shared" si="34"/>
        <v>4688943320.619997</v>
      </c>
    </row>
    <row r="698" spans="1:9" x14ac:dyDescent="0.3">
      <c r="A698" s="128" t="s">
        <v>40</v>
      </c>
      <c r="B698" s="239">
        <v>44652</v>
      </c>
      <c r="C698" t="s">
        <v>92</v>
      </c>
      <c r="D698" s="10">
        <v>3425409</v>
      </c>
      <c r="E698" s="127">
        <v>6974196</v>
      </c>
      <c r="F698" s="127">
        <v>28412443.905200001</v>
      </c>
      <c r="G698" s="125">
        <f t="shared" si="35"/>
        <v>8294.6135498563835</v>
      </c>
      <c r="H698" s="125">
        <f t="shared" si="33"/>
        <v>4073.938258288124</v>
      </c>
      <c r="I698" s="127">
        <f t="shared" si="34"/>
        <v>28412443905.200001</v>
      </c>
    </row>
    <row r="699" spans="1:9" x14ac:dyDescent="0.3">
      <c r="A699" s="128" t="s">
        <v>40</v>
      </c>
      <c r="B699" s="239">
        <v>44652</v>
      </c>
      <c r="C699" t="s">
        <v>87</v>
      </c>
      <c r="D699" s="10">
        <v>23883034</v>
      </c>
      <c r="E699" s="127">
        <v>9501655</v>
      </c>
      <c r="F699" s="127">
        <v>17192587.295790002</v>
      </c>
      <c r="G699" s="125">
        <f t="shared" si="35"/>
        <v>719.86613157231204</v>
      </c>
      <c r="H699" s="125">
        <f t="shared" si="33"/>
        <v>1809.4308092421795</v>
      </c>
      <c r="I699" s="127">
        <f t="shared" si="34"/>
        <v>17192587295.790001</v>
      </c>
    </row>
    <row r="700" spans="1:9" x14ac:dyDescent="0.3">
      <c r="A700" s="9" t="s">
        <v>40</v>
      </c>
      <c r="B700" s="239">
        <v>44682</v>
      </c>
      <c r="C700" t="s">
        <v>92</v>
      </c>
      <c r="D700" s="10">
        <v>3606571</v>
      </c>
      <c r="E700" s="127">
        <v>7917899</v>
      </c>
      <c r="F700" s="127">
        <v>32664102.005000003</v>
      </c>
      <c r="G700" s="125">
        <f t="shared" si="35"/>
        <v>9056.8304367223063</v>
      </c>
      <c r="H700" s="125">
        <f t="shared" si="33"/>
        <v>4125.3496672539022</v>
      </c>
      <c r="I700" s="127">
        <f t="shared" si="34"/>
        <v>32664102005.000004</v>
      </c>
    </row>
    <row r="701" spans="1:9" x14ac:dyDescent="0.3">
      <c r="A701" s="9" t="s">
        <v>40</v>
      </c>
      <c r="B701" s="239">
        <v>44682</v>
      </c>
      <c r="C701" t="s">
        <v>87</v>
      </c>
      <c r="D701" s="10">
        <v>24228289</v>
      </c>
      <c r="E701" s="127">
        <v>9984207</v>
      </c>
      <c r="F701" s="127">
        <v>19001849.074999999</v>
      </c>
      <c r="G701" s="125">
        <f t="shared" si="35"/>
        <v>784.28357342939069</v>
      </c>
      <c r="H701" s="125">
        <f t="shared" si="33"/>
        <v>1903.1906164405445</v>
      </c>
      <c r="I701" s="127">
        <f t="shared" si="34"/>
        <v>19001849075</v>
      </c>
    </row>
    <row r="702" spans="1:9" x14ac:dyDescent="0.3">
      <c r="A702" s="35" t="s">
        <v>40</v>
      </c>
      <c r="B702" s="239">
        <v>44713</v>
      </c>
      <c r="C702" t="s">
        <v>92</v>
      </c>
      <c r="D702" s="36">
        <v>3869513</v>
      </c>
      <c r="E702" s="127">
        <v>7734725</v>
      </c>
      <c r="F702" s="127">
        <v>32858630.379000001</v>
      </c>
      <c r="G702" s="125">
        <f t="shared" si="35"/>
        <v>8491.67075520873</v>
      </c>
      <c r="H702" s="125">
        <f t="shared" si="33"/>
        <v>4248.1963326427249</v>
      </c>
      <c r="I702" s="127">
        <f t="shared" si="34"/>
        <v>32858630379</v>
      </c>
    </row>
    <row r="703" spans="1:9" x14ac:dyDescent="0.3">
      <c r="A703" s="35" t="s">
        <v>40</v>
      </c>
      <c r="B703" s="239">
        <v>44713</v>
      </c>
      <c r="C703" t="s">
        <v>87</v>
      </c>
      <c r="D703" s="36">
        <v>24587521</v>
      </c>
      <c r="E703" s="127">
        <v>8864045</v>
      </c>
      <c r="F703" s="127">
        <v>16753572.439999999</v>
      </c>
      <c r="G703" s="125">
        <f t="shared" si="35"/>
        <v>681.38518071830015</v>
      </c>
      <c r="H703" s="125">
        <f t="shared" si="33"/>
        <v>1890.0594976672614</v>
      </c>
      <c r="I703" s="127">
        <f t="shared" si="34"/>
        <v>16753572440</v>
      </c>
    </row>
    <row r="704" spans="1:9" x14ac:dyDescent="0.3">
      <c r="A704" s="35" t="s">
        <v>40</v>
      </c>
      <c r="B704" s="239">
        <v>44743</v>
      </c>
      <c r="C704" t="s">
        <v>92</v>
      </c>
      <c r="D704" s="124">
        <v>4052093</v>
      </c>
      <c r="E704" s="156">
        <v>8069889</v>
      </c>
      <c r="F704" s="156">
        <v>36319737.420000002</v>
      </c>
      <c r="G704" s="125">
        <f t="shared" si="35"/>
        <v>8963.2043045408882</v>
      </c>
      <c r="H704" s="125">
        <f t="shared" si="33"/>
        <v>4500.6489457289936</v>
      </c>
      <c r="I704" s="127">
        <f t="shared" si="34"/>
        <v>36319737420</v>
      </c>
    </row>
    <row r="705" spans="1:9" x14ac:dyDescent="0.3">
      <c r="A705" s="35" t="s">
        <v>40</v>
      </c>
      <c r="B705" s="239">
        <v>44743</v>
      </c>
      <c r="C705" t="s">
        <v>87</v>
      </c>
      <c r="D705" s="124">
        <v>24983429</v>
      </c>
      <c r="E705" s="127">
        <v>9048536</v>
      </c>
      <c r="F705" s="127">
        <v>17462690.991</v>
      </c>
      <c r="G705" s="125">
        <f t="shared" ref="G705:G736" si="36">(F705/D705)*1000</f>
        <v>698.97094554154285</v>
      </c>
      <c r="H705" s="125">
        <f t="shared" si="33"/>
        <v>1929.8913095996966</v>
      </c>
      <c r="I705" s="127">
        <f t="shared" si="34"/>
        <v>17462690991</v>
      </c>
    </row>
    <row r="706" spans="1:9" x14ac:dyDescent="0.3">
      <c r="A706" s="35" t="s">
        <v>40</v>
      </c>
      <c r="B706" s="239">
        <v>44774</v>
      </c>
      <c r="C706" t="s">
        <v>92</v>
      </c>
      <c r="D706" s="10">
        <v>4107595</v>
      </c>
      <c r="E706" s="11">
        <v>8569646</v>
      </c>
      <c r="F706" s="11">
        <v>38096698.241999999</v>
      </c>
      <c r="G706" s="125">
        <f t="shared" si="36"/>
        <v>9274.696809690342</v>
      </c>
      <c r="H706" s="125">
        <f t="shared" ref="H706:H769" si="37">IFERROR(F706*1000/E706,0)</f>
        <v>4445.539318893686</v>
      </c>
      <c r="I706" s="127">
        <f t="shared" ref="I706:I769" si="38">F706*1000</f>
        <v>38096698242</v>
      </c>
    </row>
    <row r="707" spans="1:9" x14ac:dyDescent="0.3">
      <c r="A707" s="35" t="s">
        <v>40</v>
      </c>
      <c r="B707" s="239">
        <v>44774</v>
      </c>
      <c r="C707" t="s">
        <v>87</v>
      </c>
      <c r="D707" s="10">
        <v>25526683</v>
      </c>
      <c r="E707" s="11">
        <v>8837215</v>
      </c>
      <c r="F707" s="11">
        <v>17788077.252</v>
      </c>
      <c r="G707" s="125">
        <f t="shared" si="36"/>
        <v>696.84248642880868</v>
      </c>
      <c r="H707" s="125">
        <f t="shared" si="37"/>
        <v>2012.8600754875829</v>
      </c>
      <c r="I707" s="127">
        <f t="shared" si="38"/>
        <v>17788077252</v>
      </c>
    </row>
    <row r="708" spans="1:9" x14ac:dyDescent="0.3">
      <c r="A708" s="35" t="s">
        <v>40</v>
      </c>
      <c r="B708" s="239">
        <v>44805</v>
      </c>
      <c r="C708" t="s">
        <v>92</v>
      </c>
      <c r="D708" s="10">
        <v>4299906</v>
      </c>
      <c r="E708" s="127">
        <v>8463725</v>
      </c>
      <c r="F708" s="127">
        <v>39612414.945999995</v>
      </c>
      <c r="G708" s="125">
        <f t="shared" si="36"/>
        <v>9212.3909094756946</v>
      </c>
      <c r="H708" s="125">
        <f t="shared" si="37"/>
        <v>4680.2577997276603</v>
      </c>
      <c r="I708" s="127">
        <f t="shared" si="38"/>
        <v>39612414945.999992</v>
      </c>
    </row>
    <row r="709" spans="1:9" x14ac:dyDescent="0.3">
      <c r="A709" s="35" t="s">
        <v>40</v>
      </c>
      <c r="B709" s="239">
        <v>44805</v>
      </c>
      <c r="C709" t="s">
        <v>87</v>
      </c>
      <c r="D709" s="10">
        <v>25797993</v>
      </c>
      <c r="E709" s="127">
        <v>8281412</v>
      </c>
      <c r="F709" s="127">
        <v>16782580.024</v>
      </c>
      <c r="G709" s="125">
        <f t="shared" si="36"/>
        <v>650.53820365018328</v>
      </c>
      <c r="H709" s="125">
        <f t="shared" si="37"/>
        <v>2026.536057377655</v>
      </c>
      <c r="I709" s="127">
        <f t="shared" si="38"/>
        <v>16782580024</v>
      </c>
    </row>
    <row r="710" spans="1:9" x14ac:dyDescent="0.3">
      <c r="A710" s="35" t="s">
        <v>40</v>
      </c>
      <c r="B710" s="239">
        <v>44835</v>
      </c>
      <c r="C710" t="s">
        <v>92</v>
      </c>
      <c r="D710" s="36">
        <v>4519524</v>
      </c>
      <c r="E710" s="127">
        <v>8878294</v>
      </c>
      <c r="F710" s="127">
        <v>41560795.717780001</v>
      </c>
      <c r="G710" s="125">
        <f t="shared" si="36"/>
        <v>9195.834720156372</v>
      </c>
      <c r="H710" s="125">
        <f t="shared" si="37"/>
        <v>4681.1691207545055</v>
      </c>
      <c r="I710" s="127">
        <f t="shared" si="38"/>
        <v>41560795717.779999</v>
      </c>
    </row>
    <row r="711" spans="1:9" x14ac:dyDescent="0.3">
      <c r="A711" s="35" t="s">
        <v>40</v>
      </c>
      <c r="B711" s="239">
        <v>44835</v>
      </c>
      <c r="C711" t="s">
        <v>87</v>
      </c>
      <c r="D711" s="36">
        <v>26089134</v>
      </c>
      <c r="E711" s="127">
        <v>8396133</v>
      </c>
      <c r="F711" s="127">
        <v>18241686.333000001</v>
      </c>
      <c r="G711" s="125">
        <f t="shared" si="36"/>
        <v>699.20628001680711</v>
      </c>
      <c r="H711" s="125">
        <f t="shared" si="37"/>
        <v>2172.6295108712548</v>
      </c>
      <c r="I711" s="127">
        <f t="shared" si="38"/>
        <v>18241686333</v>
      </c>
    </row>
    <row r="712" spans="1:9" x14ac:dyDescent="0.3">
      <c r="A712" s="35" t="s">
        <v>40</v>
      </c>
      <c r="B712" s="239">
        <v>44866</v>
      </c>
      <c r="C712" t="s">
        <v>92</v>
      </c>
      <c r="D712" s="10">
        <v>4597686</v>
      </c>
      <c r="E712" s="127">
        <v>8430231</v>
      </c>
      <c r="F712" s="127">
        <v>37502781.246529996</v>
      </c>
      <c r="G712" s="125">
        <f t="shared" si="36"/>
        <v>8156.8817980457989</v>
      </c>
      <c r="H712" s="125">
        <f t="shared" si="37"/>
        <v>4448.6065976756745</v>
      </c>
      <c r="I712" s="127">
        <f t="shared" si="38"/>
        <v>37502781246.529999</v>
      </c>
    </row>
    <row r="713" spans="1:9" x14ac:dyDescent="0.3">
      <c r="A713" s="35" t="s">
        <v>40</v>
      </c>
      <c r="B713" s="239">
        <v>44866</v>
      </c>
      <c r="C713" t="s">
        <v>87</v>
      </c>
      <c r="D713" s="10">
        <v>26514365</v>
      </c>
      <c r="E713" s="127">
        <v>7100397</v>
      </c>
      <c r="F713" s="127">
        <v>14524163.1636</v>
      </c>
      <c r="G713" s="125">
        <f t="shared" si="36"/>
        <v>547.78468817186456</v>
      </c>
      <c r="H713" s="125">
        <f t="shared" si="37"/>
        <v>2045.5424060936311</v>
      </c>
      <c r="I713" s="127">
        <f t="shared" si="38"/>
        <v>14524163163.6</v>
      </c>
    </row>
    <row r="714" spans="1:9" x14ac:dyDescent="0.3">
      <c r="A714" s="35" t="s">
        <v>40</v>
      </c>
      <c r="B714" s="239">
        <v>44896</v>
      </c>
      <c r="C714" t="s">
        <v>92</v>
      </c>
      <c r="D714" s="61">
        <v>4736952</v>
      </c>
      <c r="E714" s="127">
        <v>9281272</v>
      </c>
      <c r="F714" s="127">
        <v>41488255.874329999</v>
      </c>
      <c r="G714" s="125">
        <f t="shared" si="36"/>
        <v>8758.4286001483651</v>
      </c>
      <c r="H714" s="125">
        <f t="shared" si="37"/>
        <v>4470.1045152356273</v>
      </c>
      <c r="I714" s="127">
        <f t="shared" si="38"/>
        <v>41488255874.330002</v>
      </c>
    </row>
    <row r="715" spans="1:9" x14ac:dyDescent="0.3">
      <c r="A715" s="35" t="s">
        <v>40</v>
      </c>
      <c r="B715" s="239">
        <v>44896</v>
      </c>
      <c r="C715" t="s">
        <v>87</v>
      </c>
      <c r="D715" s="61">
        <v>27097025</v>
      </c>
      <c r="E715" s="127">
        <v>7421904</v>
      </c>
      <c r="F715" s="127">
        <v>15510299.827569999</v>
      </c>
      <c r="G715" s="125">
        <f t="shared" si="36"/>
        <v>572.39862411353272</v>
      </c>
      <c r="H715" s="125">
        <f t="shared" si="37"/>
        <v>2089.8006532515105</v>
      </c>
      <c r="I715" s="127">
        <f t="shared" si="38"/>
        <v>15510299827.57</v>
      </c>
    </row>
    <row r="716" spans="1:9" x14ac:dyDescent="0.3">
      <c r="A716" s="35" t="s">
        <v>40</v>
      </c>
      <c r="B716" s="239">
        <v>44927</v>
      </c>
      <c r="C716" t="s">
        <v>92</v>
      </c>
      <c r="D716" s="61">
        <v>4809780</v>
      </c>
      <c r="E716" s="127">
        <v>9583894</v>
      </c>
      <c r="F716" s="127">
        <v>43341918.216700003</v>
      </c>
      <c r="G716" s="125">
        <f t="shared" si="36"/>
        <v>9011.2059629962296</v>
      </c>
      <c r="H716" s="125">
        <f t="shared" si="37"/>
        <v>4522.3703660224128</v>
      </c>
      <c r="I716" s="127">
        <f t="shared" si="38"/>
        <v>43341918216.700005</v>
      </c>
    </row>
    <row r="717" spans="1:9" x14ac:dyDescent="0.3">
      <c r="A717" s="35" t="s">
        <v>40</v>
      </c>
      <c r="B717" s="239">
        <v>44927</v>
      </c>
      <c r="C717" t="s">
        <v>87</v>
      </c>
      <c r="D717" s="61">
        <v>27626811</v>
      </c>
      <c r="E717" s="127">
        <v>7043402</v>
      </c>
      <c r="F717" s="127">
        <v>14767506.374230001</v>
      </c>
      <c r="G717" s="125">
        <f t="shared" si="36"/>
        <v>534.53532419033093</v>
      </c>
      <c r="H717" s="125">
        <f t="shared" si="37"/>
        <v>2096.6439760544695</v>
      </c>
      <c r="I717" s="127">
        <f t="shared" si="38"/>
        <v>14767506374.230001</v>
      </c>
    </row>
    <row r="718" spans="1:9" x14ac:dyDescent="0.3">
      <c r="A718" s="35" t="s">
        <v>40</v>
      </c>
      <c r="B718" s="239">
        <v>44958</v>
      </c>
      <c r="C718" t="s">
        <v>92</v>
      </c>
      <c r="D718" s="61">
        <v>4885328</v>
      </c>
      <c r="E718" s="127">
        <v>8775886</v>
      </c>
      <c r="F718" s="127">
        <v>42576883.757710002</v>
      </c>
      <c r="G718" s="125">
        <f t="shared" si="36"/>
        <v>8715.2559168412026</v>
      </c>
      <c r="H718" s="125">
        <f t="shared" si="37"/>
        <v>4851.5766678954124</v>
      </c>
      <c r="I718" s="127">
        <f t="shared" si="38"/>
        <v>42576883757.709999</v>
      </c>
    </row>
    <row r="719" spans="1:9" x14ac:dyDescent="0.3">
      <c r="A719" s="35" t="s">
        <v>40</v>
      </c>
      <c r="B719" s="239">
        <v>44958</v>
      </c>
      <c r="C719" t="s">
        <v>87</v>
      </c>
      <c r="D719" s="61">
        <v>28037247</v>
      </c>
      <c r="E719" s="127">
        <v>6453366</v>
      </c>
      <c r="F719" s="127">
        <v>13180886.589879999</v>
      </c>
      <c r="G719" s="125">
        <f t="shared" si="36"/>
        <v>470.12057174800361</v>
      </c>
      <c r="H719" s="125">
        <f t="shared" si="37"/>
        <v>2042.4824176840425</v>
      </c>
      <c r="I719" s="127">
        <f t="shared" si="38"/>
        <v>13180886589.879999</v>
      </c>
    </row>
    <row r="720" spans="1:9" x14ac:dyDescent="0.3">
      <c r="A720" s="35" t="s">
        <v>40</v>
      </c>
      <c r="B720" s="239">
        <v>44986</v>
      </c>
      <c r="C720" t="s">
        <v>92</v>
      </c>
      <c r="D720" s="61">
        <v>4917023</v>
      </c>
      <c r="E720" s="127">
        <v>9891413</v>
      </c>
      <c r="F720" s="127">
        <v>50185179.912519999</v>
      </c>
      <c r="G720" s="125">
        <f t="shared" si="36"/>
        <v>10206.415530803904</v>
      </c>
      <c r="H720" s="125">
        <f t="shared" si="37"/>
        <v>5073.61080894307</v>
      </c>
      <c r="I720" s="127">
        <f t="shared" si="38"/>
        <v>50185179912.519997</v>
      </c>
    </row>
    <row r="721" spans="1:9" x14ac:dyDescent="0.3">
      <c r="A721" s="35" t="s">
        <v>40</v>
      </c>
      <c r="B721" s="239">
        <v>44986</v>
      </c>
      <c r="C721" t="s">
        <v>87</v>
      </c>
      <c r="D721" s="61">
        <v>28291903</v>
      </c>
      <c r="E721" s="127">
        <v>6891863</v>
      </c>
      <c r="F721" s="127">
        <v>14732728.754660001</v>
      </c>
      <c r="G721" s="125">
        <f t="shared" si="36"/>
        <v>520.7401126272772</v>
      </c>
      <c r="H721" s="125">
        <f t="shared" si="37"/>
        <v>2137.699016167327</v>
      </c>
      <c r="I721" s="127">
        <f t="shared" si="38"/>
        <v>14732728754.660002</v>
      </c>
    </row>
    <row r="722" spans="1:9" x14ac:dyDescent="0.3">
      <c r="A722" s="35" t="s">
        <v>70</v>
      </c>
      <c r="B722" s="239">
        <v>44835</v>
      </c>
      <c r="C722" t="s">
        <v>92</v>
      </c>
      <c r="D722" s="36">
        <v>0</v>
      </c>
      <c r="E722" s="127">
        <v>0</v>
      </c>
      <c r="F722" s="127">
        <v>0</v>
      </c>
      <c r="G722" s="125">
        <v>0</v>
      </c>
      <c r="H722" s="125">
        <f t="shared" si="37"/>
        <v>0</v>
      </c>
      <c r="I722" s="127">
        <f t="shared" si="38"/>
        <v>0</v>
      </c>
    </row>
    <row r="723" spans="1:9" x14ac:dyDescent="0.3">
      <c r="A723" s="35" t="s">
        <v>70</v>
      </c>
      <c r="B723" s="239">
        <v>44835</v>
      </c>
      <c r="C723" t="s">
        <v>87</v>
      </c>
      <c r="D723" s="36">
        <v>192504</v>
      </c>
      <c r="E723" s="127">
        <v>50833</v>
      </c>
      <c r="F723" s="127">
        <v>98237.000499999995</v>
      </c>
      <c r="G723" s="125">
        <f>(F723/D723)*1000</f>
        <v>510.31147664464117</v>
      </c>
      <c r="H723" s="125">
        <f t="shared" si="37"/>
        <v>1932.5438297956052</v>
      </c>
      <c r="I723" s="127">
        <f t="shared" si="38"/>
        <v>98237000.5</v>
      </c>
    </row>
    <row r="724" spans="1:9" x14ac:dyDescent="0.3">
      <c r="A724" s="35" t="s">
        <v>70</v>
      </c>
      <c r="B724" s="239">
        <v>44866</v>
      </c>
      <c r="C724" t="s">
        <v>92</v>
      </c>
      <c r="D724" s="10">
        <v>0</v>
      </c>
      <c r="E724" s="127">
        <v>0</v>
      </c>
      <c r="F724" s="127">
        <v>0</v>
      </c>
      <c r="G724" s="125">
        <v>0</v>
      </c>
      <c r="H724" s="125">
        <f t="shared" si="37"/>
        <v>0</v>
      </c>
      <c r="I724" s="127">
        <f t="shared" si="38"/>
        <v>0</v>
      </c>
    </row>
    <row r="725" spans="1:9" x14ac:dyDescent="0.3">
      <c r="A725" s="35" t="s">
        <v>70</v>
      </c>
      <c r="B725" s="239">
        <v>44866</v>
      </c>
      <c r="C725" t="s">
        <v>87</v>
      </c>
      <c r="D725" s="10">
        <v>195401</v>
      </c>
      <c r="E725" s="127">
        <v>46090</v>
      </c>
      <c r="F725" s="127">
        <v>87451.286889999988</v>
      </c>
      <c r="G725" s="125">
        <f>(F725/D725)*1000</f>
        <v>447.54779601946757</v>
      </c>
      <c r="H725" s="125">
        <f t="shared" si="37"/>
        <v>1897.4026229116942</v>
      </c>
      <c r="I725" s="127">
        <f t="shared" si="38"/>
        <v>87451286.889999986</v>
      </c>
    </row>
    <row r="726" spans="1:9" x14ac:dyDescent="0.3">
      <c r="A726" s="35" t="s">
        <v>70</v>
      </c>
      <c r="B726" s="239">
        <v>44896</v>
      </c>
      <c r="C726" t="s">
        <v>92</v>
      </c>
      <c r="D726" s="61">
        <v>0</v>
      </c>
      <c r="E726" s="127">
        <v>0</v>
      </c>
      <c r="F726" s="127">
        <v>0</v>
      </c>
      <c r="G726" s="125">
        <v>0</v>
      </c>
      <c r="H726" s="125">
        <f t="shared" si="37"/>
        <v>0</v>
      </c>
      <c r="I726" s="127">
        <f t="shared" si="38"/>
        <v>0</v>
      </c>
    </row>
    <row r="727" spans="1:9" x14ac:dyDescent="0.3">
      <c r="A727" s="35" t="s">
        <v>70</v>
      </c>
      <c r="B727" s="239">
        <v>44896</v>
      </c>
      <c r="C727" t="s">
        <v>87</v>
      </c>
      <c r="D727" s="61">
        <v>198232</v>
      </c>
      <c r="E727" s="127">
        <v>45764</v>
      </c>
      <c r="F727" s="127">
        <v>86820.352329999994</v>
      </c>
      <c r="G727" s="125">
        <f>(F727/D727)*1000</f>
        <v>437.97344692077968</v>
      </c>
      <c r="H727" s="125">
        <f t="shared" si="37"/>
        <v>1897.1320760860065</v>
      </c>
      <c r="I727" s="127">
        <f t="shared" si="38"/>
        <v>86820352.329999998</v>
      </c>
    </row>
    <row r="728" spans="1:9" x14ac:dyDescent="0.3">
      <c r="A728" s="35" t="s">
        <v>70</v>
      </c>
      <c r="B728" s="239">
        <v>44927</v>
      </c>
      <c r="C728" t="s">
        <v>92</v>
      </c>
      <c r="D728" s="61">
        <v>0</v>
      </c>
      <c r="E728" s="127">
        <v>0</v>
      </c>
      <c r="F728" s="127">
        <v>0</v>
      </c>
      <c r="G728" s="125">
        <v>0</v>
      </c>
      <c r="H728" s="125">
        <f t="shared" si="37"/>
        <v>0</v>
      </c>
      <c r="I728" s="127">
        <f t="shared" si="38"/>
        <v>0</v>
      </c>
    </row>
    <row r="729" spans="1:9" x14ac:dyDescent="0.3">
      <c r="A729" s="35" t="s">
        <v>70</v>
      </c>
      <c r="B729" s="239">
        <v>44927</v>
      </c>
      <c r="C729" t="s">
        <v>87</v>
      </c>
      <c r="D729" s="61">
        <v>200911</v>
      </c>
      <c r="E729" s="127">
        <v>44728</v>
      </c>
      <c r="F729" s="127">
        <v>86508.505699999994</v>
      </c>
      <c r="G729" s="125">
        <f>(F729/D729)*1000</f>
        <v>430.58123099282761</v>
      </c>
      <c r="H729" s="125">
        <f t="shared" si="37"/>
        <v>1934.1018087104271</v>
      </c>
      <c r="I729" s="127">
        <f t="shared" si="38"/>
        <v>86508505.699999988</v>
      </c>
    </row>
    <row r="730" spans="1:9" x14ac:dyDescent="0.3">
      <c r="A730" s="35" t="s">
        <v>70</v>
      </c>
      <c r="B730" s="239">
        <v>44958</v>
      </c>
      <c r="C730" t="s">
        <v>92</v>
      </c>
      <c r="D730" s="61">
        <v>0</v>
      </c>
      <c r="E730" s="127">
        <v>0</v>
      </c>
      <c r="F730" s="127">
        <v>0</v>
      </c>
      <c r="G730" s="125">
        <v>0</v>
      </c>
      <c r="H730" s="125">
        <f t="shared" si="37"/>
        <v>0</v>
      </c>
      <c r="I730" s="127">
        <f t="shared" si="38"/>
        <v>0</v>
      </c>
    </row>
    <row r="731" spans="1:9" x14ac:dyDescent="0.3">
      <c r="A731" s="35" t="s">
        <v>70</v>
      </c>
      <c r="B731" s="239">
        <v>44958</v>
      </c>
      <c r="C731" t="s">
        <v>87</v>
      </c>
      <c r="D731" s="61">
        <v>203344</v>
      </c>
      <c r="E731" s="127">
        <v>39303</v>
      </c>
      <c r="F731" s="127">
        <v>77114.060550000009</v>
      </c>
      <c r="G731" s="125">
        <f>(F731/D731)*1000</f>
        <v>379.22958410378476</v>
      </c>
      <c r="H731" s="125">
        <f t="shared" si="37"/>
        <v>1962.0400618273418</v>
      </c>
      <c r="I731" s="127">
        <f t="shared" si="38"/>
        <v>77114060.550000012</v>
      </c>
    </row>
    <row r="732" spans="1:9" x14ac:dyDescent="0.3">
      <c r="A732" s="35" t="s">
        <v>70</v>
      </c>
      <c r="B732" s="239">
        <v>44986</v>
      </c>
      <c r="C732" t="s">
        <v>92</v>
      </c>
      <c r="D732" s="61">
        <v>0</v>
      </c>
      <c r="E732" s="127">
        <v>0</v>
      </c>
      <c r="F732" s="127">
        <v>0</v>
      </c>
      <c r="G732" s="125">
        <v>0</v>
      </c>
      <c r="H732" s="125">
        <f t="shared" si="37"/>
        <v>0</v>
      </c>
      <c r="I732" s="127">
        <f t="shared" si="38"/>
        <v>0</v>
      </c>
    </row>
    <row r="733" spans="1:9" x14ac:dyDescent="0.3">
      <c r="A733" s="35" t="s">
        <v>70</v>
      </c>
      <c r="B733" s="239">
        <v>44986</v>
      </c>
      <c r="C733" t="s">
        <v>87</v>
      </c>
      <c r="D733" s="61">
        <v>206055</v>
      </c>
      <c r="E733" s="127">
        <v>42513</v>
      </c>
      <c r="F733" s="127">
        <v>84432.155440000002</v>
      </c>
      <c r="G733" s="125">
        <f>(F733/D733)*1000</f>
        <v>409.75543151100436</v>
      </c>
      <c r="H733" s="125">
        <f t="shared" si="37"/>
        <v>1986.0314595535483</v>
      </c>
      <c r="I733" s="127">
        <f t="shared" si="38"/>
        <v>84432155.439999998</v>
      </c>
    </row>
    <row r="734" spans="1:9" x14ac:dyDescent="0.3">
      <c r="A734" s="9" t="s">
        <v>19</v>
      </c>
      <c r="B734" s="239">
        <v>44652</v>
      </c>
      <c r="C734" t="s">
        <v>92</v>
      </c>
      <c r="D734" s="10">
        <v>0</v>
      </c>
      <c r="E734" s="127">
        <v>0</v>
      </c>
      <c r="F734" s="127">
        <v>0</v>
      </c>
      <c r="G734" s="125">
        <v>0</v>
      </c>
      <c r="H734" s="125">
        <f t="shared" si="37"/>
        <v>0</v>
      </c>
      <c r="I734" s="127">
        <f t="shared" si="38"/>
        <v>0</v>
      </c>
    </row>
    <row r="735" spans="1:9" x14ac:dyDescent="0.3">
      <c r="A735" s="9" t="s">
        <v>19</v>
      </c>
      <c r="B735" s="239">
        <v>44652</v>
      </c>
      <c r="C735" t="s">
        <v>87</v>
      </c>
      <c r="D735" s="10">
        <v>3583157</v>
      </c>
      <c r="E735" s="127">
        <v>958908</v>
      </c>
      <c r="F735" s="127">
        <v>1965446.18224</v>
      </c>
      <c r="G735" s="125">
        <f>(F735/D735)*1000</f>
        <v>548.52360146094634</v>
      </c>
      <c r="H735" s="125">
        <f t="shared" si="37"/>
        <v>2049.671274241116</v>
      </c>
      <c r="I735" s="127">
        <f t="shared" si="38"/>
        <v>1965446182.24</v>
      </c>
    </row>
    <row r="736" spans="1:9" x14ac:dyDescent="0.3">
      <c r="A736" s="9" t="s">
        <v>19</v>
      </c>
      <c r="B736" s="239">
        <v>44682</v>
      </c>
      <c r="C736" t="s">
        <v>92</v>
      </c>
      <c r="D736" s="10">
        <v>0</v>
      </c>
      <c r="E736" s="127">
        <v>0</v>
      </c>
      <c r="F736" s="127">
        <v>0</v>
      </c>
      <c r="G736" s="125">
        <v>0</v>
      </c>
      <c r="H736" s="125">
        <f t="shared" si="37"/>
        <v>0</v>
      </c>
      <c r="I736" s="127">
        <f t="shared" si="38"/>
        <v>0</v>
      </c>
    </row>
    <row r="737" spans="1:9" x14ac:dyDescent="0.3">
      <c r="A737" s="9" t="s">
        <v>19</v>
      </c>
      <c r="B737" s="239">
        <v>44682</v>
      </c>
      <c r="C737" t="s">
        <v>87</v>
      </c>
      <c r="D737" s="10">
        <v>3500716</v>
      </c>
      <c r="E737" s="127">
        <v>936716</v>
      </c>
      <c r="F737" s="127">
        <v>1893988.3313800008</v>
      </c>
      <c r="G737" s="125">
        <f>(F737/D737)*1000</f>
        <v>541.02884420787086</v>
      </c>
      <c r="H737" s="125">
        <f t="shared" si="37"/>
        <v>2021.9451054321703</v>
      </c>
      <c r="I737" s="127">
        <f t="shared" si="38"/>
        <v>1893988331.3800008</v>
      </c>
    </row>
    <row r="738" spans="1:9" x14ac:dyDescent="0.3">
      <c r="A738" s="35" t="s">
        <v>19</v>
      </c>
      <c r="B738" s="239">
        <v>44713</v>
      </c>
      <c r="C738" t="s">
        <v>92</v>
      </c>
      <c r="D738" s="36">
        <v>0</v>
      </c>
      <c r="E738" s="127">
        <v>0</v>
      </c>
      <c r="F738" s="127">
        <v>0</v>
      </c>
      <c r="G738" s="125">
        <v>0</v>
      </c>
      <c r="H738" s="125">
        <f t="shared" si="37"/>
        <v>0</v>
      </c>
      <c r="I738" s="127">
        <f t="shared" si="38"/>
        <v>0</v>
      </c>
    </row>
    <row r="739" spans="1:9" x14ac:dyDescent="0.3">
      <c r="A739" s="35" t="s">
        <v>19</v>
      </c>
      <c r="B739" s="239">
        <v>44713</v>
      </c>
      <c r="C739" t="s">
        <v>87</v>
      </c>
      <c r="D739" s="36">
        <v>3517700</v>
      </c>
      <c r="E739" s="127">
        <v>890945</v>
      </c>
      <c r="F739" s="127">
        <v>1833145.9945799999</v>
      </c>
      <c r="G739" s="125">
        <f>(F739/D739)*1000</f>
        <v>521.12061704522841</v>
      </c>
      <c r="H739" s="125">
        <f t="shared" si="37"/>
        <v>2057.5299200062855</v>
      </c>
      <c r="I739" s="127">
        <f t="shared" si="38"/>
        <v>1833145994.5799999</v>
      </c>
    </row>
    <row r="740" spans="1:9" x14ac:dyDescent="0.3">
      <c r="A740" s="35" t="s">
        <v>19</v>
      </c>
      <c r="B740" s="239">
        <v>44743</v>
      </c>
      <c r="C740" t="s">
        <v>92</v>
      </c>
      <c r="D740" s="124">
        <v>0</v>
      </c>
      <c r="E740" s="156">
        <v>0</v>
      </c>
      <c r="F740" s="156">
        <v>0</v>
      </c>
      <c r="G740" s="125">
        <v>0</v>
      </c>
      <c r="H740" s="125">
        <f t="shared" si="37"/>
        <v>0</v>
      </c>
      <c r="I740" s="127">
        <f t="shared" si="38"/>
        <v>0</v>
      </c>
    </row>
    <row r="741" spans="1:9" x14ac:dyDescent="0.3">
      <c r="A741" s="35" t="s">
        <v>19</v>
      </c>
      <c r="B741" s="239">
        <v>44743</v>
      </c>
      <c r="C741" t="s">
        <v>87</v>
      </c>
      <c r="D741" s="124">
        <v>3525744</v>
      </c>
      <c r="E741" s="127">
        <v>901157</v>
      </c>
      <c r="F741" s="127">
        <v>1884261.3606700001</v>
      </c>
      <c r="G741" s="125">
        <f>(F741/D741)*1000</f>
        <v>534.42943125479337</v>
      </c>
      <c r="H741" s="125">
        <f t="shared" si="37"/>
        <v>2090.9357200465624</v>
      </c>
      <c r="I741" s="127">
        <f t="shared" si="38"/>
        <v>1884261360.6700001</v>
      </c>
    </row>
    <row r="742" spans="1:9" x14ac:dyDescent="0.3">
      <c r="A742" s="35" t="s">
        <v>19</v>
      </c>
      <c r="B742" s="239">
        <v>44774</v>
      </c>
      <c r="C742" t="s">
        <v>92</v>
      </c>
      <c r="D742" s="10">
        <v>0</v>
      </c>
      <c r="E742" s="11">
        <v>0</v>
      </c>
      <c r="F742" s="11">
        <v>0</v>
      </c>
      <c r="G742" s="125">
        <v>0</v>
      </c>
      <c r="H742" s="125">
        <f t="shared" si="37"/>
        <v>0</v>
      </c>
      <c r="I742" s="127">
        <f t="shared" si="38"/>
        <v>0</v>
      </c>
    </row>
    <row r="743" spans="1:9" x14ac:dyDescent="0.3">
      <c r="A743" s="35" t="s">
        <v>19</v>
      </c>
      <c r="B743" s="239">
        <v>44774</v>
      </c>
      <c r="C743" t="s">
        <v>87</v>
      </c>
      <c r="D743" s="10">
        <v>3540893</v>
      </c>
      <c r="E743" s="11">
        <v>885980</v>
      </c>
      <c r="F743" s="11">
        <v>1901592.91438</v>
      </c>
      <c r="G743" s="125">
        <f>(F743/D743)*1000</f>
        <v>537.03766659427436</v>
      </c>
      <c r="H743" s="125">
        <f t="shared" si="37"/>
        <v>2146.315847287749</v>
      </c>
      <c r="I743" s="127">
        <f t="shared" si="38"/>
        <v>1901592914.3799999</v>
      </c>
    </row>
    <row r="744" spans="1:9" x14ac:dyDescent="0.3">
      <c r="A744" s="35" t="s">
        <v>19</v>
      </c>
      <c r="B744" s="239">
        <v>44805</v>
      </c>
      <c r="C744" t="s">
        <v>92</v>
      </c>
      <c r="D744" s="10">
        <v>0</v>
      </c>
      <c r="E744" s="127">
        <v>0</v>
      </c>
      <c r="F744" s="127">
        <v>0</v>
      </c>
      <c r="G744" s="125">
        <v>0</v>
      </c>
      <c r="H744" s="125">
        <f t="shared" si="37"/>
        <v>0</v>
      </c>
      <c r="I744" s="127">
        <f t="shared" si="38"/>
        <v>0</v>
      </c>
    </row>
    <row r="745" spans="1:9" x14ac:dyDescent="0.3">
      <c r="A745" s="35" t="s">
        <v>19</v>
      </c>
      <c r="B745" s="239">
        <v>44805</v>
      </c>
      <c r="C745" t="s">
        <v>87</v>
      </c>
      <c r="D745" s="10">
        <v>3562651</v>
      </c>
      <c r="E745" s="127">
        <v>848894</v>
      </c>
      <c r="F745" s="127">
        <v>1855491.1634900002</v>
      </c>
      <c r="G745" s="125">
        <f>(F745/D745)*1000</f>
        <v>520.81754948492005</v>
      </c>
      <c r="H745" s="125">
        <f t="shared" si="37"/>
        <v>2185.7748593935171</v>
      </c>
      <c r="I745" s="127">
        <f t="shared" si="38"/>
        <v>1855491163.4900002</v>
      </c>
    </row>
    <row r="746" spans="1:9" x14ac:dyDescent="0.3">
      <c r="A746" s="35" t="s">
        <v>19</v>
      </c>
      <c r="B746" s="239">
        <v>44835</v>
      </c>
      <c r="C746" t="s">
        <v>92</v>
      </c>
      <c r="D746" s="36">
        <v>0</v>
      </c>
      <c r="E746" s="127">
        <v>0</v>
      </c>
      <c r="F746" s="127">
        <v>0</v>
      </c>
      <c r="G746" s="125">
        <v>0</v>
      </c>
      <c r="H746" s="125">
        <f t="shared" si="37"/>
        <v>0</v>
      </c>
      <c r="I746" s="127">
        <f t="shared" si="38"/>
        <v>0</v>
      </c>
    </row>
    <row r="747" spans="1:9" x14ac:dyDescent="0.3">
      <c r="A747" s="35" t="s">
        <v>19</v>
      </c>
      <c r="B747" s="239">
        <v>44835</v>
      </c>
      <c r="C747" t="s">
        <v>87</v>
      </c>
      <c r="D747" s="36">
        <v>3579375</v>
      </c>
      <c r="E747" s="127">
        <v>792084</v>
      </c>
      <c r="F747" s="127">
        <v>1948897.6598999999</v>
      </c>
      <c r="G747" s="125">
        <f>(F747/D747)*1000</f>
        <v>544.47987704557352</v>
      </c>
      <c r="H747" s="125">
        <f t="shared" si="37"/>
        <v>2460.4684097898707</v>
      </c>
      <c r="I747" s="127">
        <f t="shared" si="38"/>
        <v>1948897659.8999999</v>
      </c>
    </row>
    <row r="748" spans="1:9" x14ac:dyDescent="0.3">
      <c r="A748" s="35" t="s">
        <v>19</v>
      </c>
      <c r="B748" s="239">
        <v>44866</v>
      </c>
      <c r="C748" t="s">
        <v>92</v>
      </c>
      <c r="D748" s="10">
        <v>0</v>
      </c>
      <c r="E748" s="127">
        <v>0</v>
      </c>
      <c r="F748" s="127">
        <v>0</v>
      </c>
      <c r="G748" s="125">
        <v>0</v>
      </c>
      <c r="H748" s="125">
        <f t="shared" si="37"/>
        <v>0</v>
      </c>
      <c r="I748" s="127">
        <f t="shared" si="38"/>
        <v>0</v>
      </c>
    </row>
    <row r="749" spans="1:9" ht="15" thickBot="1" x14ac:dyDescent="0.35">
      <c r="A749" s="152" t="s">
        <v>19</v>
      </c>
      <c r="B749" s="239">
        <v>44866</v>
      </c>
      <c r="C749" s="139" t="s">
        <v>87</v>
      </c>
      <c r="D749" s="133">
        <v>3591183</v>
      </c>
      <c r="E749" s="138">
        <v>785124</v>
      </c>
      <c r="F749" s="138">
        <v>1930108.3909399998</v>
      </c>
      <c r="G749" s="125">
        <f>(F749/D749)*1000</f>
        <v>537.45754280413996</v>
      </c>
      <c r="H749" s="125">
        <f t="shared" si="37"/>
        <v>2458.3484786352219</v>
      </c>
      <c r="I749" s="127">
        <f t="shared" si="38"/>
        <v>1930108390.9399998</v>
      </c>
    </row>
    <row r="750" spans="1:9" x14ac:dyDescent="0.3">
      <c r="A750" s="35" t="s">
        <v>19</v>
      </c>
      <c r="B750" s="239">
        <v>44896</v>
      </c>
      <c r="C750" t="s">
        <v>92</v>
      </c>
      <c r="D750" s="61">
        <v>0</v>
      </c>
      <c r="E750" s="127">
        <v>0</v>
      </c>
      <c r="F750" s="127">
        <v>0</v>
      </c>
      <c r="G750" s="125">
        <v>0</v>
      </c>
      <c r="H750" s="125">
        <f t="shared" si="37"/>
        <v>0</v>
      </c>
      <c r="I750" s="127">
        <f t="shared" si="38"/>
        <v>0</v>
      </c>
    </row>
    <row r="751" spans="1:9" x14ac:dyDescent="0.3">
      <c r="A751" s="35" t="s">
        <v>19</v>
      </c>
      <c r="B751" s="239">
        <v>44896</v>
      </c>
      <c r="C751" t="s">
        <v>87</v>
      </c>
      <c r="D751" s="61">
        <v>3606404</v>
      </c>
      <c r="E751" s="127">
        <v>804842</v>
      </c>
      <c r="F751" s="127">
        <v>1915079.3917599998</v>
      </c>
      <c r="G751" s="125">
        <f>(F751/D751)*1000</f>
        <v>531.02186880892987</v>
      </c>
      <c r="H751" s="125">
        <f t="shared" si="37"/>
        <v>2379.4476329018612</v>
      </c>
      <c r="I751" s="127">
        <f t="shared" si="38"/>
        <v>1915079391.7599998</v>
      </c>
    </row>
    <row r="752" spans="1:9" x14ac:dyDescent="0.3">
      <c r="A752" s="35" t="s">
        <v>19</v>
      </c>
      <c r="B752" s="239">
        <v>44927</v>
      </c>
      <c r="C752" t="s">
        <v>92</v>
      </c>
      <c r="D752" s="61">
        <v>0</v>
      </c>
      <c r="E752" s="127">
        <v>0</v>
      </c>
      <c r="F752" s="127">
        <v>0</v>
      </c>
      <c r="G752" s="125">
        <v>0</v>
      </c>
      <c r="H752" s="125">
        <f t="shared" si="37"/>
        <v>0</v>
      </c>
      <c r="I752" s="127">
        <f t="shared" si="38"/>
        <v>0</v>
      </c>
    </row>
    <row r="753" spans="1:9" x14ac:dyDescent="0.3">
      <c r="A753" s="35" t="s">
        <v>19</v>
      </c>
      <c r="B753" s="239">
        <v>44927</v>
      </c>
      <c r="C753" t="s">
        <v>87</v>
      </c>
      <c r="D753" s="61">
        <v>3633066</v>
      </c>
      <c r="E753" s="127">
        <v>759766</v>
      </c>
      <c r="F753" s="127">
        <v>1838982.95273</v>
      </c>
      <c r="G753" s="125">
        <f>(F753/D753)*1000</f>
        <v>506.17934073589635</v>
      </c>
      <c r="H753" s="125">
        <f t="shared" si="37"/>
        <v>2420.4596582763643</v>
      </c>
      <c r="I753" s="127">
        <f t="shared" si="38"/>
        <v>1838982952.73</v>
      </c>
    </row>
    <row r="754" spans="1:9" x14ac:dyDescent="0.3">
      <c r="A754" s="35" t="s">
        <v>19</v>
      </c>
      <c r="B754" s="239">
        <v>44958</v>
      </c>
      <c r="C754" t="s">
        <v>92</v>
      </c>
      <c r="D754" s="61">
        <v>0</v>
      </c>
      <c r="E754" s="127">
        <v>0</v>
      </c>
      <c r="F754" s="127">
        <v>0</v>
      </c>
      <c r="G754" s="125">
        <v>0</v>
      </c>
      <c r="H754" s="125">
        <f t="shared" si="37"/>
        <v>0</v>
      </c>
      <c r="I754" s="127">
        <f t="shared" si="38"/>
        <v>0</v>
      </c>
    </row>
    <row r="755" spans="1:9" x14ac:dyDescent="0.3">
      <c r="A755" s="35" t="s">
        <v>19</v>
      </c>
      <c r="B755" s="239">
        <v>44958</v>
      </c>
      <c r="C755" t="s">
        <v>87</v>
      </c>
      <c r="D755" s="61">
        <v>3688282</v>
      </c>
      <c r="E755" s="127">
        <v>711782</v>
      </c>
      <c r="F755" s="127">
        <v>1711347.1312099998</v>
      </c>
      <c r="G755" s="125">
        <f>(F755/D755)*1000</f>
        <v>463.99573872334048</v>
      </c>
      <c r="H755" s="125">
        <f t="shared" si="37"/>
        <v>2404.313583667471</v>
      </c>
      <c r="I755" s="127">
        <f t="shared" si="38"/>
        <v>1711347131.2099998</v>
      </c>
    </row>
    <row r="756" spans="1:9" x14ac:dyDescent="0.3">
      <c r="A756" s="35" t="s">
        <v>19</v>
      </c>
      <c r="B756" s="239">
        <v>44986</v>
      </c>
      <c r="C756" t="s">
        <v>92</v>
      </c>
      <c r="D756" s="61">
        <v>0</v>
      </c>
      <c r="E756" s="127">
        <v>0</v>
      </c>
      <c r="F756" s="127">
        <v>0</v>
      </c>
      <c r="G756" s="125">
        <v>0</v>
      </c>
      <c r="H756" s="125">
        <f t="shared" si="37"/>
        <v>0</v>
      </c>
      <c r="I756" s="127">
        <f t="shared" si="38"/>
        <v>0</v>
      </c>
    </row>
    <row r="757" spans="1:9" x14ac:dyDescent="0.3">
      <c r="A757" s="35" t="s">
        <v>19</v>
      </c>
      <c r="B757" s="239">
        <v>44986</v>
      </c>
      <c r="C757" t="s">
        <v>87</v>
      </c>
      <c r="D757" s="61">
        <v>3749801</v>
      </c>
      <c r="E757" s="127">
        <v>779299</v>
      </c>
      <c r="F757" s="127">
        <v>1826175.6355900001</v>
      </c>
      <c r="G757" s="125">
        <f t="shared" ref="G757:G788" si="39">(F757/D757)*1000</f>
        <v>487.0060132764379</v>
      </c>
      <c r="H757" s="125">
        <f t="shared" si="37"/>
        <v>2343.3568317038776</v>
      </c>
      <c r="I757" s="127">
        <f t="shared" si="38"/>
        <v>1826175635.5900002</v>
      </c>
    </row>
    <row r="758" spans="1:9" x14ac:dyDescent="0.3">
      <c r="A758" s="9" t="s">
        <v>20</v>
      </c>
      <c r="B758" s="239">
        <v>44652</v>
      </c>
      <c r="C758" t="s">
        <v>92</v>
      </c>
      <c r="D758" s="10">
        <v>328673</v>
      </c>
      <c r="E758" s="127">
        <v>609149</v>
      </c>
      <c r="F758" s="127">
        <v>1800886.0080500001</v>
      </c>
      <c r="G758" s="125">
        <f t="shared" si="39"/>
        <v>5479.2636086627135</v>
      </c>
      <c r="H758" s="125">
        <f t="shared" si="37"/>
        <v>2956.3965598728719</v>
      </c>
      <c r="I758" s="127">
        <f t="shared" si="38"/>
        <v>1800886008.05</v>
      </c>
    </row>
    <row r="759" spans="1:9" x14ac:dyDescent="0.3">
      <c r="A759" s="9" t="s">
        <v>20</v>
      </c>
      <c r="B759" s="239">
        <v>44652</v>
      </c>
      <c r="C759" t="s">
        <v>87</v>
      </c>
      <c r="D759" s="10">
        <v>45677227</v>
      </c>
      <c r="E759" s="127">
        <v>15063596</v>
      </c>
      <c r="F759" s="127">
        <v>27271315.837070003</v>
      </c>
      <c r="G759" s="125">
        <f t="shared" si="39"/>
        <v>597.04403327877151</v>
      </c>
      <c r="H759" s="125">
        <f t="shared" si="37"/>
        <v>1810.4120581214474</v>
      </c>
      <c r="I759" s="127">
        <f t="shared" si="38"/>
        <v>27271315837.070004</v>
      </c>
    </row>
    <row r="760" spans="1:9" x14ac:dyDescent="0.3">
      <c r="A760" s="9" t="s">
        <v>20</v>
      </c>
      <c r="B760" s="239">
        <v>44682</v>
      </c>
      <c r="C760" t="s">
        <v>92</v>
      </c>
      <c r="D760" s="10">
        <v>329439</v>
      </c>
      <c r="E760" s="127">
        <v>624125</v>
      </c>
      <c r="F760" s="127">
        <v>1841759.21239</v>
      </c>
      <c r="G760" s="125">
        <f t="shared" si="39"/>
        <v>5590.5925296944197</v>
      </c>
      <c r="H760" s="125">
        <f t="shared" si="37"/>
        <v>2950.9460643140396</v>
      </c>
      <c r="I760" s="127">
        <f t="shared" si="38"/>
        <v>1841759212.3900001</v>
      </c>
    </row>
    <row r="761" spans="1:9" x14ac:dyDescent="0.3">
      <c r="A761" s="9" t="s">
        <v>20</v>
      </c>
      <c r="B761" s="239">
        <v>44682</v>
      </c>
      <c r="C761" t="s">
        <v>87</v>
      </c>
      <c r="D761" s="10">
        <v>45920571</v>
      </c>
      <c r="E761" s="127">
        <v>16297896</v>
      </c>
      <c r="F761" s="127">
        <v>26409829.031269997</v>
      </c>
      <c r="G761" s="125">
        <f t="shared" si="39"/>
        <v>575.11978741009113</v>
      </c>
      <c r="H761" s="125">
        <f t="shared" si="37"/>
        <v>1620.4440764175938</v>
      </c>
      <c r="I761" s="127">
        <f t="shared" si="38"/>
        <v>26409829031.269997</v>
      </c>
    </row>
    <row r="762" spans="1:9" x14ac:dyDescent="0.3">
      <c r="A762" s="35" t="s">
        <v>20</v>
      </c>
      <c r="B762" s="239">
        <v>44713</v>
      </c>
      <c r="C762" t="s">
        <v>92</v>
      </c>
      <c r="D762" s="36">
        <v>330315</v>
      </c>
      <c r="E762" s="127">
        <v>586059</v>
      </c>
      <c r="F762" s="127">
        <v>1773217.6941200001</v>
      </c>
      <c r="G762" s="125">
        <f t="shared" si="39"/>
        <v>5368.2627011186296</v>
      </c>
      <c r="H762" s="125">
        <f t="shared" si="37"/>
        <v>3025.6641295842228</v>
      </c>
      <c r="I762" s="127">
        <f t="shared" si="38"/>
        <v>1773217694.1200001</v>
      </c>
    </row>
    <row r="763" spans="1:9" x14ac:dyDescent="0.3">
      <c r="A763" s="35" t="s">
        <v>20</v>
      </c>
      <c r="B763" s="239">
        <v>44713</v>
      </c>
      <c r="C763" t="s">
        <v>87</v>
      </c>
      <c r="D763" s="36">
        <v>46296504</v>
      </c>
      <c r="E763" s="127">
        <v>14119353</v>
      </c>
      <c r="F763" s="127">
        <v>24661157.509130001</v>
      </c>
      <c r="G763" s="125">
        <f t="shared" si="39"/>
        <v>532.67861238788134</v>
      </c>
      <c r="H763" s="125">
        <f t="shared" si="37"/>
        <v>1746.6209329230596</v>
      </c>
      <c r="I763" s="127">
        <f t="shared" si="38"/>
        <v>24661157509.130001</v>
      </c>
    </row>
    <row r="764" spans="1:9" x14ac:dyDescent="0.3">
      <c r="A764" s="35" t="s">
        <v>20</v>
      </c>
      <c r="B764" s="239">
        <v>44743</v>
      </c>
      <c r="C764" t="s">
        <v>92</v>
      </c>
      <c r="D764" s="124">
        <v>334350</v>
      </c>
      <c r="E764" s="156">
        <v>606048</v>
      </c>
      <c r="F764" s="156">
        <v>1912138.5174</v>
      </c>
      <c r="G764" s="125">
        <f t="shared" si="39"/>
        <v>5718.9726855091967</v>
      </c>
      <c r="H764" s="125">
        <f t="shared" si="37"/>
        <v>3155.0941796689372</v>
      </c>
      <c r="I764" s="127">
        <f t="shared" si="38"/>
        <v>1912138517.4000001</v>
      </c>
    </row>
    <row r="765" spans="1:9" x14ac:dyDescent="0.3">
      <c r="A765" s="35" t="s">
        <v>20</v>
      </c>
      <c r="B765" s="239">
        <v>44743</v>
      </c>
      <c r="C765" t="s">
        <v>87</v>
      </c>
      <c r="D765" s="124">
        <v>46524689</v>
      </c>
      <c r="E765" s="127">
        <v>13416172</v>
      </c>
      <c r="F765" s="127">
        <v>25553759.632610001</v>
      </c>
      <c r="G765" s="125">
        <f t="shared" si="39"/>
        <v>549.25159483838786</v>
      </c>
      <c r="H765" s="125">
        <f t="shared" si="37"/>
        <v>1904.6982725482351</v>
      </c>
      <c r="I765" s="127">
        <f t="shared" si="38"/>
        <v>25553759632.610001</v>
      </c>
    </row>
    <row r="766" spans="1:9" x14ac:dyDescent="0.3">
      <c r="A766" s="35" t="s">
        <v>20</v>
      </c>
      <c r="B766" s="239">
        <v>44774</v>
      </c>
      <c r="C766" t="s">
        <v>92</v>
      </c>
      <c r="D766" s="10">
        <v>339352</v>
      </c>
      <c r="E766" s="11">
        <v>649790</v>
      </c>
      <c r="F766" s="11">
        <v>2026680.7666000002</v>
      </c>
      <c r="G766" s="125">
        <f t="shared" si="39"/>
        <v>5972.2081101628992</v>
      </c>
      <c r="H766" s="125">
        <f t="shared" si="37"/>
        <v>3118.9780799950754</v>
      </c>
      <c r="I766" s="127">
        <f t="shared" si="38"/>
        <v>2026680766.6000001</v>
      </c>
    </row>
    <row r="767" spans="1:9" x14ac:dyDescent="0.3">
      <c r="A767" s="35" t="s">
        <v>20</v>
      </c>
      <c r="B767" s="239">
        <v>44774</v>
      </c>
      <c r="C767" t="s">
        <v>87</v>
      </c>
      <c r="D767" s="10">
        <v>45499411</v>
      </c>
      <c r="E767" s="11">
        <v>12101038</v>
      </c>
      <c r="F767" s="11">
        <v>23176576.74642</v>
      </c>
      <c r="G767" s="125">
        <f t="shared" si="39"/>
        <v>509.38190708490703</v>
      </c>
      <c r="H767" s="125">
        <f t="shared" si="37"/>
        <v>1915.2552654094632</v>
      </c>
      <c r="I767" s="127">
        <f t="shared" si="38"/>
        <v>23176576746.419998</v>
      </c>
    </row>
    <row r="768" spans="1:9" x14ac:dyDescent="0.3">
      <c r="A768" s="35" t="s">
        <v>20</v>
      </c>
      <c r="B768" s="239">
        <v>44805</v>
      </c>
      <c r="C768" t="s">
        <v>92</v>
      </c>
      <c r="D768" s="10">
        <v>346683</v>
      </c>
      <c r="E768" s="127">
        <v>644951</v>
      </c>
      <c r="F768" s="127">
        <v>2091826.3843400001</v>
      </c>
      <c r="G768" s="125">
        <f t="shared" si="39"/>
        <v>6033.8302839770058</v>
      </c>
      <c r="H768" s="125">
        <f t="shared" si="37"/>
        <v>3243.3880780710474</v>
      </c>
      <c r="I768" s="127">
        <f t="shared" si="38"/>
        <v>2091826384.3400002</v>
      </c>
    </row>
    <row r="769" spans="1:9" x14ac:dyDescent="0.3">
      <c r="A769" s="35" t="s">
        <v>20</v>
      </c>
      <c r="B769" s="239">
        <v>44805</v>
      </c>
      <c r="C769" t="s">
        <v>87</v>
      </c>
      <c r="D769" s="10">
        <v>45758496</v>
      </c>
      <c r="E769" s="127">
        <v>12016706</v>
      </c>
      <c r="F769" s="127">
        <v>23400765.278329998</v>
      </c>
      <c r="G769" s="125">
        <f t="shared" si="39"/>
        <v>511.3971682620425</v>
      </c>
      <c r="H769" s="125">
        <f t="shared" si="37"/>
        <v>1947.3527336301643</v>
      </c>
      <c r="I769" s="127">
        <f t="shared" si="38"/>
        <v>23400765278.329998</v>
      </c>
    </row>
    <row r="770" spans="1:9" x14ac:dyDescent="0.3">
      <c r="A770" s="35" t="s">
        <v>20</v>
      </c>
      <c r="B770" s="239">
        <v>44835</v>
      </c>
      <c r="C770" t="s">
        <v>92</v>
      </c>
      <c r="D770" s="36">
        <v>344956</v>
      </c>
      <c r="E770" s="127">
        <v>666681</v>
      </c>
      <c r="F770" s="127">
        <v>2268567.4745299998</v>
      </c>
      <c r="G770" s="125">
        <f t="shared" si="39"/>
        <v>6576.3966260334637</v>
      </c>
      <c r="H770" s="125">
        <f t="shared" ref="H770:H833" si="40">IFERROR(F770*1000/E770,0)</f>
        <v>3402.7780520668803</v>
      </c>
      <c r="I770" s="127">
        <f t="shared" ref="I770:I833" si="41">F770*1000</f>
        <v>2268567474.5299997</v>
      </c>
    </row>
    <row r="771" spans="1:9" x14ac:dyDescent="0.3">
      <c r="A771" s="35" t="s">
        <v>20</v>
      </c>
      <c r="B771" s="239">
        <v>44835</v>
      </c>
      <c r="C771" t="s">
        <v>87</v>
      </c>
      <c r="D771" s="36">
        <v>45911797</v>
      </c>
      <c r="E771" s="127">
        <v>12273127</v>
      </c>
      <c r="F771" s="127">
        <v>26446884.973370001</v>
      </c>
      <c r="G771" s="125">
        <f t="shared" si="39"/>
        <v>576.03680756320648</v>
      </c>
      <c r="H771" s="125">
        <f t="shared" si="40"/>
        <v>2154.8611835736729</v>
      </c>
      <c r="I771" s="127">
        <f t="shared" si="41"/>
        <v>26446884973.369999</v>
      </c>
    </row>
    <row r="772" spans="1:9" x14ac:dyDescent="0.3">
      <c r="A772" s="35" t="s">
        <v>20</v>
      </c>
      <c r="B772" s="239">
        <v>44866</v>
      </c>
      <c r="C772" t="s">
        <v>92</v>
      </c>
      <c r="D772" s="10">
        <v>311721</v>
      </c>
      <c r="E772" s="127">
        <v>657599</v>
      </c>
      <c r="F772" s="127">
        <v>2222726.8489000001</v>
      </c>
      <c r="G772" s="125">
        <f t="shared" si="39"/>
        <v>7130.5008289463985</v>
      </c>
      <c r="H772" s="125">
        <f t="shared" si="40"/>
        <v>3380.0642167947335</v>
      </c>
      <c r="I772" s="127">
        <f t="shared" si="41"/>
        <v>2222726848.9000001</v>
      </c>
    </row>
    <row r="773" spans="1:9" x14ac:dyDescent="0.3">
      <c r="A773" s="35" t="s">
        <v>20</v>
      </c>
      <c r="B773" s="239">
        <v>44866</v>
      </c>
      <c r="C773" t="s">
        <v>87</v>
      </c>
      <c r="D773" s="10">
        <v>40767384</v>
      </c>
      <c r="E773" s="127">
        <v>10987194</v>
      </c>
      <c r="F773" s="127">
        <v>22582213.232779998</v>
      </c>
      <c r="G773" s="125">
        <f t="shared" si="39"/>
        <v>553.92843535852091</v>
      </c>
      <c r="H773" s="125">
        <f t="shared" si="40"/>
        <v>2055.3212433292792</v>
      </c>
      <c r="I773" s="127">
        <f t="shared" si="41"/>
        <v>22582213232.779999</v>
      </c>
    </row>
    <row r="774" spans="1:9" x14ac:dyDescent="0.3">
      <c r="A774" s="35" t="s">
        <v>20</v>
      </c>
      <c r="B774" s="239">
        <v>44896</v>
      </c>
      <c r="C774" t="s">
        <v>92</v>
      </c>
      <c r="D774" s="61">
        <v>317715</v>
      </c>
      <c r="E774" s="127">
        <v>683192</v>
      </c>
      <c r="F774" s="127">
        <v>2287414.3580300002</v>
      </c>
      <c r="G774" s="125">
        <f t="shared" si="39"/>
        <v>7199.57936524873</v>
      </c>
      <c r="H774" s="125">
        <f t="shared" si="40"/>
        <v>3348.1281367902438</v>
      </c>
      <c r="I774" s="127">
        <f t="shared" si="41"/>
        <v>2287414358.0300002</v>
      </c>
    </row>
    <row r="775" spans="1:9" x14ac:dyDescent="0.3">
      <c r="A775" s="35" t="s">
        <v>20</v>
      </c>
      <c r="B775" s="239">
        <v>44896</v>
      </c>
      <c r="C775" t="s">
        <v>87</v>
      </c>
      <c r="D775" s="61">
        <v>41052957</v>
      </c>
      <c r="E775" s="127">
        <v>10423230</v>
      </c>
      <c r="F775" s="127">
        <v>22002650.706440002</v>
      </c>
      <c r="G775" s="125">
        <f t="shared" si="39"/>
        <v>535.95775589173763</v>
      </c>
      <c r="H775" s="125">
        <f t="shared" si="40"/>
        <v>2110.9244165618529</v>
      </c>
      <c r="I775" s="127">
        <f t="shared" si="41"/>
        <v>22002650706.440002</v>
      </c>
    </row>
    <row r="776" spans="1:9" x14ac:dyDescent="0.3">
      <c r="A776" s="35" t="s">
        <v>20</v>
      </c>
      <c r="B776" s="239">
        <v>44927</v>
      </c>
      <c r="C776" t="s">
        <v>92</v>
      </c>
      <c r="D776" s="61">
        <v>324010</v>
      </c>
      <c r="E776" s="127">
        <v>681833</v>
      </c>
      <c r="F776" s="127">
        <v>2311226.12163</v>
      </c>
      <c r="G776" s="125">
        <f t="shared" si="39"/>
        <v>7133.1937953458228</v>
      </c>
      <c r="H776" s="125">
        <f t="shared" si="40"/>
        <v>3389.7246417084539</v>
      </c>
      <c r="I776" s="127">
        <f t="shared" si="41"/>
        <v>2311226121.6300001</v>
      </c>
    </row>
    <row r="777" spans="1:9" x14ac:dyDescent="0.3">
      <c r="A777" s="35" t="s">
        <v>20</v>
      </c>
      <c r="B777" s="239">
        <v>44927</v>
      </c>
      <c r="C777" t="s">
        <v>87</v>
      </c>
      <c r="D777" s="61">
        <v>41657959</v>
      </c>
      <c r="E777" s="127">
        <v>10061304</v>
      </c>
      <c r="F777" s="127">
        <v>21924620.843199998</v>
      </c>
      <c r="G777" s="125">
        <f t="shared" si="39"/>
        <v>526.30088870172438</v>
      </c>
      <c r="H777" s="125">
        <f t="shared" si="40"/>
        <v>2179.1033093921023</v>
      </c>
      <c r="I777" s="127">
        <f t="shared" si="41"/>
        <v>21924620843.199997</v>
      </c>
    </row>
    <row r="778" spans="1:9" x14ac:dyDescent="0.3">
      <c r="A778" s="35" t="s">
        <v>20</v>
      </c>
      <c r="B778" s="239">
        <v>44958</v>
      </c>
      <c r="C778" t="s">
        <v>92</v>
      </c>
      <c r="D778" s="61">
        <v>330596</v>
      </c>
      <c r="E778" s="127">
        <v>623763</v>
      </c>
      <c r="F778" s="127">
        <v>2211891.2525800001</v>
      </c>
      <c r="G778" s="125">
        <f t="shared" si="39"/>
        <v>6690.6171054096239</v>
      </c>
      <c r="H778" s="125">
        <f t="shared" si="40"/>
        <v>3546.0443350759824</v>
      </c>
      <c r="I778" s="127">
        <f t="shared" si="41"/>
        <v>2211891252.5799999</v>
      </c>
    </row>
    <row r="779" spans="1:9" x14ac:dyDescent="0.3">
      <c r="A779" s="35" t="s">
        <v>20</v>
      </c>
      <c r="B779" s="239">
        <v>44958</v>
      </c>
      <c r="C779" t="s">
        <v>87</v>
      </c>
      <c r="D779" s="61">
        <v>41106028</v>
      </c>
      <c r="E779" s="127">
        <v>9076940</v>
      </c>
      <c r="F779" s="127">
        <v>19883990.531270001</v>
      </c>
      <c r="G779" s="125">
        <f t="shared" si="39"/>
        <v>483.72444380347332</v>
      </c>
      <c r="H779" s="125">
        <f t="shared" si="40"/>
        <v>2190.6050421474638</v>
      </c>
      <c r="I779" s="127">
        <f t="shared" si="41"/>
        <v>19883990531.27</v>
      </c>
    </row>
    <row r="780" spans="1:9" x14ac:dyDescent="0.3">
      <c r="A780" s="35" t="s">
        <v>20</v>
      </c>
      <c r="B780" s="239">
        <v>44986</v>
      </c>
      <c r="C780" t="s">
        <v>92</v>
      </c>
      <c r="D780" s="61">
        <v>316860</v>
      </c>
      <c r="E780" s="127">
        <v>694301</v>
      </c>
      <c r="F780" s="127">
        <v>2535827.50178</v>
      </c>
      <c r="G780" s="125">
        <f t="shared" si="39"/>
        <v>8002.990285236383</v>
      </c>
      <c r="H780" s="125">
        <f t="shared" si="40"/>
        <v>3652.3460311593967</v>
      </c>
      <c r="I780" s="127">
        <f t="shared" si="41"/>
        <v>2535827501.7800002</v>
      </c>
    </row>
    <row r="781" spans="1:9" x14ac:dyDescent="0.3">
      <c r="A781" s="35" t="s">
        <v>20</v>
      </c>
      <c r="B781" s="239">
        <v>44986</v>
      </c>
      <c r="C781" t="s">
        <v>87</v>
      </c>
      <c r="D781" s="61">
        <v>40691768</v>
      </c>
      <c r="E781" s="127">
        <v>10125547</v>
      </c>
      <c r="F781" s="127">
        <v>21643968.162829999</v>
      </c>
      <c r="G781" s="125">
        <f t="shared" si="39"/>
        <v>531.90041196612538</v>
      </c>
      <c r="H781" s="125">
        <f t="shared" si="40"/>
        <v>2137.560386893666</v>
      </c>
      <c r="I781" s="127">
        <f t="shared" si="41"/>
        <v>21643968162.829998</v>
      </c>
    </row>
    <row r="782" spans="1:9" x14ac:dyDescent="0.3">
      <c r="A782" s="128" t="s">
        <v>41</v>
      </c>
      <c r="B782" s="239">
        <v>44652</v>
      </c>
      <c r="C782" t="s">
        <v>92</v>
      </c>
      <c r="D782" s="10">
        <v>3754269</v>
      </c>
      <c r="E782" s="127">
        <v>9303953</v>
      </c>
      <c r="F782" s="127">
        <v>41916028.272709996</v>
      </c>
      <c r="G782" s="125">
        <f t="shared" si="39"/>
        <v>11164.897420166215</v>
      </c>
      <c r="H782" s="125">
        <f t="shared" si="40"/>
        <v>4505.1848684865454</v>
      </c>
      <c r="I782" s="127">
        <f t="shared" si="41"/>
        <v>41916028272.709999</v>
      </c>
    </row>
    <row r="783" spans="1:9" x14ac:dyDescent="0.3">
      <c r="A783" s="35" t="s">
        <v>41</v>
      </c>
      <c r="B783" s="239">
        <v>44652</v>
      </c>
      <c r="C783" t="s">
        <v>87</v>
      </c>
      <c r="D783" s="10">
        <v>1333257</v>
      </c>
      <c r="E783" s="127">
        <v>473593</v>
      </c>
      <c r="F783" s="127">
        <v>1030614.4678299946</v>
      </c>
      <c r="G783" s="125">
        <f t="shared" si="39"/>
        <v>773.00510541478093</v>
      </c>
      <c r="H783" s="125">
        <f t="shared" si="40"/>
        <v>2176.160686137664</v>
      </c>
      <c r="I783" s="127">
        <f t="shared" si="41"/>
        <v>1030614467.8299947</v>
      </c>
    </row>
    <row r="784" spans="1:9" x14ac:dyDescent="0.3">
      <c r="A784" s="35" t="s">
        <v>41</v>
      </c>
      <c r="B784" s="239">
        <v>44682</v>
      </c>
      <c r="C784" t="s">
        <v>92</v>
      </c>
      <c r="D784" s="10">
        <v>3827746</v>
      </c>
      <c r="E784" s="127">
        <v>9931405</v>
      </c>
      <c r="F784" s="127">
        <v>45875591.243000001</v>
      </c>
      <c r="G784" s="125">
        <f t="shared" si="39"/>
        <v>11985.014481890908</v>
      </c>
      <c r="H784" s="125">
        <f t="shared" si="40"/>
        <v>4619.2448342404723</v>
      </c>
      <c r="I784" s="127">
        <f t="shared" si="41"/>
        <v>45875591243</v>
      </c>
    </row>
    <row r="785" spans="1:9" x14ac:dyDescent="0.3">
      <c r="A785" s="35" t="s">
        <v>41</v>
      </c>
      <c r="B785" s="239">
        <v>44682</v>
      </c>
      <c r="C785" t="s">
        <v>87</v>
      </c>
      <c r="D785" s="10">
        <v>1356091</v>
      </c>
      <c r="E785" s="127">
        <v>477221</v>
      </c>
      <c r="F785" s="127">
        <v>1075194.4031499999</v>
      </c>
      <c r="G785" s="125">
        <f t="shared" si="39"/>
        <v>792.86301815291154</v>
      </c>
      <c r="H785" s="125">
        <f t="shared" si="40"/>
        <v>2253.0324590703258</v>
      </c>
      <c r="I785" s="127">
        <f t="shared" si="41"/>
        <v>1075194403.1499999</v>
      </c>
    </row>
    <row r="786" spans="1:9" x14ac:dyDescent="0.3">
      <c r="A786" s="35" t="s">
        <v>41</v>
      </c>
      <c r="B786" s="239">
        <v>44713</v>
      </c>
      <c r="C786" t="s">
        <v>92</v>
      </c>
      <c r="D786" s="36">
        <v>3914742</v>
      </c>
      <c r="E786" s="127">
        <v>9488100</v>
      </c>
      <c r="F786" s="127">
        <v>44115351.173999995</v>
      </c>
      <c r="G786" s="125">
        <f t="shared" si="39"/>
        <v>11269.031566831221</v>
      </c>
      <c r="H786" s="125">
        <f t="shared" si="40"/>
        <v>4649.5453435355857</v>
      </c>
      <c r="I786" s="127">
        <f t="shared" si="41"/>
        <v>44115351173.999992</v>
      </c>
    </row>
    <row r="787" spans="1:9" x14ac:dyDescent="0.3">
      <c r="A787" s="35" t="s">
        <v>41</v>
      </c>
      <c r="B787" s="239">
        <v>44713</v>
      </c>
      <c r="C787" t="s">
        <v>87</v>
      </c>
      <c r="D787" s="36">
        <v>1383312</v>
      </c>
      <c r="E787" s="127">
        <v>460709</v>
      </c>
      <c r="F787" s="127">
        <v>1017101.59953</v>
      </c>
      <c r="G787" s="125">
        <f t="shared" si="39"/>
        <v>735.26550736927027</v>
      </c>
      <c r="H787" s="125">
        <f t="shared" si="40"/>
        <v>2207.6877150869636</v>
      </c>
      <c r="I787" s="127">
        <f t="shared" si="41"/>
        <v>1017101599.53</v>
      </c>
    </row>
    <row r="788" spans="1:9" x14ac:dyDescent="0.3">
      <c r="A788" s="35" t="s">
        <v>41</v>
      </c>
      <c r="B788" s="239">
        <v>44743</v>
      </c>
      <c r="C788" t="s">
        <v>92</v>
      </c>
      <c r="D788" s="124">
        <v>4005255</v>
      </c>
      <c r="E788" s="156">
        <v>9731407</v>
      </c>
      <c r="F788" s="156">
        <v>46751561.391999997</v>
      </c>
      <c r="G788" s="125">
        <f t="shared" si="39"/>
        <v>11672.55552817486</v>
      </c>
      <c r="H788" s="125">
        <f t="shared" si="40"/>
        <v>4804.1934112919125</v>
      </c>
      <c r="I788" s="127">
        <f t="shared" si="41"/>
        <v>46751561392</v>
      </c>
    </row>
    <row r="789" spans="1:9" x14ac:dyDescent="0.3">
      <c r="A789" s="35" t="s">
        <v>41</v>
      </c>
      <c r="B789" s="239">
        <v>44743</v>
      </c>
      <c r="C789" t="s">
        <v>87</v>
      </c>
      <c r="D789" s="124">
        <v>1404224</v>
      </c>
      <c r="E789" s="127">
        <v>468652</v>
      </c>
      <c r="F789" s="127">
        <v>1097883.7914199999</v>
      </c>
      <c r="G789" s="125">
        <f t="shared" ref="G789:G820" si="42">(F789/D789)*1000</f>
        <v>781.84377379962166</v>
      </c>
      <c r="H789" s="125">
        <f t="shared" si="40"/>
        <v>2342.6418566868379</v>
      </c>
      <c r="I789" s="127">
        <f t="shared" si="41"/>
        <v>1097883791.4199998</v>
      </c>
    </row>
    <row r="790" spans="1:9" x14ac:dyDescent="0.3">
      <c r="A790" s="35" t="s">
        <v>41</v>
      </c>
      <c r="B790" s="239">
        <v>44774</v>
      </c>
      <c r="C790" t="s">
        <v>92</v>
      </c>
      <c r="D790" s="10">
        <v>4044789</v>
      </c>
      <c r="E790" s="11">
        <v>10115107</v>
      </c>
      <c r="F790" s="11">
        <v>46536165.144999996</v>
      </c>
      <c r="G790" s="125">
        <f t="shared" si="42"/>
        <v>11505.214522933085</v>
      </c>
      <c r="H790" s="125">
        <f t="shared" si="40"/>
        <v>4600.6597008810677</v>
      </c>
      <c r="I790" s="127">
        <f t="shared" si="41"/>
        <v>46536165144.999992</v>
      </c>
    </row>
    <row r="791" spans="1:9" x14ac:dyDescent="0.3">
      <c r="A791" s="35" t="s">
        <v>41</v>
      </c>
      <c r="B791" s="239">
        <v>44774</v>
      </c>
      <c r="C791" t="s">
        <v>87</v>
      </c>
      <c r="D791" s="10">
        <v>1432029</v>
      </c>
      <c r="E791" s="11">
        <v>456298</v>
      </c>
      <c r="F791" s="11">
        <v>1057319.7086700001</v>
      </c>
      <c r="G791" s="125">
        <f t="shared" si="42"/>
        <v>738.33679951313832</v>
      </c>
      <c r="H791" s="125">
        <f t="shared" si="40"/>
        <v>2317.1692811934308</v>
      </c>
      <c r="I791" s="127">
        <f t="shared" si="41"/>
        <v>1057319708.6700001</v>
      </c>
    </row>
    <row r="792" spans="1:9" x14ac:dyDescent="0.3">
      <c r="A792" s="35" t="s">
        <v>41</v>
      </c>
      <c r="B792" s="239">
        <v>44805</v>
      </c>
      <c r="C792" t="s">
        <v>92</v>
      </c>
      <c r="D792" s="10">
        <v>4097800</v>
      </c>
      <c r="E792" s="127">
        <v>9827314</v>
      </c>
      <c r="F792" s="127">
        <v>48196982.765000001</v>
      </c>
      <c r="G792" s="125">
        <f t="shared" si="42"/>
        <v>11761.672791497878</v>
      </c>
      <c r="H792" s="125">
        <f t="shared" si="40"/>
        <v>4904.3902296192018</v>
      </c>
      <c r="I792" s="127">
        <f t="shared" si="41"/>
        <v>48196982765</v>
      </c>
    </row>
    <row r="793" spans="1:9" x14ac:dyDescent="0.3">
      <c r="A793" s="35" t="s">
        <v>41</v>
      </c>
      <c r="B793" s="239">
        <v>44805</v>
      </c>
      <c r="C793" t="s">
        <v>87</v>
      </c>
      <c r="D793" s="10">
        <v>1459654</v>
      </c>
      <c r="E793" s="127">
        <v>432038</v>
      </c>
      <c r="F793" s="127">
        <v>1046989.1046900001</v>
      </c>
      <c r="G793" s="125">
        <f t="shared" si="42"/>
        <v>717.28581204175794</v>
      </c>
      <c r="H793" s="125">
        <f t="shared" si="40"/>
        <v>2423.3727234409939</v>
      </c>
      <c r="I793" s="127">
        <f t="shared" si="41"/>
        <v>1046989104.6900001</v>
      </c>
    </row>
    <row r="794" spans="1:9" x14ac:dyDescent="0.3">
      <c r="A794" s="35" t="s">
        <v>41</v>
      </c>
      <c r="B794" s="239">
        <v>44835</v>
      </c>
      <c r="C794" t="s">
        <v>92</v>
      </c>
      <c r="D794" s="36">
        <v>4166704</v>
      </c>
      <c r="E794" s="127">
        <v>10606818</v>
      </c>
      <c r="F794" s="127">
        <v>54401435.404169999</v>
      </c>
      <c r="G794" s="125">
        <f t="shared" si="42"/>
        <v>13056.227513202282</v>
      </c>
      <c r="H794" s="125">
        <f t="shared" si="40"/>
        <v>5128.9119323222103</v>
      </c>
      <c r="I794" s="127">
        <f t="shared" si="41"/>
        <v>54401435404.169998</v>
      </c>
    </row>
    <row r="795" spans="1:9" x14ac:dyDescent="0.3">
      <c r="A795" s="35" t="s">
        <v>41</v>
      </c>
      <c r="B795" s="239">
        <v>44835</v>
      </c>
      <c r="C795" t="s">
        <v>87</v>
      </c>
      <c r="D795" s="36">
        <v>1484226</v>
      </c>
      <c r="E795" s="127">
        <v>452839</v>
      </c>
      <c r="F795" s="127">
        <v>1198186.0566699901</v>
      </c>
      <c r="G795" s="125">
        <f t="shared" si="42"/>
        <v>807.28006157417406</v>
      </c>
      <c r="H795" s="125">
        <f t="shared" si="40"/>
        <v>2645.9427228440795</v>
      </c>
      <c r="I795" s="127">
        <f t="shared" si="41"/>
        <v>1198186056.6699901</v>
      </c>
    </row>
    <row r="796" spans="1:9" x14ac:dyDescent="0.3">
      <c r="A796" s="35" t="s">
        <v>41</v>
      </c>
      <c r="B796" s="239">
        <v>44866</v>
      </c>
      <c r="C796" t="s">
        <v>92</v>
      </c>
      <c r="D796" s="10">
        <v>4230404</v>
      </c>
      <c r="E796" s="127">
        <v>9787990</v>
      </c>
      <c r="F796" s="127">
        <v>49941062.142999999</v>
      </c>
      <c r="G796" s="125">
        <f t="shared" si="42"/>
        <v>11805.270168759296</v>
      </c>
      <c r="H796" s="125">
        <f t="shared" si="40"/>
        <v>5102.2796450548067</v>
      </c>
      <c r="I796" s="127">
        <f t="shared" si="41"/>
        <v>49941062143</v>
      </c>
    </row>
    <row r="797" spans="1:9" x14ac:dyDescent="0.3">
      <c r="A797" s="35" t="s">
        <v>41</v>
      </c>
      <c r="B797" s="239">
        <v>44866</v>
      </c>
      <c r="C797" t="s">
        <v>87</v>
      </c>
      <c r="D797" s="10">
        <v>1512891</v>
      </c>
      <c r="E797" s="127">
        <v>398050</v>
      </c>
      <c r="F797" s="127">
        <v>1037968.94885</v>
      </c>
      <c r="G797" s="125">
        <f t="shared" si="42"/>
        <v>686.08310106279964</v>
      </c>
      <c r="H797" s="125">
        <f t="shared" si="40"/>
        <v>2607.6345907549303</v>
      </c>
      <c r="I797" s="127">
        <f t="shared" si="41"/>
        <v>1037968948.85</v>
      </c>
    </row>
    <row r="798" spans="1:9" x14ac:dyDescent="0.3">
      <c r="A798" s="35" t="s">
        <v>41</v>
      </c>
      <c r="B798" s="239">
        <v>44896</v>
      </c>
      <c r="C798" t="s">
        <v>92</v>
      </c>
      <c r="D798" s="61">
        <v>4237024</v>
      </c>
      <c r="E798" s="127">
        <v>10338293</v>
      </c>
      <c r="F798" s="127">
        <v>54087653.123149998</v>
      </c>
      <c r="G798" s="125">
        <f t="shared" si="42"/>
        <v>12765.481886142254</v>
      </c>
      <c r="H798" s="125">
        <f t="shared" si="40"/>
        <v>5231.7779272796779</v>
      </c>
      <c r="I798" s="127">
        <f t="shared" si="41"/>
        <v>54087653123.150002</v>
      </c>
    </row>
    <row r="799" spans="1:9" x14ac:dyDescent="0.3">
      <c r="A799" s="35" t="s">
        <v>41</v>
      </c>
      <c r="B799" s="239">
        <v>44896</v>
      </c>
      <c r="C799" t="s">
        <v>87</v>
      </c>
      <c r="D799" s="61">
        <v>1537173</v>
      </c>
      <c r="E799" s="127">
        <v>418315</v>
      </c>
      <c r="F799" s="127">
        <v>1108145.2772599934</v>
      </c>
      <c r="G799" s="125">
        <f t="shared" si="42"/>
        <v>720.89821852191869</v>
      </c>
      <c r="H799" s="125">
        <f t="shared" si="40"/>
        <v>2649.0689486630727</v>
      </c>
      <c r="I799" s="127">
        <f t="shared" si="41"/>
        <v>1108145277.2599933</v>
      </c>
    </row>
    <row r="800" spans="1:9" x14ac:dyDescent="0.3">
      <c r="A800" s="35" t="s">
        <v>41</v>
      </c>
      <c r="B800" s="239">
        <v>44927</v>
      </c>
      <c r="C800" t="s">
        <v>92</v>
      </c>
      <c r="D800" s="61">
        <v>4319355</v>
      </c>
      <c r="E800" s="127">
        <v>10407743</v>
      </c>
      <c r="F800" s="127">
        <v>53849718.052000001</v>
      </c>
      <c r="G800" s="125">
        <f t="shared" si="42"/>
        <v>12467.073915434134</v>
      </c>
      <c r="H800" s="125">
        <f t="shared" si="40"/>
        <v>5174.0053585104861</v>
      </c>
      <c r="I800" s="127">
        <f t="shared" si="41"/>
        <v>53849718052</v>
      </c>
    </row>
    <row r="801" spans="1:9" x14ac:dyDescent="0.3">
      <c r="A801" s="35" t="s">
        <v>41</v>
      </c>
      <c r="B801" s="239">
        <v>44927</v>
      </c>
      <c r="C801" t="s">
        <v>87</v>
      </c>
      <c r="D801" s="61">
        <v>1558896</v>
      </c>
      <c r="E801" s="127">
        <v>394575</v>
      </c>
      <c r="F801" s="127">
        <v>1087638.1619899999</v>
      </c>
      <c r="G801" s="125">
        <f t="shared" si="42"/>
        <v>697.69770529271989</v>
      </c>
      <c r="H801" s="125">
        <f t="shared" si="40"/>
        <v>2756.4801672432363</v>
      </c>
      <c r="I801" s="127">
        <f t="shared" si="41"/>
        <v>1087638161.99</v>
      </c>
    </row>
    <row r="802" spans="1:9" x14ac:dyDescent="0.3">
      <c r="A802" s="35" t="s">
        <v>41</v>
      </c>
      <c r="B802" s="239">
        <v>44958</v>
      </c>
      <c r="C802" t="s">
        <v>92</v>
      </c>
      <c r="D802" s="61">
        <v>4364662</v>
      </c>
      <c r="E802" s="127">
        <v>9438933</v>
      </c>
      <c r="F802" s="127">
        <v>51458513.722920001</v>
      </c>
      <c r="G802" s="125">
        <f t="shared" si="42"/>
        <v>11789.804966093594</v>
      </c>
      <c r="H802" s="125">
        <f t="shared" si="40"/>
        <v>5451.7299490228397</v>
      </c>
      <c r="I802" s="127">
        <f t="shared" si="41"/>
        <v>51458513722.919998</v>
      </c>
    </row>
    <row r="803" spans="1:9" x14ac:dyDescent="0.3">
      <c r="A803" s="35" t="s">
        <v>41</v>
      </c>
      <c r="B803" s="239">
        <v>44958</v>
      </c>
      <c r="C803" t="s">
        <v>87</v>
      </c>
      <c r="D803" s="61">
        <v>1581303</v>
      </c>
      <c r="E803" s="127">
        <v>339525</v>
      </c>
      <c r="F803" s="127">
        <v>983693.41128999612</v>
      </c>
      <c r="G803" s="125">
        <f t="shared" si="42"/>
        <v>622.07774935606653</v>
      </c>
      <c r="H803" s="125">
        <f t="shared" si="40"/>
        <v>2897.2635631838484</v>
      </c>
      <c r="I803" s="127">
        <f t="shared" si="41"/>
        <v>983693411.28999615</v>
      </c>
    </row>
    <row r="804" spans="1:9" x14ac:dyDescent="0.3">
      <c r="A804" s="35" t="s">
        <v>41</v>
      </c>
      <c r="B804" s="239">
        <v>44986</v>
      </c>
      <c r="C804" t="s">
        <v>92</v>
      </c>
      <c r="D804" s="61">
        <v>4410550</v>
      </c>
      <c r="E804" s="127">
        <v>10547890</v>
      </c>
      <c r="F804" s="127">
        <v>60424560.861499995</v>
      </c>
      <c r="G804" s="125">
        <f t="shared" si="42"/>
        <v>13700.00586355443</v>
      </c>
      <c r="H804" s="125">
        <f t="shared" si="40"/>
        <v>5728.5922456055187</v>
      </c>
      <c r="I804" s="127">
        <f t="shared" si="41"/>
        <v>60424560861.499992</v>
      </c>
    </row>
    <row r="805" spans="1:9" x14ac:dyDescent="0.3">
      <c r="A805" s="35" t="s">
        <v>41</v>
      </c>
      <c r="B805" s="239">
        <v>44986</v>
      </c>
      <c r="C805" t="s">
        <v>87</v>
      </c>
      <c r="D805" s="61">
        <v>1602547</v>
      </c>
      <c r="E805" s="127">
        <v>375124</v>
      </c>
      <c r="F805" s="127">
        <v>1158653.8269800001</v>
      </c>
      <c r="G805" s="125">
        <f t="shared" si="42"/>
        <v>723.00770397373697</v>
      </c>
      <c r="H805" s="125">
        <f t="shared" si="40"/>
        <v>3088.7222011388235</v>
      </c>
      <c r="I805" s="127">
        <f t="shared" si="41"/>
        <v>1158653826.98</v>
      </c>
    </row>
    <row r="806" spans="1:9" x14ac:dyDescent="0.3">
      <c r="A806" s="128" t="s">
        <v>54</v>
      </c>
      <c r="B806" s="239">
        <v>44652</v>
      </c>
      <c r="C806" t="s">
        <v>92</v>
      </c>
      <c r="D806" s="10">
        <v>704385</v>
      </c>
      <c r="E806" s="127">
        <v>1203016</v>
      </c>
      <c r="F806" s="127">
        <v>4781137.3983900184</v>
      </c>
      <c r="G806" s="125">
        <f t="shared" si="42"/>
        <v>6787.6763394876643</v>
      </c>
      <c r="H806" s="125">
        <f t="shared" si="40"/>
        <v>3974.2924436499752</v>
      </c>
      <c r="I806" s="127">
        <f t="shared" si="41"/>
        <v>4781137398.3900185</v>
      </c>
    </row>
    <row r="807" spans="1:9" x14ac:dyDescent="0.3">
      <c r="A807" s="35" t="s">
        <v>54</v>
      </c>
      <c r="B807" s="239">
        <v>44652</v>
      </c>
      <c r="C807" t="s">
        <v>87</v>
      </c>
      <c r="D807" s="10">
        <v>57693</v>
      </c>
      <c r="E807" s="127">
        <v>10691</v>
      </c>
      <c r="F807" s="127">
        <v>27027.458069999997</v>
      </c>
      <c r="G807" s="125">
        <f t="shared" si="42"/>
        <v>468.47031823618113</v>
      </c>
      <c r="H807" s="125">
        <f t="shared" si="40"/>
        <v>2528.0570638855111</v>
      </c>
      <c r="I807" s="127">
        <f t="shared" si="41"/>
        <v>27027458.069999997</v>
      </c>
    </row>
    <row r="808" spans="1:9" x14ac:dyDescent="0.3">
      <c r="A808" s="35" t="s">
        <v>54</v>
      </c>
      <c r="B808" s="239">
        <v>44682</v>
      </c>
      <c r="C808" t="s">
        <v>92</v>
      </c>
      <c r="D808" s="24">
        <v>896538</v>
      </c>
      <c r="E808" s="127">
        <v>1449219</v>
      </c>
      <c r="F808" s="127">
        <v>5422519.6430000002</v>
      </c>
      <c r="G808" s="125">
        <f t="shared" si="42"/>
        <v>6048.2875717482138</v>
      </c>
      <c r="H808" s="125">
        <f t="shared" si="40"/>
        <v>3741.6840677633954</v>
      </c>
      <c r="I808" s="127">
        <f t="shared" si="41"/>
        <v>5422519643</v>
      </c>
    </row>
    <row r="809" spans="1:9" x14ac:dyDescent="0.3">
      <c r="A809" s="35" t="s">
        <v>54</v>
      </c>
      <c r="B809" s="239">
        <v>44682</v>
      </c>
      <c r="C809" t="s">
        <v>87</v>
      </c>
      <c r="D809" s="24">
        <v>81778</v>
      </c>
      <c r="E809" s="127">
        <v>13241</v>
      </c>
      <c r="F809" s="127">
        <v>25513.600000000002</v>
      </c>
      <c r="G809" s="125">
        <f t="shared" si="42"/>
        <v>311.98610873340021</v>
      </c>
      <c r="H809" s="125">
        <f t="shared" si="40"/>
        <v>1926.8635299448686</v>
      </c>
      <c r="I809" s="127">
        <f t="shared" si="41"/>
        <v>25513600.000000004</v>
      </c>
    </row>
    <row r="810" spans="1:9" x14ac:dyDescent="0.3">
      <c r="A810" s="35" t="s">
        <v>54</v>
      </c>
      <c r="B810" s="239">
        <v>44713</v>
      </c>
      <c r="C810" t="s">
        <v>92</v>
      </c>
      <c r="D810" s="36">
        <v>1048914</v>
      </c>
      <c r="E810" s="127">
        <v>1464662</v>
      </c>
      <c r="F810" s="127">
        <v>6185474.96150993</v>
      </c>
      <c r="G810" s="125">
        <f t="shared" si="42"/>
        <v>5897.0277463261336</v>
      </c>
      <c r="H810" s="125">
        <f t="shared" si="40"/>
        <v>4223.1415586052817</v>
      </c>
      <c r="I810" s="127">
        <f t="shared" si="41"/>
        <v>6185474961.5099297</v>
      </c>
    </row>
    <row r="811" spans="1:9" x14ac:dyDescent="0.3">
      <c r="A811" s="35" t="s">
        <v>54</v>
      </c>
      <c r="B811" s="239">
        <v>44713</v>
      </c>
      <c r="C811" t="s">
        <v>87</v>
      </c>
      <c r="D811" s="36">
        <v>112254</v>
      </c>
      <c r="E811" s="127">
        <v>20575</v>
      </c>
      <c r="F811" s="127">
        <v>37152.426839999403</v>
      </c>
      <c r="G811" s="125">
        <f t="shared" si="42"/>
        <v>330.96750975465824</v>
      </c>
      <c r="H811" s="125">
        <f t="shared" si="40"/>
        <v>1805.7072583231786</v>
      </c>
      <c r="I811" s="127">
        <f t="shared" si="41"/>
        <v>37152426.8399994</v>
      </c>
    </row>
    <row r="812" spans="1:9" x14ac:dyDescent="0.3">
      <c r="A812" s="35" t="s">
        <v>54</v>
      </c>
      <c r="B812" s="239">
        <v>44743</v>
      </c>
      <c r="C812" t="s">
        <v>92</v>
      </c>
      <c r="D812" s="124">
        <v>1275573</v>
      </c>
      <c r="E812" s="156">
        <v>1939983</v>
      </c>
      <c r="F812" s="156">
        <v>9416960.7290000003</v>
      </c>
      <c r="G812" s="125">
        <f t="shared" si="42"/>
        <v>7382.5337546341916</v>
      </c>
      <c r="H812" s="125">
        <f t="shared" si="40"/>
        <v>4854.1460048876716</v>
      </c>
      <c r="I812" s="127">
        <f t="shared" si="41"/>
        <v>9416960729</v>
      </c>
    </row>
    <row r="813" spans="1:9" x14ac:dyDescent="0.3">
      <c r="A813" s="35" t="s">
        <v>54</v>
      </c>
      <c r="B813" s="239">
        <v>44743</v>
      </c>
      <c r="C813" t="s">
        <v>87</v>
      </c>
      <c r="D813" s="124">
        <v>134661</v>
      </c>
      <c r="E813" s="127">
        <v>28278</v>
      </c>
      <c r="F813" s="127">
        <v>58141.156220000004</v>
      </c>
      <c r="G813" s="125">
        <f t="shared" si="42"/>
        <v>431.75942715411298</v>
      </c>
      <c r="H813" s="125">
        <f t="shared" si="40"/>
        <v>2056.0561645095131</v>
      </c>
      <c r="I813" s="127">
        <f t="shared" si="41"/>
        <v>58141156.220000006</v>
      </c>
    </row>
    <row r="814" spans="1:9" x14ac:dyDescent="0.3">
      <c r="A814" s="35" t="s">
        <v>54</v>
      </c>
      <c r="B814" s="239">
        <v>44774</v>
      </c>
      <c r="C814" t="s">
        <v>92</v>
      </c>
      <c r="D814" s="10">
        <v>1222172</v>
      </c>
      <c r="E814" s="11">
        <v>1643578</v>
      </c>
      <c r="F814" s="11">
        <v>7777846.0467002001</v>
      </c>
      <c r="G814" s="125">
        <f t="shared" si="42"/>
        <v>6363.9537206712312</v>
      </c>
      <c r="H814" s="125">
        <f t="shared" si="40"/>
        <v>4732.2646364822358</v>
      </c>
      <c r="I814" s="127">
        <f t="shared" si="41"/>
        <v>7777846046.7002001</v>
      </c>
    </row>
    <row r="815" spans="1:9" x14ac:dyDescent="0.3">
      <c r="A815" s="35" t="s">
        <v>54</v>
      </c>
      <c r="B815" s="239">
        <v>44774</v>
      </c>
      <c r="C815" t="s">
        <v>87</v>
      </c>
      <c r="D815" s="10">
        <v>248119</v>
      </c>
      <c r="E815" s="11">
        <v>39009</v>
      </c>
      <c r="F815" s="11">
        <v>104263.14288000001</v>
      </c>
      <c r="G815" s="125">
        <f t="shared" si="42"/>
        <v>420.21426363962462</v>
      </c>
      <c r="H815" s="125">
        <f t="shared" si="40"/>
        <v>2672.7971206644625</v>
      </c>
      <c r="I815" s="127">
        <f t="shared" si="41"/>
        <v>104263142.88000001</v>
      </c>
    </row>
    <row r="816" spans="1:9" x14ac:dyDescent="0.3">
      <c r="A816" s="35" t="s">
        <v>54</v>
      </c>
      <c r="B816" s="239">
        <v>44805</v>
      </c>
      <c r="C816" t="s">
        <v>92</v>
      </c>
      <c r="D816" s="10">
        <v>1383164</v>
      </c>
      <c r="E816" s="127">
        <v>1556462</v>
      </c>
      <c r="F816" s="127">
        <v>6839889.4569999995</v>
      </c>
      <c r="G816" s="125">
        <f t="shared" si="42"/>
        <v>4945.1037310109277</v>
      </c>
      <c r="H816" s="125">
        <f t="shared" si="40"/>
        <v>4394.5110494184883</v>
      </c>
      <c r="I816" s="127">
        <f t="shared" si="41"/>
        <v>6839889456.999999</v>
      </c>
    </row>
    <row r="817" spans="1:9" x14ac:dyDescent="0.3">
      <c r="A817" s="35" t="s">
        <v>54</v>
      </c>
      <c r="B817" s="239">
        <v>44805</v>
      </c>
      <c r="C817" t="s">
        <v>87</v>
      </c>
      <c r="D817" s="10">
        <v>291887</v>
      </c>
      <c r="E817" s="127">
        <v>52478</v>
      </c>
      <c r="F817" s="127">
        <v>131442.85999999999</v>
      </c>
      <c r="G817" s="125">
        <f t="shared" si="42"/>
        <v>450.3210488990602</v>
      </c>
      <c r="H817" s="125">
        <f t="shared" si="40"/>
        <v>2504.7231220702006</v>
      </c>
      <c r="I817" s="127">
        <f t="shared" si="41"/>
        <v>131442859.99999999</v>
      </c>
    </row>
    <row r="818" spans="1:9" x14ac:dyDescent="0.3">
      <c r="A818" s="35" t="s">
        <v>54</v>
      </c>
      <c r="B818" s="239">
        <v>44835</v>
      </c>
      <c r="C818" t="s">
        <v>92</v>
      </c>
      <c r="D818" s="36">
        <v>1625793</v>
      </c>
      <c r="E818" s="127">
        <v>1622375</v>
      </c>
      <c r="F818" s="127">
        <v>7227852.1959999995</v>
      </c>
      <c r="G818" s="125">
        <f t="shared" si="42"/>
        <v>4445.7395228051782</v>
      </c>
      <c r="H818" s="125">
        <f t="shared" si="40"/>
        <v>4455.1057529855925</v>
      </c>
      <c r="I818" s="127">
        <f t="shared" si="41"/>
        <v>7227852196</v>
      </c>
    </row>
    <row r="819" spans="1:9" x14ac:dyDescent="0.3">
      <c r="A819" s="35" t="s">
        <v>54</v>
      </c>
      <c r="B819" s="239">
        <v>44835</v>
      </c>
      <c r="C819" t="s">
        <v>87</v>
      </c>
      <c r="D819" s="36">
        <v>353844</v>
      </c>
      <c r="E819" s="127">
        <v>57385</v>
      </c>
      <c r="F819" s="127">
        <v>125479.186</v>
      </c>
      <c r="G819" s="125">
        <f t="shared" si="42"/>
        <v>354.61724940934425</v>
      </c>
      <c r="H819" s="125">
        <f t="shared" si="40"/>
        <v>2186.619952949377</v>
      </c>
      <c r="I819" s="127">
        <f t="shared" si="41"/>
        <v>125479186</v>
      </c>
    </row>
    <row r="820" spans="1:9" x14ac:dyDescent="0.3">
      <c r="A820" s="35" t="s">
        <v>54</v>
      </c>
      <c r="B820" s="239">
        <v>44866</v>
      </c>
      <c r="C820" t="s">
        <v>92</v>
      </c>
      <c r="D820" s="10">
        <v>1703964</v>
      </c>
      <c r="E820" s="127">
        <v>1689571</v>
      </c>
      <c r="F820" s="127">
        <v>8014805.4100000001</v>
      </c>
      <c r="G820" s="125">
        <f t="shared" si="42"/>
        <v>4703.6236739743326</v>
      </c>
      <c r="H820" s="125">
        <f t="shared" si="40"/>
        <v>4743.6925763995714</v>
      </c>
      <c r="I820" s="127">
        <f t="shared" si="41"/>
        <v>8014805410</v>
      </c>
    </row>
    <row r="821" spans="1:9" x14ac:dyDescent="0.3">
      <c r="A821" s="35" t="s">
        <v>54</v>
      </c>
      <c r="B821" s="239">
        <v>44866</v>
      </c>
      <c r="C821" t="s">
        <v>87</v>
      </c>
      <c r="D821" s="10">
        <v>404244</v>
      </c>
      <c r="E821" s="127">
        <v>62322</v>
      </c>
      <c r="F821" s="127">
        <v>152585.00599999999</v>
      </c>
      <c r="G821" s="125">
        <f t="shared" ref="G821:G852" si="43">(F821/D821)*1000</f>
        <v>377.45768892055293</v>
      </c>
      <c r="H821" s="125">
        <f t="shared" si="40"/>
        <v>2448.332948236578</v>
      </c>
      <c r="I821" s="127">
        <f t="shared" si="41"/>
        <v>152585006</v>
      </c>
    </row>
    <row r="822" spans="1:9" x14ac:dyDescent="0.3">
      <c r="A822" s="65" t="s">
        <v>54</v>
      </c>
      <c r="B822" s="239">
        <v>44896</v>
      </c>
      <c r="C822" t="s">
        <v>92</v>
      </c>
      <c r="D822" s="61">
        <v>968018</v>
      </c>
      <c r="E822" s="127">
        <v>1551479</v>
      </c>
      <c r="F822" s="127">
        <v>5880837.1549999993</v>
      </c>
      <c r="G822" s="125">
        <f t="shared" si="43"/>
        <v>6075.1320275036196</v>
      </c>
      <c r="H822" s="125">
        <f t="shared" si="40"/>
        <v>3790.4716435091927</v>
      </c>
      <c r="I822" s="127">
        <f t="shared" si="41"/>
        <v>5880837154.999999</v>
      </c>
    </row>
    <row r="823" spans="1:9" x14ac:dyDescent="0.3">
      <c r="A823" s="65" t="s">
        <v>54</v>
      </c>
      <c r="B823" s="239">
        <v>44896</v>
      </c>
      <c r="C823" t="s">
        <v>87</v>
      </c>
      <c r="D823" s="61">
        <v>470671</v>
      </c>
      <c r="E823" s="127">
        <v>77913</v>
      </c>
      <c r="F823" s="127">
        <v>184592.37</v>
      </c>
      <c r="G823" s="125">
        <f t="shared" si="43"/>
        <v>392.18980986718958</v>
      </c>
      <c r="H823" s="125">
        <f t="shared" si="40"/>
        <v>2369.2114281313775</v>
      </c>
      <c r="I823" s="127">
        <f t="shared" si="41"/>
        <v>184592370</v>
      </c>
    </row>
    <row r="824" spans="1:9" x14ac:dyDescent="0.3">
      <c r="A824" s="65" t="s">
        <v>54</v>
      </c>
      <c r="B824" s="239">
        <v>44927</v>
      </c>
      <c r="C824" t="s">
        <v>92</v>
      </c>
      <c r="D824" s="102">
        <v>1003949</v>
      </c>
      <c r="E824" s="127">
        <v>1657782</v>
      </c>
      <c r="F824" s="127">
        <v>5830355.0609999998</v>
      </c>
      <c r="G824" s="125">
        <f t="shared" si="43"/>
        <v>5807.4215532860726</v>
      </c>
      <c r="H824" s="125">
        <f t="shared" si="40"/>
        <v>3516.9612536509626</v>
      </c>
      <c r="I824" s="127">
        <f t="shared" si="41"/>
        <v>5830355061</v>
      </c>
    </row>
    <row r="825" spans="1:9" x14ac:dyDescent="0.3">
      <c r="A825" s="65" t="s">
        <v>54</v>
      </c>
      <c r="B825" s="239">
        <v>44927</v>
      </c>
      <c r="C825" t="s">
        <v>87</v>
      </c>
      <c r="D825" s="102">
        <v>535402</v>
      </c>
      <c r="E825" s="127">
        <v>81658</v>
      </c>
      <c r="F825" s="127">
        <v>188813.141</v>
      </c>
      <c r="G825" s="125">
        <f t="shared" si="43"/>
        <v>352.65677192091175</v>
      </c>
      <c r="H825" s="125">
        <f t="shared" si="40"/>
        <v>2312.2430257904921</v>
      </c>
      <c r="I825" s="127">
        <f t="shared" si="41"/>
        <v>188813141</v>
      </c>
    </row>
    <row r="826" spans="1:9" x14ac:dyDescent="0.3">
      <c r="A826" s="65" t="s">
        <v>54</v>
      </c>
      <c r="B826" s="239">
        <v>44958</v>
      </c>
      <c r="C826" t="s">
        <v>92</v>
      </c>
      <c r="D826" s="61">
        <v>1032427</v>
      </c>
      <c r="E826" s="127">
        <v>1573153</v>
      </c>
      <c r="F826" s="127">
        <v>5979531.4588399772</v>
      </c>
      <c r="G826" s="125">
        <f t="shared" si="43"/>
        <v>5791.7232490432516</v>
      </c>
      <c r="H826" s="125">
        <f t="shared" si="40"/>
        <v>3800.9853198258384</v>
      </c>
      <c r="I826" s="127">
        <f t="shared" si="41"/>
        <v>5979531458.8399773</v>
      </c>
    </row>
    <row r="827" spans="1:9" x14ac:dyDescent="0.3">
      <c r="A827" s="65" t="s">
        <v>54</v>
      </c>
      <c r="B827" s="239">
        <v>44958</v>
      </c>
      <c r="C827" t="s">
        <v>87</v>
      </c>
      <c r="D827" s="61">
        <v>568106</v>
      </c>
      <c r="E827" s="127">
        <v>66996</v>
      </c>
      <c r="F827" s="127">
        <v>140568.31745999999</v>
      </c>
      <c r="G827" s="125">
        <f t="shared" si="43"/>
        <v>247.43325622331042</v>
      </c>
      <c r="H827" s="125">
        <f t="shared" si="40"/>
        <v>2098.1598522299837</v>
      </c>
      <c r="I827" s="127">
        <f t="shared" si="41"/>
        <v>140568317.45999998</v>
      </c>
    </row>
    <row r="828" spans="1:9" x14ac:dyDescent="0.3">
      <c r="A828" s="35" t="s">
        <v>54</v>
      </c>
      <c r="B828" s="239">
        <v>44986</v>
      </c>
      <c r="C828" t="s">
        <v>92</v>
      </c>
      <c r="D828" s="61">
        <v>1072764</v>
      </c>
      <c r="E828" s="127">
        <v>1743598</v>
      </c>
      <c r="F828" s="127">
        <v>6294124.0470799776</v>
      </c>
      <c r="G828" s="125">
        <f t="shared" si="43"/>
        <v>5867.2028955855876</v>
      </c>
      <c r="H828" s="125">
        <f t="shared" si="40"/>
        <v>3609.8481686030714</v>
      </c>
      <c r="I828" s="127">
        <f t="shared" si="41"/>
        <v>6294124047.079978</v>
      </c>
    </row>
    <row r="829" spans="1:9" x14ac:dyDescent="0.3">
      <c r="A829" s="35" t="s">
        <v>54</v>
      </c>
      <c r="B829" s="239">
        <v>44986</v>
      </c>
      <c r="C829" t="s">
        <v>87</v>
      </c>
      <c r="D829" s="61">
        <v>602345</v>
      </c>
      <c r="E829" s="127">
        <v>59817</v>
      </c>
      <c r="F829" s="127">
        <v>130868.22230000001</v>
      </c>
      <c r="G829" s="125">
        <f t="shared" si="43"/>
        <v>217.26456150544954</v>
      </c>
      <c r="H829" s="125">
        <f t="shared" si="40"/>
        <v>2187.8098584014579</v>
      </c>
      <c r="I829" s="127">
        <f t="shared" si="41"/>
        <v>130868222.30000001</v>
      </c>
    </row>
    <row r="830" spans="1:9" x14ac:dyDescent="0.3">
      <c r="A830" s="128" t="s">
        <v>42</v>
      </c>
      <c r="B830" s="239">
        <v>44652</v>
      </c>
      <c r="C830" t="s">
        <v>92</v>
      </c>
      <c r="D830" s="10">
        <v>72601</v>
      </c>
      <c r="E830" s="127">
        <v>418908</v>
      </c>
      <c r="F830" s="127">
        <v>1468747.7583300001</v>
      </c>
      <c r="G830" s="125">
        <f t="shared" si="43"/>
        <v>20230.406720706327</v>
      </c>
      <c r="H830" s="125">
        <f t="shared" si="40"/>
        <v>3506.1344217107339</v>
      </c>
      <c r="I830" s="127">
        <f t="shared" si="41"/>
        <v>1468747758.3300002</v>
      </c>
    </row>
    <row r="831" spans="1:9" x14ac:dyDescent="0.3">
      <c r="A831" s="128" t="s">
        <v>42</v>
      </c>
      <c r="B831" s="239">
        <v>44652</v>
      </c>
      <c r="C831" t="s">
        <v>87</v>
      </c>
      <c r="D831" s="10">
        <v>3608776</v>
      </c>
      <c r="E831" s="127">
        <v>2393952</v>
      </c>
      <c r="F831" s="127">
        <v>4490036.6146999998</v>
      </c>
      <c r="G831" s="125">
        <f t="shared" si="43"/>
        <v>1244.199311539425</v>
      </c>
      <c r="H831" s="125">
        <f t="shared" si="40"/>
        <v>1875.5750385554932</v>
      </c>
      <c r="I831" s="127">
        <f t="shared" si="41"/>
        <v>4490036614.6999998</v>
      </c>
    </row>
    <row r="832" spans="1:9" x14ac:dyDescent="0.3">
      <c r="A832" s="9" t="s">
        <v>42</v>
      </c>
      <c r="B832" s="239">
        <v>44682</v>
      </c>
      <c r="C832" t="s">
        <v>92</v>
      </c>
      <c r="D832" s="10">
        <v>87173</v>
      </c>
      <c r="E832" s="127">
        <v>511687</v>
      </c>
      <c r="F832" s="127">
        <v>1999154.6609</v>
      </c>
      <c r="G832" s="125">
        <f t="shared" si="43"/>
        <v>22933.186432725732</v>
      </c>
      <c r="H832" s="125">
        <f t="shared" si="40"/>
        <v>3906.9873983509451</v>
      </c>
      <c r="I832" s="127">
        <f t="shared" si="41"/>
        <v>1999154660.9000001</v>
      </c>
    </row>
    <row r="833" spans="1:9" x14ac:dyDescent="0.3">
      <c r="A833" s="9" t="s">
        <v>42</v>
      </c>
      <c r="B833" s="239">
        <v>44682</v>
      </c>
      <c r="C833" t="s">
        <v>87</v>
      </c>
      <c r="D833" s="10">
        <v>3696135</v>
      </c>
      <c r="E833" s="127">
        <v>2470724</v>
      </c>
      <c r="F833" s="127">
        <v>4623510.0873100003</v>
      </c>
      <c r="G833" s="125">
        <f t="shared" si="43"/>
        <v>1250.9040084601891</v>
      </c>
      <c r="H833" s="125">
        <f t="shared" si="40"/>
        <v>1871.3179162504596</v>
      </c>
      <c r="I833" s="127">
        <f t="shared" si="41"/>
        <v>4623510087.3100004</v>
      </c>
    </row>
    <row r="834" spans="1:9" x14ac:dyDescent="0.3">
      <c r="A834" s="35" t="s">
        <v>42</v>
      </c>
      <c r="B834" s="239">
        <v>44713</v>
      </c>
      <c r="C834" t="s">
        <v>92</v>
      </c>
      <c r="D834" s="36">
        <v>102132</v>
      </c>
      <c r="E834" s="127">
        <v>519068</v>
      </c>
      <c r="F834" s="127">
        <v>2182130.7352</v>
      </c>
      <c r="G834" s="125">
        <f t="shared" si="43"/>
        <v>21365.78873614538</v>
      </c>
      <c r="H834" s="125">
        <f t="shared" ref="H834:H897" si="44">IFERROR(F834*1000/E834,0)</f>
        <v>4203.9400140251373</v>
      </c>
      <c r="I834" s="127">
        <f t="shared" ref="I834:I897" si="45">F834*1000</f>
        <v>2182130735.1999998</v>
      </c>
    </row>
    <row r="835" spans="1:9" ht="15" thickBot="1" x14ac:dyDescent="0.35">
      <c r="A835" s="152" t="s">
        <v>42</v>
      </c>
      <c r="B835" s="239">
        <v>44713</v>
      </c>
      <c r="C835" s="139" t="s">
        <v>87</v>
      </c>
      <c r="D835" s="142">
        <v>3645317</v>
      </c>
      <c r="E835" s="138">
        <v>2292254</v>
      </c>
      <c r="F835" s="138">
        <v>4243862.4527000003</v>
      </c>
      <c r="G835" s="125">
        <f t="shared" si="43"/>
        <v>1164.1957208934093</v>
      </c>
      <c r="H835" s="125">
        <f t="shared" si="44"/>
        <v>1851.3927569545087</v>
      </c>
      <c r="I835" s="127">
        <f t="shared" si="45"/>
        <v>4243862452.7000003</v>
      </c>
    </row>
    <row r="836" spans="1:9" x14ac:dyDescent="0.3">
      <c r="A836" s="35" t="s">
        <v>42</v>
      </c>
      <c r="B836" s="239">
        <v>44743</v>
      </c>
      <c r="C836" t="s">
        <v>92</v>
      </c>
      <c r="D836" s="124">
        <v>115538</v>
      </c>
      <c r="E836" s="156">
        <v>610378</v>
      </c>
      <c r="F836" s="156">
        <v>2668167.0240000002</v>
      </c>
      <c r="G836" s="125">
        <f t="shared" si="43"/>
        <v>23093.415361179872</v>
      </c>
      <c r="H836" s="125">
        <f t="shared" si="44"/>
        <v>4371.335506849854</v>
      </c>
      <c r="I836" s="127">
        <f t="shared" si="45"/>
        <v>2668167024</v>
      </c>
    </row>
    <row r="837" spans="1:9" x14ac:dyDescent="0.3">
      <c r="A837" s="35" t="s">
        <v>42</v>
      </c>
      <c r="B837" s="239">
        <v>44743</v>
      </c>
      <c r="C837" t="s">
        <v>87</v>
      </c>
      <c r="D837" s="124">
        <v>3668438</v>
      </c>
      <c r="E837" s="127">
        <v>2393936</v>
      </c>
      <c r="F837" s="127">
        <v>4581612.125</v>
      </c>
      <c r="G837" s="125">
        <f t="shared" si="43"/>
        <v>1248.9272341525195</v>
      </c>
      <c r="H837" s="125">
        <f t="shared" si="44"/>
        <v>1913.8406895589524</v>
      </c>
      <c r="I837" s="127">
        <f t="shared" si="45"/>
        <v>4581612125</v>
      </c>
    </row>
    <row r="838" spans="1:9" x14ac:dyDescent="0.3">
      <c r="A838" s="35" t="s">
        <v>42</v>
      </c>
      <c r="B838" s="239">
        <v>44774</v>
      </c>
      <c r="C838" t="s">
        <v>92</v>
      </c>
      <c r="D838" s="10">
        <v>128960</v>
      </c>
      <c r="E838" s="11">
        <v>670511</v>
      </c>
      <c r="F838" s="11">
        <v>2893677.68</v>
      </c>
      <c r="G838" s="125">
        <f t="shared" si="43"/>
        <v>22438.567617866007</v>
      </c>
      <c r="H838" s="125">
        <f t="shared" si="44"/>
        <v>4315.6304370845519</v>
      </c>
      <c r="I838" s="127">
        <f t="shared" si="45"/>
        <v>2893677680</v>
      </c>
    </row>
    <row r="839" spans="1:9" x14ac:dyDescent="0.3">
      <c r="A839" s="35" t="s">
        <v>42</v>
      </c>
      <c r="B839" s="239">
        <v>44774</v>
      </c>
      <c r="C839" t="s">
        <v>87</v>
      </c>
      <c r="D839" s="10">
        <v>3646976</v>
      </c>
      <c r="E839" s="11">
        <v>2384368</v>
      </c>
      <c r="F839" s="11">
        <v>4719260.8379999995</v>
      </c>
      <c r="G839" s="125">
        <f t="shared" si="43"/>
        <v>1294.0202617182015</v>
      </c>
      <c r="H839" s="125">
        <f t="shared" si="44"/>
        <v>1979.2501987948169</v>
      </c>
      <c r="I839" s="127">
        <f t="shared" si="45"/>
        <v>4719260838</v>
      </c>
    </row>
    <row r="840" spans="1:9" x14ac:dyDescent="0.3">
      <c r="A840" s="35" t="s">
        <v>42</v>
      </c>
      <c r="B840" s="239">
        <v>44805</v>
      </c>
      <c r="C840" t="s">
        <v>92</v>
      </c>
      <c r="D840" s="10">
        <v>141237</v>
      </c>
      <c r="E840" s="127">
        <v>681829</v>
      </c>
      <c r="F840" s="127">
        <v>3122960.7710199999</v>
      </c>
      <c r="G840" s="125">
        <f t="shared" si="43"/>
        <v>22111.491825937959</v>
      </c>
      <c r="H840" s="125">
        <f t="shared" si="44"/>
        <v>4580.2697905486566</v>
      </c>
      <c r="I840" s="127">
        <f t="shared" si="45"/>
        <v>3122960771.02</v>
      </c>
    </row>
    <row r="841" spans="1:9" x14ac:dyDescent="0.3">
      <c r="A841" s="35" t="s">
        <v>42</v>
      </c>
      <c r="B841" s="239">
        <v>44805</v>
      </c>
      <c r="C841" t="s">
        <v>87</v>
      </c>
      <c r="D841" s="10">
        <v>3551727</v>
      </c>
      <c r="E841" s="127">
        <v>2216796</v>
      </c>
      <c r="F841" s="127">
        <v>4431509.2308999998</v>
      </c>
      <c r="G841" s="125">
        <f t="shared" si="43"/>
        <v>1247.7054770538389</v>
      </c>
      <c r="H841" s="125">
        <f t="shared" si="44"/>
        <v>1999.0604597355821</v>
      </c>
      <c r="I841" s="127">
        <f t="shared" si="45"/>
        <v>4431509230.8999996</v>
      </c>
    </row>
    <row r="842" spans="1:9" x14ac:dyDescent="0.3">
      <c r="A842" s="35" t="s">
        <v>42</v>
      </c>
      <c r="B842" s="239">
        <v>44835</v>
      </c>
      <c r="C842" t="s">
        <v>92</v>
      </c>
      <c r="D842" s="36">
        <v>155095</v>
      </c>
      <c r="E842" s="127">
        <v>784169</v>
      </c>
      <c r="F842" s="127">
        <v>3728367.2703900002</v>
      </c>
      <c r="G842" s="125">
        <f t="shared" si="43"/>
        <v>24039.248656565331</v>
      </c>
      <c r="H842" s="125">
        <f t="shared" si="44"/>
        <v>4754.5456022745102</v>
      </c>
      <c r="I842" s="127">
        <f t="shared" si="45"/>
        <v>3728367270.3900003</v>
      </c>
    </row>
    <row r="843" spans="1:9" x14ac:dyDescent="0.3">
      <c r="A843" s="35" t="s">
        <v>42</v>
      </c>
      <c r="B843" s="239">
        <v>44835</v>
      </c>
      <c r="C843" t="s">
        <v>87</v>
      </c>
      <c r="D843" s="36">
        <v>3569346</v>
      </c>
      <c r="E843" s="127">
        <v>2145874</v>
      </c>
      <c r="F843" s="127">
        <v>4211528.2723599998</v>
      </c>
      <c r="G843" s="125">
        <f t="shared" si="43"/>
        <v>1179.9159488488926</v>
      </c>
      <c r="H843" s="125">
        <f t="shared" si="44"/>
        <v>1962.6167577220283</v>
      </c>
      <c r="I843" s="127">
        <f t="shared" si="45"/>
        <v>4211528272.3599997</v>
      </c>
    </row>
    <row r="844" spans="1:9" x14ac:dyDescent="0.3">
      <c r="A844" s="35" t="s">
        <v>42</v>
      </c>
      <c r="B844" s="239">
        <v>44866</v>
      </c>
      <c r="C844" t="s">
        <v>92</v>
      </c>
      <c r="D844" s="10">
        <v>169154</v>
      </c>
      <c r="E844" s="127">
        <v>785489</v>
      </c>
      <c r="F844" s="127">
        <v>3818322.6630000002</v>
      </c>
      <c r="G844" s="125">
        <f t="shared" si="43"/>
        <v>22573.05569481065</v>
      </c>
      <c r="H844" s="125">
        <f t="shared" si="44"/>
        <v>4861.0771926787011</v>
      </c>
      <c r="I844" s="127">
        <f t="shared" si="45"/>
        <v>3818322663</v>
      </c>
    </row>
    <row r="845" spans="1:9" x14ac:dyDescent="0.3">
      <c r="A845" s="35" t="s">
        <v>42</v>
      </c>
      <c r="B845" s="239">
        <v>44866</v>
      </c>
      <c r="C845" t="s">
        <v>87</v>
      </c>
      <c r="D845" s="10">
        <v>3600077</v>
      </c>
      <c r="E845" s="127">
        <v>1960759</v>
      </c>
      <c r="F845" s="127">
        <v>3814107.4370999997</v>
      </c>
      <c r="G845" s="125">
        <f t="shared" si="43"/>
        <v>1059.4516275901876</v>
      </c>
      <c r="H845" s="125">
        <f t="shared" si="44"/>
        <v>1945.2199057099826</v>
      </c>
      <c r="I845" s="127">
        <f t="shared" si="45"/>
        <v>3814107437.0999999</v>
      </c>
    </row>
    <row r="846" spans="1:9" x14ac:dyDescent="0.3">
      <c r="A846" s="35" t="s">
        <v>42</v>
      </c>
      <c r="B846" s="239">
        <v>44896</v>
      </c>
      <c r="C846" t="s">
        <v>92</v>
      </c>
      <c r="D846" s="61">
        <v>186575</v>
      </c>
      <c r="E846" s="127">
        <v>940963</v>
      </c>
      <c r="F846" s="127">
        <v>4516214.9530400001</v>
      </c>
      <c r="G846" s="125">
        <f t="shared" si="43"/>
        <v>24205.895500683371</v>
      </c>
      <c r="H846" s="125">
        <f t="shared" si="44"/>
        <v>4799.5669893927816</v>
      </c>
      <c r="I846" s="127">
        <f t="shared" si="45"/>
        <v>4516214953.04</v>
      </c>
    </row>
    <row r="847" spans="1:9" x14ac:dyDescent="0.3">
      <c r="A847" s="35" t="s">
        <v>42</v>
      </c>
      <c r="B847" s="239">
        <v>44896</v>
      </c>
      <c r="C847" t="s">
        <v>87</v>
      </c>
      <c r="D847" s="61">
        <v>3545940</v>
      </c>
      <c r="E847" s="127">
        <v>2152896</v>
      </c>
      <c r="F847" s="127">
        <v>4377091.8328799997</v>
      </c>
      <c r="G847" s="125">
        <f t="shared" si="43"/>
        <v>1234.395345911098</v>
      </c>
      <c r="H847" s="125">
        <f t="shared" si="44"/>
        <v>2033.1181036520111</v>
      </c>
      <c r="I847" s="127">
        <f t="shared" si="45"/>
        <v>4377091832.8800001</v>
      </c>
    </row>
    <row r="848" spans="1:9" x14ac:dyDescent="0.3">
      <c r="A848" s="35" t="s">
        <v>42</v>
      </c>
      <c r="B848" s="239">
        <v>44927</v>
      </c>
      <c r="C848" t="s">
        <v>92</v>
      </c>
      <c r="D848" s="61">
        <v>195708</v>
      </c>
      <c r="E848" s="127">
        <v>965025</v>
      </c>
      <c r="F848" s="127">
        <v>4516757.9580000006</v>
      </c>
      <c r="G848" s="125">
        <f t="shared" si="43"/>
        <v>23079.066558342023</v>
      </c>
      <c r="H848" s="125">
        <f t="shared" si="44"/>
        <v>4680.4569394575283</v>
      </c>
      <c r="I848" s="127">
        <f t="shared" si="45"/>
        <v>4516757958.000001</v>
      </c>
    </row>
    <row r="849" spans="1:9" x14ac:dyDescent="0.3">
      <c r="A849" s="35" t="s">
        <v>42</v>
      </c>
      <c r="B849" s="239">
        <v>44927</v>
      </c>
      <c r="C849" t="s">
        <v>87</v>
      </c>
      <c r="D849" s="61">
        <v>3723175</v>
      </c>
      <c r="E849" s="127">
        <v>2002136</v>
      </c>
      <c r="F849" s="127">
        <v>4148688.8552999999</v>
      </c>
      <c r="G849" s="125">
        <f t="shared" si="43"/>
        <v>1114.2879008641817</v>
      </c>
      <c r="H849" s="125">
        <f t="shared" si="44"/>
        <v>2072.1313913240656</v>
      </c>
      <c r="I849" s="127">
        <f t="shared" si="45"/>
        <v>4148688855.2999997</v>
      </c>
    </row>
    <row r="850" spans="1:9" x14ac:dyDescent="0.3">
      <c r="A850" s="35" t="s">
        <v>42</v>
      </c>
      <c r="B850" s="239">
        <v>44958</v>
      </c>
      <c r="C850" t="s">
        <v>92</v>
      </c>
      <c r="D850" s="61">
        <v>198707</v>
      </c>
      <c r="E850" s="127">
        <v>847472</v>
      </c>
      <c r="F850" s="127">
        <v>4116907.43713</v>
      </c>
      <c r="G850" s="125">
        <f t="shared" si="43"/>
        <v>20718.482172897784</v>
      </c>
      <c r="H850" s="125">
        <f t="shared" si="44"/>
        <v>4857.8683863655669</v>
      </c>
      <c r="I850" s="127">
        <f t="shared" si="45"/>
        <v>4116907437.1300001</v>
      </c>
    </row>
    <row r="851" spans="1:9" x14ac:dyDescent="0.3">
      <c r="A851" s="35" t="s">
        <v>42</v>
      </c>
      <c r="B851" s="239">
        <v>44958</v>
      </c>
      <c r="C851" t="s">
        <v>87</v>
      </c>
      <c r="D851" s="61">
        <v>3647979</v>
      </c>
      <c r="E851" s="127">
        <v>1788595</v>
      </c>
      <c r="F851" s="127">
        <v>3603829.1626100005</v>
      </c>
      <c r="G851" s="125">
        <f t="shared" si="43"/>
        <v>987.8974529760178</v>
      </c>
      <c r="H851" s="125">
        <f t="shared" si="44"/>
        <v>2014.8939042153202</v>
      </c>
      <c r="I851" s="127">
        <f t="shared" si="45"/>
        <v>3603829162.6100006</v>
      </c>
    </row>
    <row r="852" spans="1:9" x14ac:dyDescent="0.3">
      <c r="A852" s="35" t="s">
        <v>42</v>
      </c>
      <c r="B852" s="239">
        <v>44986</v>
      </c>
      <c r="C852" t="s">
        <v>92</v>
      </c>
      <c r="D852" s="61">
        <v>203295</v>
      </c>
      <c r="E852" s="127">
        <v>899478</v>
      </c>
      <c r="F852" s="127">
        <v>4710295.6068799999</v>
      </c>
      <c r="G852" s="125">
        <f t="shared" si="43"/>
        <v>23169.756299367913</v>
      </c>
      <c r="H852" s="125">
        <f t="shared" si="44"/>
        <v>5236.6990708833346</v>
      </c>
      <c r="I852" s="127">
        <f t="shared" si="45"/>
        <v>4710295606.8800001</v>
      </c>
    </row>
    <row r="853" spans="1:9" x14ac:dyDescent="0.3">
      <c r="A853" s="35" t="s">
        <v>42</v>
      </c>
      <c r="B853" s="239">
        <v>44986</v>
      </c>
      <c r="C853" t="s">
        <v>87</v>
      </c>
      <c r="D853" s="61">
        <v>3664965</v>
      </c>
      <c r="E853" s="127">
        <v>1862171</v>
      </c>
      <c r="F853" s="127">
        <v>3903290.0180799998</v>
      </c>
      <c r="G853" s="125">
        <f t="shared" ref="G853:G884" si="46">(F853/D853)*1000</f>
        <v>1065.0279110659992</v>
      </c>
      <c r="H853" s="125">
        <f t="shared" si="44"/>
        <v>2096.0964476839131</v>
      </c>
      <c r="I853" s="127">
        <f t="shared" si="45"/>
        <v>3903290018.0799999</v>
      </c>
    </row>
    <row r="854" spans="1:9" x14ac:dyDescent="0.3">
      <c r="A854" s="129" t="s">
        <v>55</v>
      </c>
      <c r="B854" s="239">
        <v>44652</v>
      </c>
      <c r="C854" t="s">
        <v>92</v>
      </c>
      <c r="D854" s="10">
        <v>1337531</v>
      </c>
      <c r="E854" s="127">
        <v>3184248</v>
      </c>
      <c r="F854" s="127">
        <v>11617883.006819565</v>
      </c>
      <c r="G854" s="125">
        <f t="shared" si="46"/>
        <v>8686.0663467385548</v>
      </c>
      <c r="H854" s="125">
        <f t="shared" si="44"/>
        <v>3648.5484192247477</v>
      </c>
      <c r="I854" s="127">
        <f t="shared" si="45"/>
        <v>11617883006.819565</v>
      </c>
    </row>
    <row r="855" spans="1:9" x14ac:dyDescent="0.3">
      <c r="A855" s="129" t="s">
        <v>55</v>
      </c>
      <c r="B855" s="239">
        <v>44652</v>
      </c>
      <c r="C855" t="s">
        <v>87</v>
      </c>
      <c r="D855" s="10">
        <v>1118569</v>
      </c>
      <c r="E855" s="127">
        <v>1602247</v>
      </c>
      <c r="F855" s="127">
        <v>3412663.7340000002</v>
      </c>
      <c r="G855" s="125">
        <f t="shared" si="46"/>
        <v>3050.9192852653705</v>
      </c>
      <c r="H855" s="125">
        <f t="shared" si="44"/>
        <v>2129.9236222629843</v>
      </c>
      <c r="I855" s="127">
        <f t="shared" si="45"/>
        <v>3412663734</v>
      </c>
    </row>
    <row r="856" spans="1:9" x14ac:dyDescent="0.3">
      <c r="A856" s="13" t="s">
        <v>55</v>
      </c>
      <c r="B856" s="239">
        <v>44682</v>
      </c>
      <c r="C856" t="s">
        <v>92</v>
      </c>
      <c r="D856" s="10">
        <v>1328773</v>
      </c>
      <c r="E856" s="127">
        <v>3323255</v>
      </c>
      <c r="F856" s="127">
        <v>12085573.776999999</v>
      </c>
      <c r="G856" s="125">
        <f t="shared" si="46"/>
        <v>9095.2884932189299</v>
      </c>
      <c r="H856" s="125">
        <f t="shared" si="44"/>
        <v>3636.6675975812864</v>
      </c>
      <c r="I856" s="127">
        <f t="shared" si="45"/>
        <v>12085573776.999998</v>
      </c>
    </row>
    <row r="857" spans="1:9" x14ac:dyDescent="0.3">
      <c r="A857" s="13" t="s">
        <v>55</v>
      </c>
      <c r="B857" s="239">
        <v>44682</v>
      </c>
      <c r="C857" t="s">
        <v>87</v>
      </c>
      <c r="D857" s="10">
        <v>1121344</v>
      </c>
      <c r="E857" s="127">
        <v>1578423</v>
      </c>
      <c r="F857" s="127">
        <v>3446668.3499999996</v>
      </c>
      <c r="G857" s="125">
        <f t="shared" si="46"/>
        <v>3073.6940225301064</v>
      </c>
      <c r="H857" s="125">
        <f t="shared" si="44"/>
        <v>2183.6151335858635</v>
      </c>
      <c r="I857" s="127">
        <f t="shared" si="45"/>
        <v>3446668349.9999995</v>
      </c>
    </row>
    <row r="858" spans="1:9" x14ac:dyDescent="0.3">
      <c r="A858" s="32" t="s">
        <v>55</v>
      </c>
      <c r="B858" s="239">
        <v>44713</v>
      </c>
      <c r="C858" t="s">
        <v>92</v>
      </c>
      <c r="D858" s="36">
        <v>1325750</v>
      </c>
      <c r="E858" s="127">
        <v>3080360</v>
      </c>
      <c r="F858" s="127">
        <v>11373452.261</v>
      </c>
      <c r="G858" s="125">
        <f t="shared" si="46"/>
        <v>8578.8815847633414</v>
      </c>
      <c r="H858" s="125">
        <f t="shared" si="44"/>
        <v>3692.247744094846</v>
      </c>
      <c r="I858" s="127">
        <f t="shared" si="45"/>
        <v>11373452261</v>
      </c>
    </row>
    <row r="859" spans="1:9" x14ac:dyDescent="0.3">
      <c r="A859" s="32" t="s">
        <v>55</v>
      </c>
      <c r="B859" s="239">
        <v>44713</v>
      </c>
      <c r="C859" t="s">
        <v>87</v>
      </c>
      <c r="D859" s="36">
        <v>1124313</v>
      </c>
      <c r="E859" s="127">
        <v>1448420</v>
      </c>
      <c r="F859" s="127">
        <v>3140480.0060000001</v>
      </c>
      <c r="G859" s="125">
        <f t="shared" si="46"/>
        <v>2793.2435238229923</v>
      </c>
      <c r="H859" s="125">
        <f t="shared" si="44"/>
        <v>2168.2108822026762</v>
      </c>
      <c r="I859" s="127">
        <f t="shared" si="45"/>
        <v>3140480006</v>
      </c>
    </row>
    <row r="860" spans="1:9" x14ac:dyDescent="0.3">
      <c r="A860" s="32" t="s">
        <v>55</v>
      </c>
      <c r="B860" s="239">
        <v>44743</v>
      </c>
      <c r="C860" t="s">
        <v>92</v>
      </c>
      <c r="D860" s="124">
        <v>1321772</v>
      </c>
      <c r="E860" s="156">
        <v>2999238</v>
      </c>
      <c r="F860" s="156">
        <v>11302810.693</v>
      </c>
      <c r="G860" s="125">
        <f t="shared" si="46"/>
        <v>8551.2559601807279</v>
      </c>
      <c r="H860" s="125">
        <f t="shared" si="44"/>
        <v>3768.560778771141</v>
      </c>
      <c r="I860" s="127">
        <f t="shared" si="45"/>
        <v>11302810693</v>
      </c>
    </row>
    <row r="861" spans="1:9" x14ac:dyDescent="0.3">
      <c r="A861" s="32" t="s">
        <v>55</v>
      </c>
      <c r="B861" s="239">
        <v>44743</v>
      </c>
      <c r="C861" t="s">
        <v>87</v>
      </c>
      <c r="D861" s="124">
        <v>1166145</v>
      </c>
      <c r="E861" s="127">
        <v>1458283</v>
      </c>
      <c r="F861" s="127">
        <v>3334772.3840000001</v>
      </c>
      <c r="G861" s="125">
        <f t="shared" si="46"/>
        <v>2859.6550034515435</v>
      </c>
      <c r="H861" s="125">
        <f t="shared" si="44"/>
        <v>2286.7799898922226</v>
      </c>
      <c r="I861" s="127">
        <f t="shared" si="45"/>
        <v>3334772384</v>
      </c>
    </row>
    <row r="862" spans="1:9" x14ac:dyDescent="0.3">
      <c r="A862" s="46" t="s">
        <v>55</v>
      </c>
      <c r="B862" s="239">
        <v>44774</v>
      </c>
      <c r="C862" t="s">
        <v>92</v>
      </c>
      <c r="D862" s="10">
        <v>1319608</v>
      </c>
      <c r="E862" s="11">
        <v>3284805</v>
      </c>
      <c r="F862" s="11">
        <v>12034812.589</v>
      </c>
      <c r="G862" s="125">
        <f t="shared" si="46"/>
        <v>9119.9906252462843</v>
      </c>
      <c r="H862" s="125">
        <f t="shared" si="44"/>
        <v>3663.7829609367982</v>
      </c>
      <c r="I862" s="127">
        <f t="shared" si="45"/>
        <v>12034812589</v>
      </c>
    </row>
    <row r="863" spans="1:9" x14ac:dyDescent="0.3">
      <c r="A863" s="46" t="s">
        <v>55</v>
      </c>
      <c r="B863" s="239">
        <v>44774</v>
      </c>
      <c r="C863" t="s">
        <v>87</v>
      </c>
      <c r="D863" s="10">
        <v>1167038</v>
      </c>
      <c r="E863" s="11">
        <v>1364332</v>
      </c>
      <c r="F863" s="11">
        <v>3185886.1660000002</v>
      </c>
      <c r="G863" s="125">
        <f t="shared" si="46"/>
        <v>2729.890685650339</v>
      </c>
      <c r="H863" s="125">
        <f t="shared" si="44"/>
        <v>2335.1252964820878</v>
      </c>
      <c r="I863" s="127">
        <f t="shared" si="45"/>
        <v>3185886166</v>
      </c>
    </row>
    <row r="864" spans="1:9" x14ac:dyDescent="0.3">
      <c r="A864" s="46" t="s">
        <v>55</v>
      </c>
      <c r="B864" s="239">
        <v>44805</v>
      </c>
      <c r="C864" t="s">
        <v>92</v>
      </c>
      <c r="D864" s="10">
        <v>1217340</v>
      </c>
      <c r="E864" s="127">
        <v>2997418</v>
      </c>
      <c r="F864" s="127">
        <v>11418830.613</v>
      </c>
      <c r="G864" s="125">
        <f t="shared" si="46"/>
        <v>9380.1490241017291</v>
      </c>
      <c r="H864" s="125">
        <f t="shared" si="44"/>
        <v>3809.5556285443004</v>
      </c>
      <c r="I864" s="127">
        <f t="shared" si="45"/>
        <v>11418830613</v>
      </c>
    </row>
    <row r="865" spans="1:9" x14ac:dyDescent="0.3">
      <c r="A865" s="46" t="s">
        <v>55</v>
      </c>
      <c r="B865" s="239">
        <v>44805</v>
      </c>
      <c r="C865" t="s">
        <v>87</v>
      </c>
      <c r="D865" s="10">
        <v>1189948</v>
      </c>
      <c r="E865" s="127">
        <v>1282021</v>
      </c>
      <c r="F865" s="127">
        <v>3021634.7517999997</v>
      </c>
      <c r="G865" s="125">
        <f t="shared" si="46"/>
        <v>2539.2998280597135</v>
      </c>
      <c r="H865" s="125">
        <f t="shared" si="44"/>
        <v>2356.9307771089552</v>
      </c>
      <c r="I865" s="127">
        <f t="shared" si="45"/>
        <v>3021634751.7999997</v>
      </c>
    </row>
    <row r="866" spans="1:9" x14ac:dyDescent="0.3">
      <c r="A866" s="32" t="s">
        <v>55</v>
      </c>
      <c r="B866" s="239">
        <v>44835</v>
      </c>
      <c r="C866" t="s">
        <v>92</v>
      </c>
      <c r="D866" s="36">
        <v>1104244</v>
      </c>
      <c r="E866" s="127">
        <v>3093899</v>
      </c>
      <c r="F866" s="127">
        <v>11787935.155000001</v>
      </c>
      <c r="G866" s="125">
        <f t="shared" si="46"/>
        <v>10675.118139650296</v>
      </c>
      <c r="H866" s="125">
        <f t="shared" si="44"/>
        <v>3810.0581677036007</v>
      </c>
      <c r="I866" s="127">
        <f t="shared" si="45"/>
        <v>11787935155.000002</v>
      </c>
    </row>
    <row r="867" spans="1:9" x14ac:dyDescent="0.3">
      <c r="A867" s="32" t="s">
        <v>55</v>
      </c>
      <c r="B867" s="239">
        <v>44835</v>
      </c>
      <c r="C867" t="s">
        <v>87</v>
      </c>
      <c r="D867" s="36">
        <v>1171636</v>
      </c>
      <c r="E867" s="127">
        <v>1476165</v>
      </c>
      <c r="F867" s="127">
        <v>3891757.9246399999</v>
      </c>
      <c r="G867" s="125">
        <f t="shared" si="46"/>
        <v>3321.6442006220359</v>
      </c>
      <c r="H867" s="125">
        <f t="shared" si="44"/>
        <v>2636.3976416186538</v>
      </c>
      <c r="I867" s="127">
        <f t="shared" si="45"/>
        <v>3891757924.6399999</v>
      </c>
    </row>
    <row r="868" spans="1:9" x14ac:dyDescent="0.3">
      <c r="A868" s="46" t="s">
        <v>55</v>
      </c>
      <c r="B868" s="239">
        <v>44866</v>
      </c>
      <c r="C868" t="s">
        <v>92</v>
      </c>
      <c r="D868" s="10">
        <v>1102760</v>
      </c>
      <c r="E868" s="127">
        <v>2717005</v>
      </c>
      <c r="F868" s="127">
        <v>10085057.775</v>
      </c>
      <c r="G868" s="125">
        <f t="shared" si="46"/>
        <v>9145.287981972504</v>
      </c>
      <c r="H868" s="125">
        <f t="shared" si="44"/>
        <v>3711.8289348013714</v>
      </c>
      <c r="I868" s="127">
        <f t="shared" si="45"/>
        <v>10085057775</v>
      </c>
    </row>
    <row r="869" spans="1:9" x14ac:dyDescent="0.3">
      <c r="A869" s="46" t="s">
        <v>55</v>
      </c>
      <c r="B869" s="239">
        <v>44866</v>
      </c>
      <c r="C869" t="s">
        <v>87</v>
      </c>
      <c r="D869" s="10">
        <v>1169240</v>
      </c>
      <c r="E869" s="127">
        <v>1239774</v>
      </c>
      <c r="F869" s="127">
        <v>3241836.1159999999</v>
      </c>
      <c r="G869" s="125">
        <f t="shared" si="46"/>
        <v>2772.6011049912763</v>
      </c>
      <c r="H869" s="125">
        <f t="shared" si="44"/>
        <v>2614.8605439378466</v>
      </c>
      <c r="I869" s="127">
        <f t="shared" si="45"/>
        <v>3241836116</v>
      </c>
    </row>
    <row r="870" spans="1:9" x14ac:dyDescent="0.3">
      <c r="A870" s="66" t="s">
        <v>55</v>
      </c>
      <c r="B870" s="239">
        <v>44896</v>
      </c>
      <c r="C870" t="s">
        <v>92</v>
      </c>
      <c r="D870" s="61">
        <v>1073904</v>
      </c>
      <c r="E870" s="127">
        <v>2984844</v>
      </c>
      <c r="F870" s="127">
        <v>11399955.729</v>
      </c>
      <c r="G870" s="125">
        <f t="shared" si="46"/>
        <v>10615.432784494704</v>
      </c>
      <c r="H870" s="125">
        <f t="shared" si="44"/>
        <v>3819.2802468068685</v>
      </c>
      <c r="I870" s="127">
        <f t="shared" si="45"/>
        <v>11399955729</v>
      </c>
    </row>
    <row r="871" spans="1:9" x14ac:dyDescent="0.3">
      <c r="A871" s="66" t="s">
        <v>55</v>
      </c>
      <c r="B871" s="239">
        <v>44896</v>
      </c>
      <c r="C871" t="s">
        <v>87</v>
      </c>
      <c r="D871" s="61">
        <v>1154130</v>
      </c>
      <c r="E871" s="127">
        <v>1215038</v>
      </c>
      <c r="F871" s="127">
        <v>2992456.0060000001</v>
      </c>
      <c r="G871" s="125">
        <f t="shared" si="46"/>
        <v>2592.8240371535271</v>
      </c>
      <c r="H871" s="125">
        <f t="shared" si="44"/>
        <v>2462.8497265106112</v>
      </c>
      <c r="I871" s="127">
        <f t="shared" si="45"/>
        <v>2992456006</v>
      </c>
    </row>
    <row r="872" spans="1:9" x14ac:dyDescent="0.3">
      <c r="A872" s="46" t="s">
        <v>55</v>
      </c>
      <c r="B872" s="239">
        <v>44927</v>
      </c>
      <c r="C872" t="s">
        <v>92</v>
      </c>
      <c r="D872" s="61">
        <v>1066900</v>
      </c>
      <c r="E872" s="127">
        <v>2909420</v>
      </c>
      <c r="F872" s="127">
        <v>11042345.302999999</v>
      </c>
      <c r="G872" s="125">
        <f t="shared" si="46"/>
        <v>10349.934673352702</v>
      </c>
      <c r="H872" s="125">
        <f t="shared" si="44"/>
        <v>3795.3768459005573</v>
      </c>
      <c r="I872" s="127">
        <f t="shared" si="45"/>
        <v>11042345303</v>
      </c>
    </row>
    <row r="873" spans="1:9" x14ac:dyDescent="0.3">
      <c r="A873" s="46" t="s">
        <v>55</v>
      </c>
      <c r="B873" s="239">
        <v>44927</v>
      </c>
      <c r="C873" t="s">
        <v>87</v>
      </c>
      <c r="D873" s="61">
        <v>1153786</v>
      </c>
      <c r="E873" s="127">
        <v>1085390</v>
      </c>
      <c r="F873" s="127">
        <v>2665784.5150000001</v>
      </c>
      <c r="G873" s="125">
        <f t="shared" si="46"/>
        <v>2310.4670320146024</v>
      </c>
      <c r="H873" s="125">
        <f t="shared" si="44"/>
        <v>2456.0614295322421</v>
      </c>
      <c r="I873" s="127">
        <f t="shared" si="45"/>
        <v>2665784515</v>
      </c>
    </row>
    <row r="874" spans="1:9" x14ac:dyDescent="0.3">
      <c r="A874" s="46" t="s">
        <v>55</v>
      </c>
      <c r="B874" s="239">
        <v>44958</v>
      </c>
      <c r="C874" t="s">
        <v>92</v>
      </c>
      <c r="D874" s="61">
        <v>1067422</v>
      </c>
      <c r="E874" s="127">
        <v>2556525</v>
      </c>
      <c r="F874" s="127">
        <v>10006562.431280628</v>
      </c>
      <c r="G874" s="125">
        <f t="shared" si="46"/>
        <v>9374.5139516335876</v>
      </c>
      <c r="H874" s="125">
        <f t="shared" si="44"/>
        <v>3914.1265707476468</v>
      </c>
      <c r="I874" s="127">
        <f t="shared" si="45"/>
        <v>10006562431.280628</v>
      </c>
    </row>
    <row r="875" spans="1:9" x14ac:dyDescent="0.3">
      <c r="A875" s="46" t="s">
        <v>55</v>
      </c>
      <c r="B875" s="239">
        <v>44958</v>
      </c>
      <c r="C875" t="s">
        <v>87</v>
      </c>
      <c r="D875" s="61">
        <v>1157081</v>
      </c>
      <c r="E875" s="127">
        <v>953755</v>
      </c>
      <c r="F875" s="127">
        <v>2355754.1663599964</v>
      </c>
      <c r="G875" s="125">
        <f t="shared" si="46"/>
        <v>2035.9457690170323</v>
      </c>
      <c r="H875" s="125">
        <f t="shared" si="44"/>
        <v>2469.9783134662425</v>
      </c>
      <c r="I875" s="127">
        <f t="shared" si="45"/>
        <v>2355754166.3599963</v>
      </c>
    </row>
    <row r="876" spans="1:9" x14ac:dyDescent="0.3">
      <c r="A876" s="46" t="s">
        <v>55</v>
      </c>
      <c r="B876" s="239">
        <v>44986</v>
      </c>
      <c r="C876" t="s">
        <v>92</v>
      </c>
      <c r="D876" s="61">
        <v>1061075</v>
      </c>
      <c r="E876" s="127">
        <v>2855918</v>
      </c>
      <c r="F876" s="127">
        <v>12057682.359319232</v>
      </c>
      <c r="G876" s="125">
        <f t="shared" si="46"/>
        <v>11363.647583176715</v>
      </c>
      <c r="H876" s="125">
        <f t="shared" si="44"/>
        <v>4221.9987966458539</v>
      </c>
      <c r="I876" s="127">
        <f t="shared" si="45"/>
        <v>12057682359.319233</v>
      </c>
    </row>
    <row r="877" spans="1:9" x14ac:dyDescent="0.3">
      <c r="A877" s="46" t="s">
        <v>55</v>
      </c>
      <c r="B877" s="239">
        <v>44986</v>
      </c>
      <c r="C877" t="s">
        <v>87</v>
      </c>
      <c r="D877" s="61">
        <v>1137359</v>
      </c>
      <c r="E877" s="127">
        <v>1007368</v>
      </c>
      <c r="F877" s="127">
        <v>2604378.2318699975</v>
      </c>
      <c r="G877" s="125">
        <f t="shared" si="46"/>
        <v>2289.8471211552355</v>
      </c>
      <c r="H877" s="125">
        <f t="shared" si="44"/>
        <v>2585.3295239376253</v>
      </c>
      <c r="I877" s="127">
        <f t="shared" si="45"/>
        <v>2604378231.8699975</v>
      </c>
    </row>
    <row r="878" spans="1:9" x14ac:dyDescent="0.3">
      <c r="A878" s="9" t="s">
        <v>21</v>
      </c>
      <c r="B878" s="239">
        <v>44652</v>
      </c>
      <c r="C878" t="s">
        <v>92</v>
      </c>
      <c r="D878" s="10">
        <v>13946540</v>
      </c>
      <c r="E878" s="127">
        <v>41871460</v>
      </c>
      <c r="F878" s="127">
        <v>195996859.63800001</v>
      </c>
      <c r="G878" s="125">
        <f t="shared" si="46"/>
        <v>14053.439751938475</v>
      </c>
      <c r="H878" s="125">
        <f t="shared" si="44"/>
        <v>4680.9177334155529</v>
      </c>
      <c r="I878" s="127">
        <f t="shared" si="45"/>
        <v>195996859638</v>
      </c>
    </row>
    <row r="879" spans="1:9" x14ac:dyDescent="0.3">
      <c r="A879" s="9" t="s">
        <v>21</v>
      </c>
      <c r="B879" s="239">
        <v>44652</v>
      </c>
      <c r="C879" t="s">
        <v>87</v>
      </c>
      <c r="D879" s="10">
        <v>279530049</v>
      </c>
      <c r="E879" s="127">
        <v>94606052</v>
      </c>
      <c r="F879" s="127">
        <v>175630225.36401001</v>
      </c>
      <c r="G879" s="125">
        <f t="shared" si="46"/>
        <v>628.30535032750629</v>
      </c>
      <c r="H879" s="125">
        <f t="shared" si="44"/>
        <v>1856.4375285844294</v>
      </c>
      <c r="I879" s="127">
        <f t="shared" si="45"/>
        <v>175630225364.01001</v>
      </c>
    </row>
    <row r="880" spans="1:9" x14ac:dyDescent="0.3">
      <c r="A880" s="9" t="s">
        <v>21</v>
      </c>
      <c r="B880" s="239">
        <v>44682</v>
      </c>
      <c r="C880" t="s">
        <v>92</v>
      </c>
      <c r="D880" s="10">
        <v>14148758</v>
      </c>
      <c r="E880" s="127">
        <v>44208746</v>
      </c>
      <c r="F880" s="127">
        <v>212354291.44854</v>
      </c>
      <c r="G880" s="125">
        <f t="shared" si="46"/>
        <v>15008.687790726224</v>
      </c>
      <c r="H880" s="125">
        <f t="shared" si="44"/>
        <v>4803.4452605495753</v>
      </c>
      <c r="I880" s="127">
        <f t="shared" si="45"/>
        <v>212354291448.54001</v>
      </c>
    </row>
    <row r="881" spans="1:9" x14ac:dyDescent="0.3">
      <c r="A881" s="9" t="s">
        <v>21</v>
      </c>
      <c r="B881" s="239">
        <v>44682</v>
      </c>
      <c r="C881" t="s">
        <v>87</v>
      </c>
      <c r="D881" s="10">
        <v>278381730</v>
      </c>
      <c r="E881" s="127">
        <v>92583027</v>
      </c>
      <c r="F881" s="127">
        <v>172672373.27634001</v>
      </c>
      <c r="G881" s="125">
        <f t="shared" si="46"/>
        <v>620.27193119440699</v>
      </c>
      <c r="H881" s="125">
        <f t="shared" si="44"/>
        <v>1865.0543071608579</v>
      </c>
      <c r="I881" s="127">
        <f t="shared" si="45"/>
        <v>172672373276.34</v>
      </c>
    </row>
    <row r="882" spans="1:9" x14ac:dyDescent="0.3">
      <c r="A882" s="35" t="s">
        <v>21</v>
      </c>
      <c r="B882" s="239">
        <v>44713</v>
      </c>
      <c r="C882" t="s">
        <v>92</v>
      </c>
      <c r="D882" s="36">
        <v>14315734</v>
      </c>
      <c r="E882" s="127">
        <v>41864654</v>
      </c>
      <c r="F882" s="127">
        <v>188361665.56200001</v>
      </c>
      <c r="G882" s="125">
        <f t="shared" si="46"/>
        <v>13157.667330365317</v>
      </c>
      <c r="H882" s="125">
        <f t="shared" si="44"/>
        <v>4499.3006645176147</v>
      </c>
      <c r="I882" s="127">
        <f t="shared" si="45"/>
        <v>188361665562</v>
      </c>
    </row>
    <row r="883" spans="1:9" x14ac:dyDescent="0.3">
      <c r="A883" s="35" t="s">
        <v>21</v>
      </c>
      <c r="B883" s="239">
        <v>44713</v>
      </c>
      <c r="C883" t="s">
        <v>87</v>
      </c>
      <c r="D883" s="36">
        <v>274069731</v>
      </c>
      <c r="E883" s="127">
        <v>87383571</v>
      </c>
      <c r="F883" s="127">
        <v>158405869.89940003</v>
      </c>
      <c r="G883" s="125">
        <f t="shared" si="46"/>
        <v>577.97652196549939</v>
      </c>
      <c r="H883" s="125">
        <f t="shared" si="44"/>
        <v>1812.7648948954034</v>
      </c>
      <c r="I883" s="127">
        <f t="shared" si="45"/>
        <v>158405869899.40002</v>
      </c>
    </row>
    <row r="884" spans="1:9" x14ac:dyDescent="0.3">
      <c r="A884" s="35" t="s">
        <v>21</v>
      </c>
      <c r="B884" s="239">
        <v>44743</v>
      </c>
      <c r="C884" t="s">
        <v>92</v>
      </c>
      <c r="D884" s="124">
        <v>14534667</v>
      </c>
      <c r="E884" s="156">
        <v>41808171</v>
      </c>
      <c r="F884" s="156">
        <v>193677739.61000001</v>
      </c>
      <c r="G884" s="125">
        <f t="shared" si="46"/>
        <v>13325.227169635191</v>
      </c>
      <c r="H884" s="125">
        <f t="shared" si="44"/>
        <v>4632.5331861563618</v>
      </c>
      <c r="I884" s="127">
        <f t="shared" si="45"/>
        <v>193677739610</v>
      </c>
    </row>
    <row r="885" spans="1:9" x14ac:dyDescent="0.3">
      <c r="A885" s="35" t="s">
        <v>21</v>
      </c>
      <c r="B885" s="239">
        <v>44743</v>
      </c>
      <c r="C885" t="s">
        <v>87</v>
      </c>
      <c r="D885" s="124">
        <v>274637296</v>
      </c>
      <c r="E885" s="127">
        <v>88012700</v>
      </c>
      <c r="F885" s="127">
        <v>166662759.91062</v>
      </c>
      <c r="G885" s="125">
        <f t="shared" ref="G885:G916" si="47">(F885/D885)*1000</f>
        <v>606.8467842423704</v>
      </c>
      <c r="H885" s="125">
        <f t="shared" si="44"/>
        <v>1893.6217149413665</v>
      </c>
      <c r="I885" s="127">
        <f t="shared" si="45"/>
        <v>166662759910.62</v>
      </c>
    </row>
    <row r="886" spans="1:9" x14ac:dyDescent="0.3">
      <c r="A886" s="35" t="s">
        <v>21</v>
      </c>
      <c r="B886" s="239">
        <v>44774</v>
      </c>
      <c r="C886" t="s">
        <v>92</v>
      </c>
      <c r="D886" s="10">
        <v>14830926</v>
      </c>
      <c r="E886" s="11">
        <v>44146358</v>
      </c>
      <c r="F886" s="11">
        <v>196028508.852</v>
      </c>
      <c r="G886" s="125">
        <f t="shared" si="47"/>
        <v>13217.55019558455</v>
      </c>
      <c r="H886" s="125">
        <f t="shared" si="44"/>
        <v>4440.4231228315593</v>
      </c>
      <c r="I886" s="127">
        <f t="shared" si="45"/>
        <v>196028508852</v>
      </c>
    </row>
    <row r="887" spans="1:9" x14ac:dyDescent="0.3">
      <c r="A887" s="35" t="s">
        <v>21</v>
      </c>
      <c r="B887" s="239">
        <v>44774</v>
      </c>
      <c r="C887" t="s">
        <v>87</v>
      </c>
      <c r="D887" s="10">
        <v>277159959</v>
      </c>
      <c r="E887" s="11">
        <v>85156312</v>
      </c>
      <c r="F887" s="11">
        <v>162293114.84575</v>
      </c>
      <c r="G887" s="125">
        <f t="shared" si="47"/>
        <v>585.55757993076486</v>
      </c>
      <c r="H887" s="125">
        <f t="shared" si="44"/>
        <v>1905.8260161119942</v>
      </c>
      <c r="I887" s="127">
        <f t="shared" si="45"/>
        <v>162293114845.75</v>
      </c>
    </row>
    <row r="888" spans="1:9" x14ac:dyDescent="0.3">
      <c r="A888" s="35" t="s">
        <v>21</v>
      </c>
      <c r="B888" s="239">
        <v>44805</v>
      </c>
      <c r="C888" t="s">
        <v>92</v>
      </c>
      <c r="D888" s="10">
        <v>14828035</v>
      </c>
      <c r="E888" s="127">
        <v>44774432</v>
      </c>
      <c r="F888" s="127">
        <v>233352942.99000001</v>
      </c>
      <c r="G888" s="125">
        <f t="shared" si="47"/>
        <v>15737.280293039505</v>
      </c>
      <c r="H888" s="125">
        <f t="shared" si="44"/>
        <v>5211.7454664751522</v>
      </c>
      <c r="I888" s="127">
        <f t="shared" si="45"/>
        <v>233352942990</v>
      </c>
    </row>
    <row r="889" spans="1:9" x14ac:dyDescent="0.3">
      <c r="A889" s="35" t="s">
        <v>21</v>
      </c>
      <c r="B889" s="239">
        <v>44805</v>
      </c>
      <c r="C889" t="s">
        <v>87</v>
      </c>
      <c r="D889" s="10">
        <v>275397426</v>
      </c>
      <c r="E889" s="127">
        <v>83257383</v>
      </c>
      <c r="F889" s="127">
        <v>164670251.96942997</v>
      </c>
      <c r="G889" s="125">
        <f t="shared" si="47"/>
        <v>597.93678670558802</v>
      </c>
      <c r="H889" s="125">
        <f t="shared" si="44"/>
        <v>1977.8456400608936</v>
      </c>
      <c r="I889" s="127">
        <f t="shared" si="45"/>
        <v>164670251969.42996</v>
      </c>
    </row>
    <row r="890" spans="1:9" x14ac:dyDescent="0.3">
      <c r="A890" s="35" t="s">
        <v>21</v>
      </c>
      <c r="B890" s="239">
        <v>44835</v>
      </c>
      <c r="C890" t="s">
        <v>92</v>
      </c>
      <c r="D890" s="36">
        <v>15167195</v>
      </c>
      <c r="E890" s="127">
        <v>46610157</v>
      </c>
      <c r="F890" s="127">
        <v>233023757.08200002</v>
      </c>
      <c r="G890" s="125">
        <f t="shared" si="47"/>
        <v>15363.668567721323</v>
      </c>
      <c r="H890" s="125">
        <f t="shared" si="44"/>
        <v>4999.4201281493224</v>
      </c>
      <c r="I890" s="127">
        <f t="shared" si="45"/>
        <v>233023757082.00003</v>
      </c>
    </row>
    <row r="891" spans="1:9" x14ac:dyDescent="0.3">
      <c r="A891" s="35" t="s">
        <v>21</v>
      </c>
      <c r="B891" s="239">
        <v>44835</v>
      </c>
      <c r="C891" t="s">
        <v>87</v>
      </c>
      <c r="D891" s="36">
        <v>277289229</v>
      </c>
      <c r="E891" s="127">
        <v>84997250</v>
      </c>
      <c r="F891" s="127">
        <v>179356516.99457002</v>
      </c>
      <c r="G891" s="125">
        <f t="shared" si="47"/>
        <v>646.82107430350288</v>
      </c>
      <c r="H891" s="125">
        <f t="shared" si="44"/>
        <v>2110.144939919468</v>
      </c>
      <c r="I891" s="127">
        <f t="shared" si="45"/>
        <v>179356516994.57001</v>
      </c>
    </row>
    <row r="892" spans="1:9" x14ac:dyDescent="0.3">
      <c r="A892" s="35" t="s">
        <v>21</v>
      </c>
      <c r="B892" s="239">
        <v>44866</v>
      </c>
      <c r="C892" t="s">
        <v>92</v>
      </c>
      <c r="D892" s="10">
        <v>15555633</v>
      </c>
      <c r="E892" s="127">
        <v>42071194</v>
      </c>
      <c r="F892" s="127">
        <v>210013624.366</v>
      </c>
      <c r="G892" s="125">
        <f t="shared" si="47"/>
        <v>13500.808637359854</v>
      </c>
      <c r="H892" s="125">
        <f t="shared" si="44"/>
        <v>4991.8627069628683</v>
      </c>
      <c r="I892" s="127">
        <f t="shared" si="45"/>
        <v>210013624366</v>
      </c>
    </row>
    <row r="893" spans="1:9" x14ac:dyDescent="0.3">
      <c r="A893" s="35" t="s">
        <v>21</v>
      </c>
      <c r="B893" s="239">
        <v>44866</v>
      </c>
      <c r="C893" t="s">
        <v>87</v>
      </c>
      <c r="D893" s="10">
        <v>278356488</v>
      </c>
      <c r="E893" s="127">
        <v>74586375</v>
      </c>
      <c r="F893" s="127">
        <v>146760634.72764999</v>
      </c>
      <c r="G893" s="125">
        <f t="shared" si="47"/>
        <v>527.23985627972854</v>
      </c>
      <c r="H893" s="125">
        <f t="shared" si="44"/>
        <v>1967.6601085338978</v>
      </c>
      <c r="I893" s="127">
        <f t="shared" si="45"/>
        <v>146760634727.64999</v>
      </c>
    </row>
    <row r="894" spans="1:9" x14ac:dyDescent="0.3">
      <c r="A894" s="35" t="s">
        <v>21</v>
      </c>
      <c r="B894" s="239">
        <v>44896</v>
      </c>
      <c r="C894" t="s">
        <v>92</v>
      </c>
      <c r="D894" s="61">
        <v>15883906</v>
      </c>
      <c r="E894" s="127">
        <v>46163151</v>
      </c>
      <c r="F894" s="127">
        <v>237485627.5505802</v>
      </c>
      <c r="G894" s="125">
        <f t="shared" si="47"/>
        <v>14951.336752470092</v>
      </c>
      <c r="H894" s="125">
        <f t="shared" si="44"/>
        <v>5144.4847764092228</v>
      </c>
      <c r="I894" s="127">
        <f t="shared" si="45"/>
        <v>237485627550.5802</v>
      </c>
    </row>
    <row r="895" spans="1:9" x14ac:dyDescent="0.3">
      <c r="A895" s="35" t="s">
        <v>21</v>
      </c>
      <c r="B895" s="239">
        <v>44896</v>
      </c>
      <c r="C895" t="s">
        <v>87</v>
      </c>
      <c r="D895" s="61">
        <v>272999290</v>
      </c>
      <c r="E895" s="127">
        <v>75147649</v>
      </c>
      <c r="F895" s="127">
        <v>150904025.69494</v>
      </c>
      <c r="G895" s="125">
        <f t="shared" si="47"/>
        <v>552.7634364724538</v>
      </c>
      <c r="H895" s="125">
        <f t="shared" si="44"/>
        <v>2008.1004223424209</v>
      </c>
      <c r="I895" s="127">
        <f t="shared" si="45"/>
        <v>150904025694.94</v>
      </c>
    </row>
    <row r="896" spans="1:9" x14ac:dyDescent="0.3">
      <c r="A896" s="35" t="s">
        <v>21</v>
      </c>
      <c r="B896" s="239">
        <v>44927</v>
      </c>
      <c r="C896" t="s">
        <v>92</v>
      </c>
      <c r="D896" s="61">
        <v>16210142</v>
      </c>
      <c r="E896" s="127">
        <v>47503990</v>
      </c>
      <c r="F896" s="127">
        <v>242971903.33499998</v>
      </c>
      <c r="G896" s="125">
        <f t="shared" si="47"/>
        <v>14988.881857728327</v>
      </c>
      <c r="H896" s="125">
        <f t="shared" si="44"/>
        <v>5114.7683244081172</v>
      </c>
      <c r="I896" s="127">
        <f t="shared" si="45"/>
        <v>242971903334.99997</v>
      </c>
    </row>
    <row r="897" spans="1:9" x14ac:dyDescent="0.3">
      <c r="A897" s="35" t="s">
        <v>21</v>
      </c>
      <c r="B897" s="239">
        <v>44927</v>
      </c>
      <c r="C897" t="s">
        <v>87</v>
      </c>
      <c r="D897" s="61">
        <v>273051248</v>
      </c>
      <c r="E897" s="127">
        <v>71416623</v>
      </c>
      <c r="F897" s="127">
        <v>144657102.84243</v>
      </c>
      <c r="G897" s="125">
        <f t="shared" si="47"/>
        <v>529.78004642714541</v>
      </c>
      <c r="H897" s="125">
        <f t="shared" si="44"/>
        <v>2025.5382677843784</v>
      </c>
      <c r="I897" s="127">
        <f t="shared" si="45"/>
        <v>144657102842.42999</v>
      </c>
    </row>
    <row r="898" spans="1:9" x14ac:dyDescent="0.3">
      <c r="A898" s="35" t="s">
        <v>21</v>
      </c>
      <c r="B898" s="239">
        <v>44958</v>
      </c>
      <c r="C898" t="s">
        <v>92</v>
      </c>
      <c r="D898" s="61">
        <v>16505981</v>
      </c>
      <c r="E898" s="127">
        <v>42448060</v>
      </c>
      <c r="F898" s="127">
        <v>220391056.44532001</v>
      </c>
      <c r="G898" s="125">
        <f t="shared" si="47"/>
        <v>13352.193756028195</v>
      </c>
      <c r="H898" s="125">
        <f t="shared" ref="H898:H961" si="48">IFERROR(F898*1000/E898,0)</f>
        <v>5192.0171721704128</v>
      </c>
      <c r="I898" s="127">
        <f t="shared" ref="I898:I961" si="49">F898*1000</f>
        <v>220391056445.32001</v>
      </c>
    </row>
    <row r="899" spans="1:9" x14ac:dyDescent="0.3">
      <c r="A899" s="35" t="s">
        <v>21</v>
      </c>
      <c r="B899" s="239">
        <v>44958</v>
      </c>
      <c r="C899" t="s">
        <v>87</v>
      </c>
      <c r="D899" s="61">
        <v>273547554</v>
      </c>
      <c r="E899" s="127">
        <v>65815805</v>
      </c>
      <c r="F899" s="127">
        <v>131204907.74213</v>
      </c>
      <c r="G899" s="125">
        <f t="shared" si="47"/>
        <v>479.64204330677364</v>
      </c>
      <c r="H899" s="125">
        <f t="shared" si="48"/>
        <v>1993.516720522221</v>
      </c>
      <c r="I899" s="127">
        <f t="shared" si="49"/>
        <v>131204907742.12999</v>
      </c>
    </row>
    <row r="900" spans="1:9" x14ac:dyDescent="0.3">
      <c r="A900" s="35" t="s">
        <v>21</v>
      </c>
      <c r="B900" s="239">
        <v>44986</v>
      </c>
      <c r="C900" t="s">
        <v>92</v>
      </c>
      <c r="D900" s="61">
        <v>16762444</v>
      </c>
      <c r="E900" s="127">
        <v>47528500</v>
      </c>
      <c r="F900" s="127">
        <v>246327264.102</v>
      </c>
      <c r="G900" s="125">
        <f t="shared" si="47"/>
        <v>14695.187891574762</v>
      </c>
      <c r="H900" s="125">
        <f t="shared" si="48"/>
        <v>5182.7275024879809</v>
      </c>
      <c r="I900" s="127">
        <f t="shared" si="49"/>
        <v>246327264102</v>
      </c>
    </row>
    <row r="901" spans="1:9" x14ac:dyDescent="0.3">
      <c r="A901" s="35" t="s">
        <v>21</v>
      </c>
      <c r="B901" s="239">
        <v>44986</v>
      </c>
      <c r="C901" t="s">
        <v>87</v>
      </c>
      <c r="D901" s="61">
        <v>273903638</v>
      </c>
      <c r="E901" s="127">
        <v>68859662</v>
      </c>
      <c r="F901" s="127">
        <v>138376270.20256001</v>
      </c>
      <c r="G901" s="125">
        <f t="shared" si="47"/>
        <v>505.20055598005609</v>
      </c>
      <c r="H901" s="125">
        <f t="shared" si="48"/>
        <v>2009.5403634505205</v>
      </c>
      <c r="I901" s="127">
        <f t="shared" si="49"/>
        <v>138376270202.56</v>
      </c>
    </row>
    <row r="902" spans="1:9" x14ac:dyDescent="0.3">
      <c r="A902" s="128" t="s">
        <v>43</v>
      </c>
      <c r="B902" s="239">
        <v>44652</v>
      </c>
      <c r="C902" t="s">
        <v>92</v>
      </c>
      <c r="D902" s="10">
        <v>33594</v>
      </c>
      <c r="E902" s="127">
        <v>63811</v>
      </c>
      <c r="F902" s="127">
        <v>267087.08600000001</v>
      </c>
      <c r="G902" s="125">
        <f t="shared" si="47"/>
        <v>7950.4401381199023</v>
      </c>
      <c r="H902" s="125">
        <f t="shared" si="48"/>
        <v>4185.5963078466093</v>
      </c>
      <c r="I902" s="127">
        <f t="shared" si="49"/>
        <v>267087086</v>
      </c>
    </row>
    <row r="903" spans="1:9" x14ac:dyDescent="0.3">
      <c r="A903" s="128" t="s">
        <v>43</v>
      </c>
      <c r="B903" s="239">
        <v>44652</v>
      </c>
      <c r="C903" t="s">
        <v>87</v>
      </c>
      <c r="D903" s="10">
        <v>2066200</v>
      </c>
      <c r="E903" s="127">
        <v>466662</v>
      </c>
      <c r="F903" s="127">
        <v>920802.68030000001</v>
      </c>
      <c r="G903" s="125">
        <f t="shared" si="47"/>
        <v>445.65031473235894</v>
      </c>
      <c r="H903" s="125">
        <f t="shared" si="48"/>
        <v>1973.1683323261802</v>
      </c>
      <c r="I903" s="127">
        <f t="shared" si="49"/>
        <v>920802680.29999995</v>
      </c>
    </row>
    <row r="904" spans="1:9" x14ac:dyDescent="0.3">
      <c r="A904" s="9" t="s">
        <v>43</v>
      </c>
      <c r="B904" s="239">
        <v>44682</v>
      </c>
      <c r="C904" t="s">
        <v>92</v>
      </c>
      <c r="D904" s="10">
        <v>37405</v>
      </c>
      <c r="E904" s="127">
        <v>67508</v>
      </c>
      <c r="F904" s="127">
        <v>298536.78169999999</v>
      </c>
      <c r="G904" s="125">
        <f t="shared" si="47"/>
        <v>7981.1998850421069</v>
      </c>
      <c r="H904" s="125">
        <f t="shared" si="48"/>
        <v>4422.2430186052025</v>
      </c>
      <c r="I904" s="127">
        <f t="shared" si="49"/>
        <v>298536781.69999999</v>
      </c>
    </row>
    <row r="905" spans="1:9" x14ac:dyDescent="0.3">
      <c r="A905" s="9" t="s">
        <v>43</v>
      </c>
      <c r="B905" s="239">
        <v>44682</v>
      </c>
      <c r="C905" t="s">
        <v>87</v>
      </c>
      <c r="D905" s="10">
        <v>2079096</v>
      </c>
      <c r="E905" s="127">
        <v>639346</v>
      </c>
      <c r="F905" s="127">
        <v>1268642.2054999999</v>
      </c>
      <c r="G905" s="125">
        <f t="shared" si="47"/>
        <v>610.189334932105</v>
      </c>
      <c r="H905" s="125">
        <f t="shared" si="48"/>
        <v>1984.2811333769196</v>
      </c>
      <c r="I905" s="127">
        <f t="shared" si="49"/>
        <v>1268642205.5</v>
      </c>
    </row>
    <row r="906" spans="1:9" x14ac:dyDescent="0.3">
      <c r="A906" s="35" t="s">
        <v>43</v>
      </c>
      <c r="B906" s="239">
        <v>44713</v>
      </c>
      <c r="C906" t="s">
        <v>92</v>
      </c>
      <c r="D906" s="36">
        <v>40660</v>
      </c>
      <c r="E906" s="127">
        <v>65771</v>
      </c>
      <c r="F906" s="127">
        <v>301468.45400000003</v>
      </c>
      <c r="G906" s="125">
        <f t="shared" si="47"/>
        <v>7414.3741760944422</v>
      </c>
      <c r="H906" s="125">
        <f t="shared" si="48"/>
        <v>4583.6075778078484</v>
      </c>
      <c r="I906" s="127">
        <f t="shared" si="49"/>
        <v>301468454</v>
      </c>
    </row>
    <row r="907" spans="1:9" x14ac:dyDescent="0.3">
      <c r="A907" s="35" t="s">
        <v>43</v>
      </c>
      <c r="B907" s="239">
        <v>44713</v>
      </c>
      <c r="C907" t="s">
        <v>87</v>
      </c>
      <c r="D907" s="36">
        <v>2089014</v>
      </c>
      <c r="E907" s="127">
        <v>627874</v>
      </c>
      <c r="F907" s="127">
        <v>1257049.87585</v>
      </c>
      <c r="G907" s="125">
        <f t="shared" si="47"/>
        <v>601.74315531154889</v>
      </c>
      <c r="H907" s="125">
        <f t="shared" si="48"/>
        <v>2002.073466730586</v>
      </c>
      <c r="I907" s="127">
        <f t="shared" si="49"/>
        <v>1257049875.8499999</v>
      </c>
    </row>
    <row r="908" spans="1:9" x14ac:dyDescent="0.3">
      <c r="A908" s="35" t="s">
        <v>43</v>
      </c>
      <c r="B908" s="239">
        <v>44743</v>
      </c>
      <c r="C908" t="s">
        <v>92</v>
      </c>
      <c r="D908" s="124">
        <v>40991</v>
      </c>
      <c r="E908" s="156">
        <v>70997</v>
      </c>
      <c r="F908" s="156">
        <v>321373.79099999997</v>
      </c>
      <c r="G908" s="125">
        <f t="shared" si="47"/>
        <v>7840.1061452513959</v>
      </c>
      <c r="H908" s="125">
        <f t="shared" si="48"/>
        <v>4526.58268659239</v>
      </c>
      <c r="I908" s="127">
        <f t="shared" si="49"/>
        <v>321373790.99999994</v>
      </c>
    </row>
    <row r="909" spans="1:9" x14ac:dyDescent="0.3">
      <c r="A909" s="35" t="s">
        <v>43</v>
      </c>
      <c r="B909" s="239">
        <v>44743</v>
      </c>
      <c r="C909" t="s">
        <v>87</v>
      </c>
      <c r="D909" s="124">
        <v>2105557</v>
      </c>
      <c r="E909" s="127">
        <v>622886</v>
      </c>
      <c r="F909" s="127">
        <v>1240731.1778899999</v>
      </c>
      <c r="G909" s="125">
        <f t="shared" si="47"/>
        <v>589.26506282660591</v>
      </c>
      <c r="H909" s="125">
        <f t="shared" si="48"/>
        <v>1991.9073119158238</v>
      </c>
      <c r="I909" s="127">
        <f t="shared" si="49"/>
        <v>1240731177.8899999</v>
      </c>
    </row>
    <row r="910" spans="1:9" x14ac:dyDescent="0.3">
      <c r="A910" s="35" t="s">
        <v>43</v>
      </c>
      <c r="B910" s="239">
        <v>44774</v>
      </c>
      <c r="C910" t="s">
        <v>92</v>
      </c>
      <c r="D910" s="10">
        <v>40979</v>
      </c>
      <c r="E910" s="11">
        <v>71268</v>
      </c>
      <c r="F910" s="11">
        <v>318580.59100000001</v>
      </c>
      <c r="G910" s="125">
        <f t="shared" si="47"/>
        <v>7774.2402450035388</v>
      </c>
      <c r="H910" s="125">
        <f t="shared" si="48"/>
        <v>4470.1772324184767</v>
      </c>
      <c r="I910" s="127">
        <f t="shared" si="49"/>
        <v>318580591</v>
      </c>
    </row>
    <row r="911" spans="1:9" x14ac:dyDescent="0.3">
      <c r="A911" s="35" t="s">
        <v>43</v>
      </c>
      <c r="B911" s="239">
        <v>44774</v>
      </c>
      <c r="C911" t="s">
        <v>87</v>
      </c>
      <c r="D911" s="10">
        <v>2105582</v>
      </c>
      <c r="E911" s="11">
        <v>631606</v>
      </c>
      <c r="F911" s="11">
        <v>1314964.76247</v>
      </c>
      <c r="G911" s="125">
        <f t="shared" si="47"/>
        <v>624.51367957647813</v>
      </c>
      <c r="H911" s="125">
        <f t="shared" si="48"/>
        <v>2081.9383642175662</v>
      </c>
      <c r="I911" s="127">
        <f t="shared" si="49"/>
        <v>1314964762.47</v>
      </c>
    </row>
    <row r="912" spans="1:9" x14ac:dyDescent="0.3">
      <c r="A912" s="35" t="s">
        <v>43</v>
      </c>
      <c r="B912" s="239">
        <v>44805</v>
      </c>
      <c r="C912" t="s">
        <v>92</v>
      </c>
      <c r="D912" s="10">
        <v>40917</v>
      </c>
      <c r="E912" s="127">
        <v>64824</v>
      </c>
      <c r="F912" s="127">
        <v>308566.04100000003</v>
      </c>
      <c r="G912" s="125">
        <f t="shared" si="47"/>
        <v>7541.2674682894649</v>
      </c>
      <c r="H912" s="125">
        <f t="shared" si="48"/>
        <v>4760.0586356904851</v>
      </c>
      <c r="I912" s="127">
        <f t="shared" si="49"/>
        <v>308566041</v>
      </c>
    </row>
    <row r="913" spans="1:9" x14ac:dyDescent="0.3">
      <c r="A913" s="35" t="s">
        <v>43</v>
      </c>
      <c r="B913" s="239">
        <v>44805</v>
      </c>
      <c r="C913" t="s">
        <v>87</v>
      </c>
      <c r="D913" s="10">
        <v>2124906</v>
      </c>
      <c r="E913" s="127">
        <v>573802</v>
      </c>
      <c r="F913" s="127">
        <v>1189949.53721</v>
      </c>
      <c r="G913" s="125">
        <f t="shared" si="47"/>
        <v>560.00102461473591</v>
      </c>
      <c r="H913" s="125">
        <f t="shared" si="48"/>
        <v>2073.7981694208106</v>
      </c>
      <c r="I913" s="127">
        <f t="shared" si="49"/>
        <v>1189949537.21</v>
      </c>
    </row>
    <row r="914" spans="1:9" x14ac:dyDescent="0.3">
      <c r="A914" s="35" t="s">
        <v>43</v>
      </c>
      <c r="B914" s="239">
        <v>44835</v>
      </c>
      <c r="C914" t="s">
        <v>92</v>
      </c>
      <c r="D914" s="36">
        <v>40906</v>
      </c>
      <c r="E914" s="127">
        <v>77376</v>
      </c>
      <c r="F914" s="127">
        <v>351159.64800000004</v>
      </c>
      <c r="G914" s="125">
        <f t="shared" si="47"/>
        <v>8584.5511171955222</v>
      </c>
      <c r="H914" s="125">
        <f t="shared" si="48"/>
        <v>4538.353598014889</v>
      </c>
      <c r="I914" s="127">
        <f t="shared" si="49"/>
        <v>351159648.00000006</v>
      </c>
    </row>
    <row r="915" spans="1:9" x14ac:dyDescent="0.3">
      <c r="A915" s="35" t="s">
        <v>43</v>
      </c>
      <c r="B915" s="239">
        <v>44835</v>
      </c>
      <c r="C915" t="s">
        <v>87</v>
      </c>
      <c r="D915" s="36">
        <v>2135215</v>
      </c>
      <c r="E915" s="127">
        <v>659254</v>
      </c>
      <c r="F915" s="127">
        <v>1469308.0999999999</v>
      </c>
      <c r="G915" s="125">
        <f t="shared" si="47"/>
        <v>688.13121863606227</v>
      </c>
      <c r="H915" s="125">
        <f t="shared" si="48"/>
        <v>2228.7435495271925</v>
      </c>
      <c r="I915" s="127">
        <f t="shared" si="49"/>
        <v>1469308099.9999998</v>
      </c>
    </row>
    <row r="916" spans="1:9" x14ac:dyDescent="0.3">
      <c r="A916" s="35" t="s">
        <v>43</v>
      </c>
      <c r="B916" s="239">
        <v>44866</v>
      </c>
      <c r="C916" t="s">
        <v>92</v>
      </c>
      <c r="D916" s="10">
        <v>40992</v>
      </c>
      <c r="E916" s="127">
        <v>78596</v>
      </c>
      <c r="F916" s="127">
        <v>350193.25422</v>
      </c>
      <c r="G916" s="125">
        <f t="shared" si="47"/>
        <v>8542.9658035714292</v>
      </c>
      <c r="H916" s="125">
        <f t="shared" si="48"/>
        <v>4455.6116624255692</v>
      </c>
      <c r="I916" s="127">
        <f t="shared" si="49"/>
        <v>350193254.22000003</v>
      </c>
    </row>
    <row r="917" spans="1:9" x14ac:dyDescent="0.3">
      <c r="A917" s="35" t="s">
        <v>43</v>
      </c>
      <c r="B917" s="239">
        <v>44866</v>
      </c>
      <c r="C917" t="s">
        <v>87</v>
      </c>
      <c r="D917" s="10">
        <v>2150529</v>
      </c>
      <c r="E917" s="127">
        <v>528899</v>
      </c>
      <c r="F917" s="127">
        <v>1088307.1979499999</v>
      </c>
      <c r="G917" s="125">
        <f t="shared" ref="G917:G948" si="50">(F917/D917)*1000</f>
        <v>506.06487889723871</v>
      </c>
      <c r="H917" s="125">
        <f t="shared" si="48"/>
        <v>2057.6843555196738</v>
      </c>
      <c r="I917" s="127">
        <f t="shared" si="49"/>
        <v>1088307197.95</v>
      </c>
    </row>
    <row r="918" spans="1:9" x14ac:dyDescent="0.3">
      <c r="A918" s="35" t="s">
        <v>43</v>
      </c>
      <c r="B918" s="239">
        <v>44896</v>
      </c>
      <c r="C918" t="s">
        <v>92</v>
      </c>
      <c r="D918" s="61">
        <v>40997</v>
      </c>
      <c r="E918" s="127">
        <v>70356</v>
      </c>
      <c r="F918" s="127">
        <v>329619.95487000002</v>
      </c>
      <c r="G918" s="125">
        <f t="shared" si="50"/>
        <v>8040.099394345928</v>
      </c>
      <c r="H918" s="125">
        <f t="shared" si="48"/>
        <v>4685.0297752856895</v>
      </c>
      <c r="I918" s="127">
        <f t="shared" si="49"/>
        <v>329619954.87</v>
      </c>
    </row>
    <row r="919" spans="1:9" x14ac:dyDescent="0.3">
      <c r="A919" s="35" t="s">
        <v>43</v>
      </c>
      <c r="B919" s="239">
        <v>44896</v>
      </c>
      <c r="C919" t="s">
        <v>87</v>
      </c>
      <c r="D919" s="61">
        <v>2161226</v>
      </c>
      <c r="E919" s="127">
        <v>581832</v>
      </c>
      <c r="F919" s="127">
        <v>1245008.3751100001</v>
      </c>
      <c r="G919" s="125">
        <f t="shared" si="50"/>
        <v>576.06579557621467</v>
      </c>
      <c r="H919" s="125">
        <f t="shared" si="48"/>
        <v>2139.8073242963605</v>
      </c>
      <c r="I919" s="127">
        <f t="shared" si="49"/>
        <v>1245008375.1100001</v>
      </c>
    </row>
    <row r="920" spans="1:9" x14ac:dyDescent="0.3">
      <c r="A920" s="35" t="s">
        <v>43</v>
      </c>
      <c r="B920" s="239">
        <v>44927</v>
      </c>
      <c r="C920" t="s">
        <v>92</v>
      </c>
      <c r="D920" s="61">
        <v>40939</v>
      </c>
      <c r="E920" s="127">
        <v>70661</v>
      </c>
      <c r="F920" s="127">
        <v>317831.41229999997</v>
      </c>
      <c r="G920" s="125">
        <f t="shared" si="50"/>
        <v>7763.5362930213241</v>
      </c>
      <c r="H920" s="125">
        <f t="shared" si="48"/>
        <v>4497.975011675464</v>
      </c>
      <c r="I920" s="127">
        <f t="shared" si="49"/>
        <v>317831412.29999995</v>
      </c>
    </row>
    <row r="921" spans="1:9" ht="15" thickBot="1" x14ac:dyDescent="0.35">
      <c r="A921" s="152" t="s">
        <v>43</v>
      </c>
      <c r="B921" s="239">
        <v>44927</v>
      </c>
      <c r="C921" s="139" t="s">
        <v>87</v>
      </c>
      <c r="D921" s="148">
        <v>2169669</v>
      </c>
      <c r="E921" s="138">
        <v>552824</v>
      </c>
      <c r="F921" s="138">
        <v>1206448.6969999999</v>
      </c>
      <c r="G921" s="125">
        <f t="shared" si="50"/>
        <v>556.05195861672905</v>
      </c>
      <c r="H921" s="125">
        <f t="shared" si="48"/>
        <v>2182.3377729621002</v>
      </c>
      <c r="I921" s="127">
        <f t="shared" si="49"/>
        <v>1206448697</v>
      </c>
    </row>
    <row r="922" spans="1:9" x14ac:dyDescent="0.3">
      <c r="A922" s="35" t="s">
        <v>43</v>
      </c>
      <c r="B922" s="239">
        <v>44958</v>
      </c>
      <c r="C922" t="s">
        <v>92</v>
      </c>
      <c r="D922" s="61">
        <v>40979</v>
      </c>
      <c r="E922" s="127">
        <v>61439</v>
      </c>
      <c r="F922" s="127">
        <v>298212.89567</v>
      </c>
      <c r="G922" s="125">
        <f t="shared" si="50"/>
        <v>7277.2126130457063</v>
      </c>
      <c r="H922" s="125">
        <f t="shared" si="48"/>
        <v>4853.8045161867867</v>
      </c>
      <c r="I922" s="127">
        <f t="shared" si="49"/>
        <v>298212895.67000002</v>
      </c>
    </row>
    <row r="923" spans="1:9" x14ac:dyDescent="0.3">
      <c r="A923" s="35" t="s">
        <v>43</v>
      </c>
      <c r="B923" s="239">
        <v>44958</v>
      </c>
      <c r="C923" t="s">
        <v>87</v>
      </c>
      <c r="D923" s="61">
        <v>2173879</v>
      </c>
      <c r="E923" s="127">
        <v>481315</v>
      </c>
      <c r="F923" s="127">
        <v>1046511.86674</v>
      </c>
      <c r="G923" s="125">
        <f t="shared" si="50"/>
        <v>481.40299747134043</v>
      </c>
      <c r="H923" s="125">
        <f t="shared" si="48"/>
        <v>2174.2764441997447</v>
      </c>
      <c r="I923" s="127">
        <f t="shared" si="49"/>
        <v>1046511866.74</v>
      </c>
    </row>
    <row r="924" spans="1:9" x14ac:dyDescent="0.3">
      <c r="A924" s="35" t="s">
        <v>43</v>
      </c>
      <c r="B924" s="239">
        <v>44986</v>
      </c>
      <c r="C924" t="s">
        <v>92</v>
      </c>
      <c r="D924" s="61">
        <v>40895</v>
      </c>
      <c r="E924" s="127">
        <v>66974</v>
      </c>
      <c r="F924" s="127">
        <v>327317.66850999999</v>
      </c>
      <c r="G924" s="125">
        <f t="shared" si="50"/>
        <v>8003.8554471206744</v>
      </c>
      <c r="H924" s="125">
        <f t="shared" si="48"/>
        <v>4887.2348748768181</v>
      </c>
      <c r="I924" s="127">
        <f t="shared" si="49"/>
        <v>327317668.50999999</v>
      </c>
    </row>
    <row r="925" spans="1:9" x14ac:dyDescent="0.3">
      <c r="A925" s="35" t="s">
        <v>43</v>
      </c>
      <c r="B925" s="239">
        <v>44986</v>
      </c>
      <c r="C925" t="s">
        <v>87</v>
      </c>
      <c r="D925" s="61">
        <v>2176364</v>
      </c>
      <c r="E925" s="127">
        <v>522890</v>
      </c>
      <c r="F925" s="127">
        <v>1164272.4093200001</v>
      </c>
      <c r="G925" s="125">
        <f t="shared" si="50"/>
        <v>534.96217053764906</v>
      </c>
      <c r="H925" s="125">
        <f t="shared" si="48"/>
        <v>2226.6105860123548</v>
      </c>
      <c r="I925" s="127">
        <f t="shared" si="49"/>
        <v>1164272409.3200002</v>
      </c>
    </row>
    <row r="926" spans="1:9" x14ac:dyDescent="0.3">
      <c r="A926" s="9" t="s">
        <v>22</v>
      </c>
      <c r="B926" s="239">
        <v>44652</v>
      </c>
      <c r="C926" t="s">
        <v>92</v>
      </c>
      <c r="D926" s="10">
        <v>0</v>
      </c>
      <c r="E926" s="127">
        <v>0</v>
      </c>
      <c r="F926" s="127">
        <v>0</v>
      </c>
      <c r="G926" s="125">
        <v>0</v>
      </c>
      <c r="H926" s="125">
        <f t="shared" si="48"/>
        <v>0</v>
      </c>
      <c r="I926" s="127">
        <f t="shared" si="49"/>
        <v>0</v>
      </c>
    </row>
    <row r="927" spans="1:9" x14ac:dyDescent="0.3">
      <c r="A927" s="9" t="s">
        <v>22</v>
      </c>
      <c r="B927" s="239">
        <v>44652</v>
      </c>
      <c r="C927" t="s">
        <v>87</v>
      </c>
      <c r="D927" s="10">
        <v>11370697</v>
      </c>
      <c r="E927" s="127">
        <v>3139026</v>
      </c>
      <c r="F927" s="127">
        <v>5651472.5810000002</v>
      </c>
      <c r="G927" s="125">
        <f>(F927/D927)*1000</f>
        <v>497.02077023070797</v>
      </c>
      <c r="H927" s="125">
        <f t="shared" si="48"/>
        <v>1800.3904972434125</v>
      </c>
      <c r="I927" s="127">
        <f t="shared" si="49"/>
        <v>5651472581</v>
      </c>
    </row>
    <row r="928" spans="1:9" x14ac:dyDescent="0.3">
      <c r="A928" s="9" t="s">
        <v>22</v>
      </c>
      <c r="B928" s="239">
        <v>44682</v>
      </c>
      <c r="C928" t="s">
        <v>92</v>
      </c>
      <c r="D928" s="10">
        <v>0</v>
      </c>
      <c r="E928" s="127">
        <v>0</v>
      </c>
      <c r="F928" s="127">
        <v>0</v>
      </c>
      <c r="G928" s="125">
        <v>0</v>
      </c>
      <c r="H928" s="125">
        <f t="shared" si="48"/>
        <v>0</v>
      </c>
      <c r="I928" s="127">
        <f t="shared" si="49"/>
        <v>0</v>
      </c>
    </row>
    <row r="929" spans="1:9" x14ac:dyDescent="0.3">
      <c r="A929" s="9" t="s">
        <v>22</v>
      </c>
      <c r="B929" s="239">
        <v>44682</v>
      </c>
      <c r="C929" t="s">
        <v>87</v>
      </c>
      <c r="D929" s="10">
        <v>11456060</v>
      </c>
      <c r="E929" s="127">
        <v>3123639</v>
      </c>
      <c r="F929" s="127">
        <v>5562934.6569999997</v>
      </c>
      <c r="G929" s="125">
        <f>(F929/D929)*1000</f>
        <v>485.58881997824727</v>
      </c>
      <c r="H929" s="125">
        <f t="shared" si="48"/>
        <v>1780.9147142163356</v>
      </c>
      <c r="I929" s="127">
        <f t="shared" si="49"/>
        <v>5562934657</v>
      </c>
    </row>
    <row r="930" spans="1:9" x14ac:dyDescent="0.3">
      <c r="A930" s="35" t="s">
        <v>22</v>
      </c>
      <c r="B930" s="239">
        <v>44713</v>
      </c>
      <c r="C930" t="s">
        <v>92</v>
      </c>
      <c r="D930" s="36">
        <v>0</v>
      </c>
      <c r="E930" s="127">
        <v>0</v>
      </c>
      <c r="F930" s="127">
        <v>0</v>
      </c>
      <c r="G930" s="125">
        <v>0</v>
      </c>
      <c r="H930" s="125">
        <f t="shared" si="48"/>
        <v>0</v>
      </c>
      <c r="I930" s="127">
        <f t="shared" si="49"/>
        <v>0</v>
      </c>
    </row>
    <row r="931" spans="1:9" x14ac:dyDescent="0.3">
      <c r="A931" s="35" t="s">
        <v>22</v>
      </c>
      <c r="B931" s="239">
        <v>44713</v>
      </c>
      <c r="C931" t="s">
        <v>87</v>
      </c>
      <c r="D931" s="36">
        <v>11542722</v>
      </c>
      <c r="E931" s="127">
        <v>2873748</v>
      </c>
      <c r="F931" s="127">
        <v>5168255.3223799998</v>
      </c>
      <c r="G931" s="125">
        <f>(F931/D931)*1000</f>
        <v>447.75013401345018</v>
      </c>
      <c r="H931" s="125">
        <f t="shared" si="48"/>
        <v>1798.4372054821788</v>
      </c>
      <c r="I931" s="127">
        <f t="shared" si="49"/>
        <v>5168255322.3800001</v>
      </c>
    </row>
    <row r="932" spans="1:9" x14ac:dyDescent="0.3">
      <c r="A932" s="35" t="s">
        <v>22</v>
      </c>
      <c r="B932" s="239">
        <v>44743</v>
      </c>
      <c r="C932" t="s">
        <v>92</v>
      </c>
      <c r="D932" s="124">
        <v>0</v>
      </c>
      <c r="E932" s="156">
        <v>0</v>
      </c>
      <c r="F932" s="156">
        <v>0</v>
      </c>
      <c r="G932" s="125">
        <v>0</v>
      </c>
      <c r="H932" s="125">
        <f t="shared" si="48"/>
        <v>0</v>
      </c>
      <c r="I932" s="127">
        <f t="shared" si="49"/>
        <v>0</v>
      </c>
    </row>
    <row r="933" spans="1:9" x14ac:dyDescent="0.3">
      <c r="A933" s="35" t="s">
        <v>22</v>
      </c>
      <c r="B933" s="239">
        <v>44743</v>
      </c>
      <c r="C933" t="s">
        <v>87</v>
      </c>
      <c r="D933" s="124">
        <v>11643639</v>
      </c>
      <c r="E933" s="127">
        <v>2934883</v>
      </c>
      <c r="F933" s="127">
        <v>5312326.9510000004</v>
      </c>
      <c r="G933" s="125">
        <f>(F933/D933)*1000</f>
        <v>456.24284220766378</v>
      </c>
      <c r="H933" s="125">
        <f t="shared" si="48"/>
        <v>1810.0643027337035</v>
      </c>
      <c r="I933" s="127">
        <f t="shared" si="49"/>
        <v>5312326951</v>
      </c>
    </row>
    <row r="934" spans="1:9" x14ac:dyDescent="0.3">
      <c r="A934" s="35" t="s">
        <v>22</v>
      </c>
      <c r="B934" s="239">
        <v>44774</v>
      </c>
      <c r="C934" t="s">
        <v>92</v>
      </c>
      <c r="D934" s="10">
        <v>0</v>
      </c>
      <c r="E934" s="11">
        <v>0</v>
      </c>
      <c r="F934" s="11">
        <v>0</v>
      </c>
      <c r="G934" s="125">
        <v>0</v>
      </c>
      <c r="H934" s="125">
        <f t="shared" si="48"/>
        <v>0</v>
      </c>
      <c r="I934" s="127">
        <f t="shared" si="49"/>
        <v>0</v>
      </c>
    </row>
    <row r="935" spans="1:9" x14ac:dyDescent="0.3">
      <c r="A935" s="35" t="s">
        <v>22</v>
      </c>
      <c r="B935" s="239">
        <v>44774</v>
      </c>
      <c r="C935" t="s">
        <v>87</v>
      </c>
      <c r="D935" s="10">
        <v>11753993</v>
      </c>
      <c r="E935" s="11">
        <v>2837773</v>
      </c>
      <c r="F935" s="11">
        <v>5209897.2249999996</v>
      </c>
      <c r="G935" s="125">
        <f>(F935/D935)*1000</f>
        <v>443.24488069713834</v>
      </c>
      <c r="H935" s="125">
        <f t="shared" si="48"/>
        <v>1835.9104921359108</v>
      </c>
      <c r="I935" s="127">
        <f t="shared" si="49"/>
        <v>5209897225</v>
      </c>
    </row>
    <row r="936" spans="1:9" x14ac:dyDescent="0.3">
      <c r="A936" s="35" t="s">
        <v>22</v>
      </c>
      <c r="B936" s="239">
        <v>44805</v>
      </c>
      <c r="C936" t="s">
        <v>92</v>
      </c>
      <c r="D936" s="10">
        <v>0</v>
      </c>
      <c r="E936" s="127">
        <v>0</v>
      </c>
      <c r="F936" s="127">
        <v>0</v>
      </c>
      <c r="G936" s="125">
        <v>0</v>
      </c>
      <c r="H936" s="125">
        <f t="shared" si="48"/>
        <v>0</v>
      </c>
      <c r="I936" s="127">
        <f t="shared" si="49"/>
        <v>0</v>
      </c>
    </row>
    <row r="937" spans="1:9" x14ac:dyDescent="0.3">
      <c r="A937" s="35" t="s">
        <v>22</v>
      </c>
      <c r="B937" s="239">
        <v>44805</v>
      </c>
      <c r="C937" t="s">
        <v>87</v>
      </c>
      <c r="D937" s="10">
        <v>11879159</v>
      </c>
      <c r="E937" s="127">
        <v>2713110</v>
      </c>
      <c r="F937" s="127">
        <v>5056834.2190000005</v>
      </c>
      <c r="G937" s="125">
        <f>(F937/D937)*1000</f>
        <v>425.68958113954028</v>
      </c>
      <c r="H937" s="125">
        <f t="shared" si="48"/>
        <v>1863.8515279513183</v>
      </c>
      <c r="I937" s="127">
        <f t="shared" si="49"/>
        <v>5056834219.000001</v>
      </c>
    </row>
    <row r="938" spans="1:9" x14ac:dyDescent="0.3">
      <c r="A938" s="35" t="s">
        <v>22</v>
      </c>
      <c r="B938" s="239">
        <v>44835</v>
      </c>
      <c r="C938" t="s">
        <v>92</v>
      </c>
      <c r="D938" s="36">
        <v>0</v>
      </c>
      <c r="E938" s="127">
        <v>0</v>
      </c>
      <c r="F938" s="127">
        <v>0</v>
      </c>
      <c r="G938" s="125">
        <v>0</v>
      </c>
      <c r="H938" s="125">
        <f t="shared" si="48"/>
        <v>0</v>
      </c>
      <c r="I938" s="127">
        <f t="shared" si="49"/>
        <v>0</v>
      </c>
    </row>
    <row r="939" spans="1:9" x14ac:dyDescent="0.3">
      <c r="A939" s="35" t="s">
        <v>22</v>
      </c>
      <c r="B939" s="239">
        <v>44835</v>
      </c>
      <c r="C939" t="s">
        <v>87</v>
      </c>
      <c r="D939" s="36">
        <v>11942836</v>
      </c>
      <c r="E939" s="127">
        <v>2830527</v>
      </c>
      <c r="F939" s="127">
        <v>5815631.5700000003</v>
      </c>
      <c r="G939" s="125">
        <f>(F939/D939)*1000</f>
        <v>486.95565860571145</v>
      </c>
      <c r="H939" s="125">
        <f t="shared" si="48"/>
        <v>2054.6108798820856</v>
      </c>
      <c r="I939" s="127">
        <f t="shared" si="49"/>
        <v>5815631570</v>
      </c>
    </row>
    <row r="940" spans="1:9" x14ac:dyDescent="0.3">
      <c r="A940" s="35" t="s">
        <v>22</v>
      </c>
      <c r="B940" s="239">
        <v>44866</v>
      </c>
      <c r="C940" t="s">
        <v>92</v>
      </c>
      <c r="D940" s="10">
        <v>0</v>
      </c>
      <c r="E940" s="127">
        <v>0</v>
      </c>
      <c r="F940" s="127">
        <v>0</v>
      </c>
      <c r="G940" s="125">
        <v>0</v>
      </c>
      <c r="H940" s="125">
        <f t="shared" si="48"/>
        <v>0</v>
      </c>
      <c r="I940" s="127">
        <f t="shared" si="49"/>
        <v>0</v>
      </c>
    </row>
    <row r="941" spans="1:9" x14ac:dyDescent="0.3">
      <c r="A941" s="35" t="s">
        <v>22</v>
      </c>
      <c r="B941" s="239">
        <v>44866</v>
      </c>
      <c r="C941" t="s">
        <v>87</v>
      </c>
      <c r="D941" s="10">
        <v>12069193</v>
      </c>
      <c r="E941" s="127">
        <v>2550077</v>
      </c>
      <c r="F941" s="127">
        <v>4916537.9340000004</v>
      </c>
      <c r="G941" s="125">
        <f>(F941/D941)*1000</f>
        <v>407.3626077567904</v>
      </c>
      <c r="H941" s="125">
        <f t="shared" si="48"/>
        <v>1927.9958738500839</v>
      </c>
      <c r="I941" s="127">
        <f t="shared" si="49"/>
        <v>4916537934</v>
      </c>
    </row>
    <row r="942" spans="1:9" x14ac:dyDescent="0.3">
      <c r="A942" s="35" t="s">
        <v>22</v>
      </c>
      <c r="B942" s="239">
        <v>44896</v>
      </c>
      <c r="C942" t="s">
        <v>92</v>
      </c>
      <c r="D942" s="61">
        <v>0</v>
      </c>
      <c r="E942" s="127">
        <v>0</v>
      </c>
      <c r="F942" s="127">
        <v>0</v>
      </c>
      <c r="G942" s="125">
        <v>0</v>
      </c>
      <c r="H942" s="125">
        <f t="shared" si="48"/>
        <v>0</v>
      </c>
      <c r="I942" s="127">
        <f t="shared" si="49"/>
        <v>0</v>
      </c>
    </row>
    <row r="943" spans="1:9" x14ac:dyDescent="0.3">
      <c r="A943" s="35" t="s">
        <v>22</v>
      </c>
      <c r="B943" s="239">
        <v>44896</v>
      </c>
      <c r="C943" t="s">
        <v>87</v>
      </c>
      <c r="D943" s="61">
        <v>12163701</v>
      </c>
      <c r="E943" s="127">
        <v>2523571</v>
      </c>
      <c r="F943" s="127">
        <v>4938899.5120000001</v>
      </c>
      <c r="G943" s="125">
        <f>(F943/D943)*1000</f>
        <v>406.03591883753143</v>
      </c>
      <c r="H943" s="125">
        <f t="shared" si="48"/>
        <v>1957.1074132647743</v>
      </c>
      <c r="I943" s="127">
        <f t="shared" si="49"/>
        <v>4938899512</v>
      </c>
    </row>
    <row r="944" spans="1:9" x14ac:dyDescent="0.3">
      <c r="A944" s="35" t="s">
        <v>22</v>
      </c>
      <c r="B944" s="239">
        <v>44927</v>
      </c>
      <c r="C944" t="s">
        <v>92</v>
      </c>
      <c r="D944" s="61">
        <v>0</v>
      </c>
      <c r="E944" s="127">
        <v>0</v>
      </c>
      <c r="F944" s="127">
        <v>0</v>
      </c>
      <c r="G944" s="125">
        <v>0</v>
      </c>
      <c r="H944" s="125">
        <f t="shared" si="48"/>
        <v>0</v>
      </c>
      <c r="I944" s="127">
        <f t="shared" si="49"/>
        <v>0</v>
      </c>
    </row>
    <row r="945" spans="1:9" x14ac:dyDescent="0.3">
      <c r="A945" s="35" t="s">
        <v>22</v>
      </c>
      <c r="B945" s="239">
        <v>44927</v>
      </c>
      <c r="C945" t="s">
        <v>87</v>
      </c>
      <c r="D945" s="61">
        <v>12318323</v>
      </c>
      <c r="E945" s="127">
        <v>2421718</v>
      </c>
      <c r="F945" s="127">
        <v>4831425.2108300002</v>
      </c>
      <c r="G945" s="125">
        <f>(F945/D945)*1000</f>
        <v>392.21452553484761</v>
      </c>
      <c r="H945" s="125">
        <f t="shared" si="48"/>
        <v>1995.0403848961769</v>
      </c>
      <c r="I945" s="127">
        <f t="shared" si="49"/>
        <v>4831425210.8299999</v>
      </c>
    </row>
    <row r="946" spans="1:9" x14ac:dyDescent="0.3">
      <c r="A946" s="35" t="s">
        <v>22</v>
      </c>
      <c r="B946" s="239">
        <v>44958</v>
      </c>
      <c r="C946" t="s">
        <v>92</v>
      </c>
      <c r="D946" s="61">
        <v>0</v>
      </c>
      <c r="E946" s="127">
        <v>0</v>
      </c>
      <c r="F946" s="127">
        <v>0</v>
      </c>
      <c r="G946" s="125">
        <v>0</v>
      </c>
      <c r="H946" s="125">
        <f t="shared" si="48"/>
        <v>0</v>
      </c>
      <c r="I946" s="127">
        <f t="shared" si="49"/>
        <v>0</v>
      </c>
    </row>
    <row r="947" spans="1:9" x14ac:dyDescent="0.3">
      <c r="A947" s="35" t="s">
        <v>22</v>
      </c>
      <c r="B947" s="239">
        <v>44958</v>
      </c>
      <c r="C947" t="s">
        <v>87</v>
      </c>
      <c r="D947" s="61">
        <v>12402099</v>
      </c>
      <c r="E947" s="127">
        <v>2204596</v>
      </c>
      <c r="F947" s="127">
        <v>4416044.6431399994</v>
      </c>
      <c r="G947" s="125">
        <f>(F947/D947)*1000</f>
        <v>356.07235864993493</v>
      </c>
      <c r="H947" s="125">
        <f t="shared" si="48"/>
        <v>2003.1083441773455</v>
      </c>
      <c r="I947" s="127">
        <f t="shared" si="49"/>
        <v>4416044643.1399994</v>
      </c>
    </row>
    <row r="948" spans="1:9" x14ac:dyDescent="0.3">
      <c r="A948" s="35" t="s">
        <v>22</v>
      </c>
      <c r="B948" s="239">
        <v>44986</v>
      </c>
      <c r="C948" t="s">
        <v>92</v>
      </c>
      <c r="D948" s="61">
        <v>0</v>
      </c>
      <c r="E948" s="127">
        <v>0</v>
      </c>
      <c r="F948" s="127">
        <v>0</v>
      </c>
      <c r="G948" s="125">
        <v>0</v>
      </c>
      <c r="H948" s="125">
        <f t="shared" si="48"/>
        <v>0</v>
      </c>
      <c r="I948" s="127">
        <f t="shared" si="49"/>
        <v>0</v>
      </c>
    </row>
    <row r="949" spans="1:9" x14ac:dyDescent="0.3">
      <c r="A949" s="35" t="s">
        <v>22</v>
      </c>
      <c r="B949" s="239">
        <v>44986</v>
      </c>
      <c r="C949" t="s">
        <v>87</v>
      </c>
      <c r="D949" s="61">
        <v>12526099</v>
      </c>
      <c r="E949" s="127">
        <v>2388066</v>
      </c>
      <c r="F949" s="127">
        <v>4715762.9008200001</v>
      </c>
      <c r="G949" s="125">
        <f t="shared" ref="G949:G973" si="51">(F949/D949)*1000</f>
        <v>376.47498242030503</v>
      </c>
      <c r="H949" s="125">
        <f t="shared" si="48"/>
        <v>1974.7205063930392</v>
      </c>
      <c r="I949" s="127">
        <f t="shared" si="49"/>
        <v>4715762900.8199997</v>
      </c>
    </row>
    <row r="950" spans="1:9" x14ac:dyDescent="0.3">
      <c r="A950" s="9" t="s">
        <v>23</v>
      </c>
      <c r="B950" s="239">
        <v>44652</v>
      </c>
      <c r="C950" t="s">
        <v>92</v>
      </c>
      <c r="D950" s="10">
        <v>540048</v>
      </c>
      <c r="E950" s="127">
        <v>826684</v>
      </c>
      <c r="F950" s="127">
        <v>2638389.3013000004</v>
      </c>
      <c r="G950" s="125">
        <f t="shared" si="51"/>
        <v>4885.4718493541322</v>
      </c>
      <c r="H950" s="125">
        <f t="shared" si="48"/>
        <v>3191.5330420087967</v>
      </c>
      <c r="I950" s="127">
        <f t="shared" si="49"/>
        <v>2638389301.3000002</v>
      </c>
    </row>
    <row r="951" spans="1:9" x14ac:dyDescent="0.3">
      <c r="A951" s="9" t="s">
        <v>23</v>
      </c>
      <c r="B951" s="239">
        <v>44652</v>
      </c>
      <c r="C951" t="s">
        <v>87</v>
      </c>
      <c r="D951" s="10">
        <v>48242120</v>
      </c>
      <c r="E951" s="127">
        <v>17927159</v>
      </c>
      <c r="F951" s="127">
        <v>28825477.0634</v>
      </c>
      <c r="G951" s="125">
        <f t="shared" si="51"/>
        <v>597.51679783973009</v>
      </c>
      <c r="H951" s="125">
        <f t="shared" si="48"/>
        <v>1607.9222069375298</v>
      </c>
      <c r="I951" s="127">
        <f t="shared" si="49"/>
        <v>28825477063.400002</v>
      </c>
    </row>
    <row r="952" spans="1:9" x14ac:dyDescent="0.3">
      <c r="A952" s="9" t="s">
        <v>23</v>
      </c>
      <c r="B952" s="239">
        <v>44682</v>
      </c>
      <c r="C952" t="s">
        <v>92</v>
      </c>
      <c r="D952" s="10">
        <v>545740</v>
      </c>
      <c r="E952" s="127">
        <v>777737</v>
      </c>
      <c r="F952" s="127">
        <v>2529861.0932999998</v>
      </c>
      <c r="G952" s="125">
        <f t="shared" si="51"/>
        <v>4635.6526794810707</v>
      </c>
      <c r="H952" s="125">
        <f t="shared" si="48"/>
        <v>3252.8490907594723</v>
      </c>
      <c r="I952" s="127">
        <f t="shared" si="49"/>
        <v>2529861093.2999997</v>
      </c>
    </row>
    <row r="953" spans="1:9" x14ac:dyDescent="0.3">
      <c r="A953" s="9" t="s">
        <v>23</v>
      </c>
      <c r="B953" s="239">
        <v>44682</v>
      </c>
      <c r="C953" t="s">
        <v>87</v>
      </c>
      <c r="D953" s="10">
        <v>48623903</v>
      </c>
      <c r="E953" s="127">
        <v>18021550</v>
      </c>
      <c r="F953" s="127">
        <v>29452720.982999999</v>
      </c>
      <c r="G953" s="125">
        <f t="shared" si="51"/>
        <v>605.7251509201144</v>
      </c>
      <c r="H953" s="125">
        <f t="shared" si="48"/>
        <v>1634.3056497914997</v>
      </c>
      <c r="I953" s="127">
        <f t="shared" si="49"/>
        <v>29452720983</v>
      </c>
    </row>
    <row r="954" spans="1:9" x14ac:dyDescent="0.3">
      <c r="A954" s="35" t="s">
        <v>23</v>
      </c>
      <c r="B954" s="239">
        <v>44713</v>
      </c>
      <c r="C954" t="s">
        <v>92</v>
      </c>
      <c r="D954" s="36">
        <v>552143</v>
      </c>
      <c r="E954" s="127">
        <v>752978</v>
      </c>
      <c r="F954" s="127">
        <v>2501768.2537400001</v>
      </c>
      <c r="G954" s="125">
        <f t="shared" si="51"/>
        <v>4531.0150699003698</v>
      </c>
      <c r="H954" s="125">
        <f t="shared" si="48"/>
        <v>3322.4984710575877</v>
      </c>
      <c r="I954" s="127">
        <f t="shared" si="49"/>
        <v>2501768253.7400002</v>
      </c>
    </row>
    <row r="955" spans="1:9" x14ac:dyDescent="0.3">
      <c r="A955" s="35" t="s">
        <v>23</v>
      </c>
      <c r="B955" s="239">
        <v>44713</v>
      </c>
      <c r="C955" t="s">
        <v>87</v>
      </c>
      <c r="D955" s="36">
        <v>49044522</v>
      </c>
      <c r="E955" s="127">
        <v>16799431</v>
      </c>
      <c r="F955" s="127">
        <v>27528512.690700002</v>
      </c>
      <c r="G955" s="125">
        <f t="shared" si="51"/>
        <v>561.29638067835594</v>
      </c>
      <c r="H955" s="125">
        <f t="shared" si="48"/>
        <v>1638.6574456420578</v>
      </c>
      <c r="I955" s="127">
        <f t="shared" si="49"/>
        <v>27528512690.700001</v>
      </c>
    </row>
    <row r="956" spans="1:9" x14ac:dyDescent="0.3">
      <c r="A956" s="35" t="s">
        <v>23</v>
      </c>
      <c r="B956" s="239">
        <v>44743</v>
      </c>
      <c r="C956" t="s">
        <v>92</v>
      </c>
      <c r="D956" s="124">
        <v>560409</v>
      </c>
      <c r="E956" s="156">
        <v>737289</v>
      </c>
      <c r="F956" s="156">
        <v>2499967.5032700002</v>
      </c>
      <c r="G956" s="125">
        <f t="shared" si="51"/>
        <v>4460.9695834114018</v>
      </c>
      <c r="H956" s="125">
        <f t="shared" si="48"/>
        <v>3390.7565463068086</v>
      </c>
      <c r="I956" s="127">
        <f t="shared" si="49"/>
        <v>2499967503.2700005</v>
      </c>
    </row>
    <row r="957" spans="1:9" x14ac:dyDescent="0.3">
      <c r="A957" s="35" t="s">
        <v>23</v>
      </c>
      <c r="B957" s="239">
        <v>44743</v>
      </c>
      <c r="C957" t="s">
        <v>87</v>
      </c>
      <c r="D957" s="124">
        <v>49339980</v>
      </c>
      <c r="E957" s="127">
        <v>17038547</v>
      </c>
      <c r="F957" s="127">
        <v>28474537.225000001</v>
      </c>
      <c r="G957" s="125">
        <f t="shared" si="51"/>
        <v>577.10881165740238</v>
      </c>
      <c r="H957" s="125">
        <f t="shared" si="48"/>
        <v>1671.1834186917465</v>
      </c>
      <c r="I957" s="127">
        <f t="shared" si="49"/>
        <v>28474537225</v>
      </c>
    </row>
    <row r="958" spans="1:9" x14ac:dyDescent="0.3">
      <c r="A958" s="35" t="s">
        <v>23</v>
      </c>
      <c r="B958" s="239">
        <v>44774</v>
      </c>
      <c r="C958" t="s">
        <v>92</v>
      </c>
      <c r="D958" s="10">
        <v>563047</v>
      </c>
      <c r="E958" s="11">
        <v>772141</v>
      </c>
      <c r="F958" s="11">
        <v>2574323.3656700002</v>
      </c>
      <c r="G958" s="125">
        <f t="shared" si="51"/>
        <v>4572.1287311183614</v>
      </c>
      <c r="H958" s="125">
        <f t="shared" si="48"/>
        <v>3334.0068273411202</v>
      </c>
      <c r="I958" s="127">
        <f t="shared" si="49"/>
        <v>2574323365.6700001</v>
      </c>
    </row>
    <row r="959" spans="1:9" x14ac:dyDescent="0.3">
      <c r="A959" s="35" t="s">
        <v>23</v>
      </c>
      <c r="B959" s="239">
        <v>44774</v>
      </c>
      <c r="C959" t="s">
        <v>87</v>
      </c>
      <c r="D959" s="10">
        <v>49647373</v>
      </c>
      <c r="E959" s="11">
        <v>16517342</v>
      </c>
      <c r="F959" s="11">
        <v>27561372.034160003</v>
      </c>
      <c r="G959" s="125">
        <f t="shared" si="51"/>
        <v>555.14260611855536</v>
      </c>
      <c r="H959" s="125">
        <f t="shared" si="48"/>
        <v>1668.6324006707619</v>
      </c>
      <c r="I959" s="127">
        <f t="shared" si="49"/>
        <v>27561372034.160004</v>
      </c>
    </row>
    <row r="960" spans="1:9" x14ac:dyDescent="0.3">
      <c r="A960" s="35" t="s">
        <v>23</v>
      </c>
      <c r="B960" s="239">
        <v>44805</v>
      </c>
      <c r="C960" t="s">
        <v>92</v>
      </c>
      <c r="D960" s="10">
        <v>555212</v>
      </c>
      <c r="E960" s="127">
        <v>701643</v>
      </c>
      <c r="F960" s="127">
        <v>2376143.91591</v>
      </c>
      <c r="G960" s="125">
        <f t="shared" si="51"/>
        <v>4279.7056185925376</v>
      </c>
      <c r="H960" s="125">
        <f t="shared" si="48"/>
        <v>3386.5426091473869</v>
      </c>
      <c r="I960" s="127">
        <f t="shared" si="49"/>
        <v>2376143915.9099998</v>
      </c>
    </row>
    <row r="961" spans="1:9" x14ac:dyDescent="0.3">
      <c r="A961" s="35" t="s">
        <v>23</v>
      </c>
      <c r="B961" s="239">
        <v>44805</v>
      </c>
      <c r="C961" t="s">
        <v>87</v>
      </c>
      <c r="D961" s="10">
        <v>50217508</v>
      </c>
      <c r="E961" s="127">
        <v>15712070</v>
      </c>
      <c r="F961" s="127">
        <v>26170817.211000003</v>
      </c>
      <c r="G961" s="125">
        <f t="shared" si="51"/>
        <v>521.1492615483827</v>
      </c>
      <c r="H961" s="125">
        <f t="shared" si="48"/>
        <v>1665.6504974201364</v>
      </c>
      <c r="I961" s="127">
        <f t="shared" si="49"/>
        <v>26170817211.000004</v>
      </c>
    </row>
    <row r="962" spans="1:9" x14ac:dyDescent="0.3">
      <c r="A962" s="35" t="s">
        <v>23</v>
      </c>
      <c r="B962" s="239">
        <v>44835</v>
      </c>
      <c r="C962" t="s">
        <v>92</v>
      </c>
      <c r="D962" s="36">
        <v>546486</v>
      </c>
      <c r="E962" s="127">
        <v>842828</v>
      </c>
      <c r="F962" s="127">
        <v>2960000</v>
      </c>
      <c r="G962" s="125">
        <f t="shared" si="51"/>
        <v>5416.4242084884154</v>
      </c>
      <c r="H962" s="125">
        <f t="shared" ref="H962:H1007" si="52">IFERROR(F962*1000/E962,0)</f>
        <v>3511.9858381544041</v>
      </c>
      <c r="I962" s="127">
        <f t="shared" ref="I962:I1007" si="53">F962*1000</f>
        <v>2960000000</v>
      </c>
    </row>
    <row r="963" spans="1:9" x14ac:dyDescent="0.3">
      <c r="A963" s="35" t="s">
        <v>23</v>
      </c>
      <c r="B963" s="239">
        <v>44835</v>
      </c>
      <c r="C963" t="s">
        <v>87</v>
      </c>
      <c r="D963" s="36">
        <v>50324328</v>
      </c>
      <c r="E963" s="127">
        <v>16209197</v>
      </c>
      <c r="F963" s="127">
        <v>28412888.23</v>
      </c>
      <c r="G963" s="125">
        <f t="shared" si="51"/>
        <v>564.59548212943844</v>
      </c>
      <c r="H963" s="125">
        <f t="shared" si="52"/>
        <v>1752.8868475100894</v>
      </c>
      <c r="I963" s="127">
        <f t="shared" si="53"/>
        <v>28412888230</v>
      </c>
    </row>
    <row r="964" spans="1:9" x14ac:dyDescent="0.3">
      <c r="A964" s="35" t="s">
        <v>23</v>
      </c>
      <c r="B964" s="239">
        <v>44866</v>
      </c>
      <c r="C964" t="s">
        <v>92</v>
      </c>
      <c r="D964" s="10">
        <v>554993</v>
      </c>
      <c r="E964" s="127">
        <v>758839</v>
      </c>
      <c r="F964" s="127">
        <v>2650647.0520000001</v>
      </c>
      <c r="G964" s="125">
        <f t="shared" si="51"/>
        <v>4776.000872083071</v>
      </c>
      <c r="H964" s="125">
        <f t="shared" si="52"/>
        <v>3493.0295517230929</v>
      </c>
      <c r="I964" s="127">
        <f t="shared" si="53"/>
        <v>2650647052</v>
      </c>
    </row>
    <row r="965" spans="1:9" x14ac:dyDescent="0.3">
      <c r="A965" s="35" t="s">
        <v>23</v>
      </c>
      <c r="B965" s="239">
        <v>44866</v>
      </c>
      <c r="C965" t="s">
        <v>87</v>
      </c>
      <c r="D965" s="10">
        <v>50684814</v>
      </c>
      <c r="E965" s="127">
        <v>14578354</v>
      </c>
      <c r="F965" s="127">
        <v>24749754.758000001</v>
      </c>
      <c r="G965" s="125">
        <f t="shared" si="51"/>
        <v>488.30710433306518</v>
      </c>
      <c r="H965" s="125">
        <f t="shared" si="52"/>
        <v>1697.7057051845497</v>
      </c>
      <c r="I965" s="127">
        <f t="shared" si="53"/>
        <v>24749754758</v>
      </c>
    </row>
    <row r="966" spans="1:9" x14ac:dyDescent="0.3">
      <c r="A966" s="35" t="s">
        <v>23</v>
      </c>
      <c r="B966" s="239">
        <v>44896</v>
      </c>
      <c r="C966" t="s">
        <v>92</v>
      </c>
      <c r="D966" s="61">
        <v>575846</v>
      </c>
      <c r="E966" s="127">
        <v>767802</v>
      </c>
      <c r="F966" s="127">
        <v>2799718.452</v>
      </c>
      <c r="G966" s="125">
        <f t="shared" si="51"/>
        <v>4861.9222014219085</v>
      </c>
      <c r="H966" s="125">
        <f t="shared" si="52"/>
        <v>3646.4068236342182</v>
      </c>
      <c r="I966" s="127">
        <f t="shared" si="53"/>
        <v>2799718452</v>
      </c>
    </row>
    <row r="967" spans="1:9" x14ac:dyDescent="0.3">
      <c r="A967" s="35" t="s">
        <v>23</v>
      </c>
      <c r="B967" s="239">
        <v>44896</v>
      </c>
      <c r="C967" t="s">
        <v>87</v>
      </c>
      <c r="D967" s="61">
        <v>45693679</v>
      </c>
      <c r="E967" s="127">
        <v>14659458</v>
      </c>
      <c r="F967" s="127">
        <v>25559237.402000003</v>
      </c>
      <c r="G967" s="125">
        <f t="shared" si="51"/>
        <v>559.36046213306668</v>
      </c>
      <c r="H967" s="125">
        <f t="shared" si="52"/>
        <v>1743.5322234969399</v>
      </c>
      <c r="I967" s="127">
        <f t="shared" si="53"/>
        <v>25559237402.000004</v>
      </c>
    </row>
    <row r="968" spans="1:9" x14ac:dyDescent="0.3">
      <c r="A968" s="35" t="s">
        <v>23</v>
      </c>
      <c r="B968" s="239">
        <v>44927</v>
      </c>
      <c r="C968" t="s">
        <v>92</v>
      </c>
      <c r="D968" s="61">
        <v>601682</v>
      </c>
      <c r="E968" s="127">
        <v>960595</v>
      </c>
      <c r="F968" s="127">
        <v>3377208.96</v>
      </c>
      <c r="G968" s="125">
        <f t="shared" si="51"/>
        <v>5612.946639587024</v>
      </c>
      <c r="H968" s="125">
        <f t="shared" si="52"/>
        <v>3515.7469693263029</v>
      </c>
      <c r="I968" s="127">
        <f t="shared" si="53"/>
        <v>3377208960</v>
      </c>
    </row>
    <row r="969" spans="1:9" x14ac:dyDescent="0.3">
      <c r="A969" s="35" t="s">
        <v>23</v>
      </c>
      <c r="B969" s="239">
        <v>44927</v>
      </c>
      <c r="C969" t="s">
        <v>87</v>
      </c>
      <c r="D969" s="61">
        <v>46762427</v>
      </c>
      <c r="E969" s="127">
        <v>12975249</v>
      </c>
      <c r="F969" s="127">
        <v>22867941.403999999</v>
      </c>
      <c r="G969" s="125">
        <f t="shared" si="51"/>
        <v>489.02383539673849</v>
      </c>
      <c r="H969" s="125">
        <f t="shared" si="52"/>
        <v>1762.4279429242551</v>
      </c>
      <c r="I969" s="127">
        <f t="shared" si="53"/>
        <v>22867941404</v>
      </c>
    </row>
    <row r="970" spans="1:9" x14ac:dyDescent="0.3">
      <c r="A970" s="35" t="s">
        <v>23</v>
      </c>
      <c r="B970" s="239">
        <v>44958</v>
      </c>
      <c r="C970" t="s">
        <v>92</v>
      </c>
      <c r="D970" s="61">
        <v>633323</v>
      </c>
      <c r="E970" s="127">
        <v>934629</v>
      </c>
      <c r="F970" s="127">
        <v>3438330.4732799996</v>
      </c>
      <c r="G970" s="125">
        <f t="shared" si="51"/>
        <v>5429.0314314812504</v>
      </c>
      <c r="H970" s="125">
        <f t="shared" si="52"/>
        <v>3678.8185186635551</v>
      </c>
      <c r="I970" s="127">
        <f t="shared" si="53"/>
        <v>3438330473.2799997</v>
      </c>
    </row>
    <row r="971" spans="1:9" x14ac:dyDescent="0.3">
      <c r="A971" s="35" t="s">
        <v>23</v>
      </c>
      <c r="B971" s="239">
        <v>44958</v>
      </c>
      <c r="C971" t="s">
        <v>87</v>
      </c>
      <c r="D971" s="61">
        <v>47402239</v>
      </c>
      <c r="E971" s="127">
        <v>13003457</v>
      </c>
      <c r="F971" s="127">
        <v>20339103.612999998</v>
      </c>
      <c r="G971" s="125">
        <f t="shared" si="51"/>
        <v>429.07474503472287</v>
      </c>
      <c r="H971" s="125">
        <f t="shared" si="52"/>
        <v>1564.1304933757228</v>
      </c>
      <c r="I971" s="127">
        <f t="shared" si="53"/>
        <v>20339103612.999996</v>
      </c>
    </row>
    <row r="972" spans="1:9" x14ac:dyDescent="0.3">
      <c r="A972" s="35" t="s">
        <v>23</v>
      </c>
      <c r="B972" s="239">
        <v>44986</v>
      </c>
      <c r="C972" t="s">
        <v>92</v>
      </c>
      <c r="D972" s="61">
        <v>645447</v>
      </c>
      <c r="E972" s="127">
        <v>904213</v>
      </c>
      <c r="F972" s="127">
        <v>3382499.0599600002</v>
      </c>
      <c r="G972" s="125">
        <f t="shared" si="51"/>
        <v>5240.5527641463977</v>
      </c>
      <c r="H972" s="125">
        <f t="shared" si="52"/>
        <v>3740.8210896768792</v>
      </c>
      <c r="I972" s="127">
        <f t="shared" si="53"/>
        <v>3382499059.96</v>
      </c>
    </row>
    <row r="973" spans="1:9" x14ac:dyDescent="0.3">
      <c r="A973" s="35" t="s">
        <v>23</v>
      </c>
      <c r="B973" s="239">
        <v>44986</v>
      </c>
      <c r="C973" t="s">
        <v>87</v>
      </c>
      <c r="D973" s="61">
        <v>50134669</v>
      </c>
      <c r="E973" s="127">
        <v>12342933</v>
      </c>
      <c r="F973" s="127">
        <v>21625503.267000001</v>
      </c>
      <c r="G973" s="125">
        <f t="shared" si="51"/>
        <v>431.34828050824467</v>
      </c>
      <c r="H973" s="125">
        <f t="shared" si="52"/>
        <v>1752.0554690688186</v>
      </c>
      <c r="I973" s="127">
        <f t="shared" si="53"/>
        <v>21625503267</v>
      </c>
    </row>
    <row r="974" spans="1:9" x14ac:dyDescent="0.3">
      <c r="A974" s="46" t="s">
        <v>71</v>
      </c>
      <c r="B974" s="239">
        <v>44866</v>
      </c>
      <c r="C974" t="s">
        <v>92</v>
      </c>
      <c r="D974" s="10">
        <v>0</v>
      </c>
      <c r="E974" s="127">
        <v>0</v>
      </c>
      <c r="F974" s="127">
        <v>0</v>
      </c>
      <c r="G974" s="125">
        <v>0</v>
      </c>
      <c r="H974" s="125">
        <f t="shared" si="52"/>
        <v>0</v>
      </c>
      <c r="I974" s="127">
        <f t="shared" si="53"/>
        <v>0</v>
      </c>
    </row>
    <row r="975" spans="1:9" x14ac:dyDescent="0.3">
      <c r="A975" s="46" t="s">
        <v>71</v>
      </c>
      <c r="B975" s="239">
        <v>44866</v>
      </c>
      <c r="C975" t="s">
        <v>87</v>
      </c>
      <c r="D975" s="36">
        <v>1091</v>
      </c>
      <c r="E975" s="127">
        <v>6683</v>
      </c>
      <c r="F975" s="127">
        <v>20231.884300000002</v>
      </c>
      <c r="G975" s="125">
        <f>(F975/D975)*1000</f>
        <v>18544.348579285059</v>
      </c>
      <c r="H975" s="125">
        <f t="shared" si="52"/>
        <v>3027.3655992817598</v>
      </c>
      <c r="I975" s="127">
        <f t="shared" si="53"/>
        <v>20231884.300000001</v>
      </c>
    </row>
    <row r="976" spans="1:9" x14ac:dyDescent="0.3">
      <c r="A976" s="66" t="s">
        <v>71</v>
      </c>
      <c r="B976" s="239">
        <v>44896</v>
      </c>
      <c r="C976" t="s">
        <v>92</v>
      </c>
      <c r="D976" s="61">
        <v>0</v>
      </c>
      <c r="E976" s="127">
        <v>0</v>
      </c>
      <c r="F976" s="127">
        <v>0</v>
      </c>
      <c r="G976" s="125">
        <v>0</v>
      </c>
      <c r="H976" s="125">
        <f t="shared" si="52"/>
        <v>0</v>
      </c>
      <c r="I976" s="127">
        <f t="shared" si="53"/>
        <v>0</v>
      </c>
    </row>
    <row r="977" spans="1:9" x14ac:dyDescent="0.3">
      <c r="A977" s="66" t="s">
        <v>71</v>
      </c>
      <c r="B977" s="239">
        <v>44896</v>
      </c>
      <c r="C977" t="s">
        <v>87</v>
      </c>
      <c r="D977" s="61">
        <v>1121</v>
      </c>
      <c r="E977" s="127">
        <v>6732</v>
      </c>
      <c r="F977" s="127">
        <v>21084.633560000002</v>
      </c>
      <c r="G977" s="125">
        <f>(F977/D977)*1000</f>
        <v>18808.77213202498</v>
      </c>
      <c r="H977" s="125">
        <f t="shared" si="52"/>
        <v>3132.0014200831852</v>
      </c>
      <c r="I977" s="127">
        <f t="shared" si="53"/>
        <v>21084633.560000002</v>
      </c>
    </row>
    <row r="978" spans="1:9" x14ac:dyDescent="0.3">
      <c r="A978" s="46" t="s">
        <v>71</v>
      </c>
      <c r="B978" s="239">
        <v>44927</v>
      </c>
      <c r="C978" t="s">
        <v>92</v>
      </c>
      <c r="D978" s="61">
        <v>0</v>
      </c>
      <c r="E978" s="127">
        <v>0</v>
      </c>
      <c r="F978" s="127">
        <v>0</v>
      </c>
      <c r="G978" s="125">
        <v>0</v>
      </c>
      <c r="H978" s="125">
        <f t="shared" si="52"/>
        <v>0</v>
      </c>
      <c r="I978" s="127">
        <f t="shared" si="53"/>
        <v>0</v>
      </c>
    </row>
    <row r="979" spans="1:9" x14ac:dyDescent="0.3">
      <c r="A979" s="46" t="s">
        <v>71</v>
      </c>
      <c r="B979" s="239">
        <v>44927</v>
      </c>
      <c r="C979" t="s">
        <v>87</v>
      </c>
      <c r="D979" s="61">
        <v>949</v>
      </c>
      <c r="E979" s="127">
        <v>5909</v>
      </c>
      <c r="F979" s="127">
        <v>18221.005259999998</v>
      </c>
      <c r="G979" s="125">
        <f>(F979/D979)*1000</f>
        <v>19200.216290832454</v>
      </c>
      <c r="H979" s="125">
        <f t="shared" si="52"/>
        <v>3083.6021763411741</v>
      </c>
      <c r="I979" s="127">
        <f t="shared" si="53"/>
        <v>18221005.259999998</v>
      </c>
    </row>
    <row r="980" spans="1:9" x14ac:dyDescent="0.3">
      <c r="A980" s="46" t="s">
        <v>71</v>
      </c>
      <c r="B980" s="239">
        <v>44958</v>
      </c>
      <c r="C980" t="s">
        <v>92</v>
      </c>
      <c r="D980" s="61">
        <v>0</v>
      </c>
      <c r="E980" s="127">
        <v>0</v>
      </c>
      <c r="F980" s="127">
        <v>0</v>
      </c>
      <c r="G980" s="125">
        <v>0</v>
      </c>
      <c r="H980" s="125">
        <f t="shared" si="52"/>
        <v>0</v>
      </c>
      <c r="I980" s="127">
        <f t="shared" si="53"/>
        <v>0</v>
      </c>
    </row>
    <row r="981" spans="1:9" x14ac:dyDescent="0.3">
      <c r="A981" s="46" t="s">
        <v>71</v>
      </c>
      <c r="B981" s="239">
        <v>44958</v>
      </c>
      <c r="C981" t="s">
        <v>87</v>
      </c>
      <c r="D981" s="61">
        <v>960</v>
      </c>
      <c r="E981" s="127">
        <v>5497</v>
      </c>
      <c r="F981" s="127">
        <v>16773.804609999999</v>
      </c>
      <c r="G981" s="125">
        <f>(F981/D981)*1000</f>
        <v>17472.713135416667</v>
      </c>
      <c r="H981" s="125">
        <f t="shared" si="52"/>
        <v>3051.4470820447514</v>
      </c>
      <c r="I981" s="127">
        <f t="shared" si="53"/>
        <v>16773804.609999999</v>
      </c>
    </row>
    <row r="982" spans="1:9" x14ac:dyDescent="0.3">
      <c r="A982" s="46" t="s">
        <v>71</v>
      </c>
      <c r="B982" s="239">
        <v>44986</v>
      </c>
      <c r="C982" t="s">
        <v>92</v>
      </c>
      <c r="D982" s="61">
        <v>0</v>
      </c>
      <c r="E982" s="127">
        <v>0</v>
      </c>
      <c r="F982" s="127">
        <v>0</v>
      </c>
      <c r="G982" s="125">
        <v>0</v>
      </c>
      <c r="H982" s="125">
        <f t="shared" si="52"/>
        <v>0</v>
      </c>
      <c r="I982" s="127">
        <f t="shared" si="53"/>
        <v>0</v>
      </c>
    </row>
    <row r="983" spans="1:9" x14ac:dyDescent="0.3">
      <c r="A983" s="46" t="s">
        <v>71</v>
      </c>
      <c r="B983" s="239">
        <v>44986</v>
      </c>
      <c r="C983" t="s">
        <v>87</v>
      </c>
      <c r="D983" s="61">
        <v>977</v>
      </c>
      <c r="E983" s="127">
        <v>5706</v>
      </c>
      <c r="F983" s="127">
        <v>17331.425770000002</v>
      </c>
      <c r="G983" s="125">
        <f t="shared" ref="G983:G1007" si="54">(F983/D983)*1000</f>
        <v>17739.432722620269</v>
      </c>
      <c r="H983" s="125">
        <f t="shared" si="52"/>
        <v>3037.4037451805125</v>
      </c>
      <c r="I983" s="127">
        <f t="shared" si="53"/>
        <v>17331425.770000003</v>
      </c>
    </row>
    <row r="984" spans="1:9" x14ac:dyDescent="0.3">
      <c r="A984" s="128" t="s">
        <v>44</v>
      </c>
      <c r="B984" s="239">
        <v>44652</v>
      </c>
      <c r="C984" t="s">
        <v>92</v>
      </c>
      <c r="D984" s="10">
        <v>1209178</v>
      </c>
      <c r="E984" s="127">
        <v>2512352</v>
      </c>
      <c r="F984" s="127">
        <v>9845526.5226600002</v>
      </c>
      <c r="G984" s="125">
        <f t="shared" si="54"/>
        <v>8142.3301802216056</v>
      </c>
      <c r="H984" s="125">
        <f t="shared" si="52"/>
        <v>3918.8483630717351</v>
      </c>
      <c r="I984" s="127">
        <f t="shared" si="53"/>
        <v>9845526522.6599998</v>
      </c>
    </row>
    <row r="985" spans="1:9" x14ac:dyDescent="0.3">
      <c r="A985" s="128" t="s">
        <v>44</v>
      </c>
      <c r="B985" s="239">
        <v>44652</v>
      </c>
      <c r="C985" t="s">
        <v>87</v>
      </c>
      <c r="D985" s="10">
        <v>3682345</v>
      </c>
      <c r="E985" s="127">
        <v>2081628</v>
      </c>
      <c r="F985" s="127">
        <v>4175207.2611099998</v>
      </c>
      <c r="G985" s="125">
        <f t="shared" si="54"/>
        <v>1133.8446726501725</v>
      </c>
      <c r="H985" s="125">
        <f t="shared" si="52"/>
        <v>2005.7413049353677</v>
      </c>
      <c r="I985" s="127">
        <f t="shared" si="53"/>
        <v>4175207261.1099997</v>
      </c>
    </row>
    <row r="986" spans="1:9" x14ac:dyDescent="0.3">
      <c r="A986" s="9" t="s">
        <v>44</v>
      </c>
      <c r="B986" s="239">
        <v>44682</v>
      </c>
      <c r="C986" t="s">
        <v>92</v>
      </c>
      <c r="D986" s="10">
        <v>1238367</v>
      </c>
      <c r="E986" s="127">
        <v>2728671</v>
      </c>
      <c r="F986" s="127">
        <v>10986530.311869999</v>
      </c>
      <c r="G986" s="125">
        <f t="shared" si="54"/>
        <v>8871.7886635141276</v>
      </c>
      <c r="H986" s="125">
        <f t="shared" si="52"/>
        <v>4026.3301482186744</v>
      </c>
      <c r="I986" s="127">
        <f t="shared" si="53"/>
        <v>10986530311.869999</v>
      </c>
    </row>
    <row r="987" spans="1:9" x14ac:dyDescent="0.3">
      <c r="A987" s="9" t="s">
        <v>44</v>
      </c>
      <c r="B987" s="239">
        <v>44682</v>
      </c>
      <c r="C987" t="s">
        <v>87</v>
      </c>
      <c r="D987" s="10">
        <v>3769309</v>
      </c>
      <c r="E987" s="127">
        <v>2128079</v>
      </c>
      <c r="F987" s="127">
        <v>4242975.8000100004</v>
      </c>
      <c r="G987" s="125">
        <f t="shared" si="54"/>
        <v>1125.6640938723783</v>
      </c>
      <c r="H987" s="125">
        <f t="shared" si="52"/>
        <v>1993.8055871093131</v>
      </c>
      <c r="I987" s="127">
        <f t="shared" si="53"/>
        <v>4242975800.0100002</v>
      </c>
    </row>
    <row r="988" spans="1:9" x14ac:dyDescent="0.3">
      <c r="A988" s="35" t="s">
        <v>44</v>
      </c>
      <c r="B988" s="239">
        <v>44713</v>
      </c>
      <c r="C988" t="s">
        <v>92</v>
      </c>
      <c r="D988" s="36">
        <v>1294496</v>
      </c>
      <c r="E988" s="127">
        <v>2612933</v>
      </c>
      <c r="F988" s="127">
        <v>10982488.791140001</v>
      </c>
      <c r="G988" s="125">
        <f t="shared" si="54"/>
        <v>8483.9882016939409</v>
      </c>
      <c r="H988" s="125">
        <f t="shared" si="52"/>
        <v>4203.1268276454093</v>
      </c>
      <c r="I988" s="127">
        <f t="shared" si="53"/>
        <v>10982488791.140001</v>
      </c>
    </row>
    <row r="989" spans="1:9" x14ac:dyDescent="0.3">
      <c r="A989" s="35" t="s">
        <v>44</v>
      </c>
      <c r="B989" s="239">
        <v>44713</v>
      </c>
      <c r="C989" t="s">
        <v>87</v>
      </c>
      <c r="D989" s="36">
        <v>3861792</v>
      </c>
      <c r="E989" s="127">
        <v>2025736</v>
      </c>
      <c r="F989" s="127">
        <v>4014219.9314800007</v>
      </c>
      <c r="G989" s="125">
        <f t="shared" si="54"/>
        <v>1039.4707771625197</v>
      </c>
      <c r="H989" s="125">
        <f t="shared" si="52"/>
        <v>1981.61060053235</v>
      </c>
      <c r="I989" s="127">
        <f t="shared" si="53"/>
        <v>4014219931.4800005</v>
      </c>
    </row>
    <row r="990" spans="1:9" x14ac:dyDescent="0.3">
      <c r="A990" s="35" t="s">
        <v>44</v>
      </c>
      <c r="B990" s="239">
        <v>44743</v>
      </c>
      <c r="C990" t="s">
        <v>92</v>
      </c>
      <c r="D990" s="124">
        <v>1331990</v>
      </c>
      <c r="E990" s="156">
        <v>2681146</v>
      </c>
      <c r="F990" s="156">
        <v>11788890.798020002</v>
      </c>
      <c r="G990" s="125">
        <f t="shared" si="54"/>
        <v>8850.5850629659381</v>
      </c>
      <c r="H990" s="125">
        <f t="shared" si="52"/>
        <v>4396.9596575568812</v>
      </c>
      <c r="I990" s="127">
        <f t="shared" si="53"/>
        <v>11788890798.020002</v>
      </c>
    </row>
    <row r="991" spans="1:9" x14ac:dyDescent="0.3">
      <c r="A991" s="35" t="s">
        <v>44</v>
      </c>
      <c r="B991" s="239">
        <v>44743</v>
      </c>
      <c r="C991" t="s">
        <v>87</v>
      </c>
      <c r="D991" s="124">
        <v>3958870</v>
      </c>
      <c r="E991" s="127">
        <v>2012373</v>
      </c>
      <c r="F991" s="127">
        <v>4129328.36534</v>
      </c>
      <c r="G991" s="125">
        <f t="shared" si="54"/>
        <v>1043.0573283133824</v>
      </c>
      <c r="H991" s="125">
        <f t="shared" si="52"/>
        <v>2051.9696722923632</v>
      </c>
      <c r="I991" s="127">
        <f t="shared" si="53"/>
        <v>4129328365.3400002</v>
      </c>
    </row>
    <row r="992" spans="1:9" x14ac:dyDescent="0.3">
      <c r="A992" s="35" t="s">
        <v>44</v>
      </c>
      <c r="B992" s="239">
        <v>44774</v>
      </c>
      <c r="C992" t="s">
        <v>92</v>
      </c>
      <c r="D992" s="10">
        <v>1246243</v>
      </c>
      <c r="E992" s="11">
        <v>2832814</v>
      </c>
      <c r="F992" s="11">
        <v>12131579.79954</v>
      </c>
      <c r="G992" s="125">
        <f t="shared" si="54"/>
        <v>9734.5219187108778</v>
      </c>
      <c r="H992" s="125">
        <f t="shared" si="52"/>
        <v>4282.5190074392458</v>
      </c>
      <c r="I992" s="127">
        <f t="shared" si="53"/>
        <v>12131579799.540001</v>
      </c>
    </row>
    <row r="993" spans="1:9" x14ac:dyDescent="0.3">
      <c r="A993" s="35" t="s">
        <v>44</v>
      </c>
      <c r="B993" s="239">
        <v>44774</v>
      </c>
      <c r="C993" t="s">
        <v>87</v>
      </c>
      <c r="D993" s="10">
        <v>4046276</v>
      </c>
      <c r="E993" s="11">
        <v>1957475</v>
      </c>
      <c r="F993" s="11">
        <v>4039676.7677100003</v>
      </c>
      <c r="G993" s="125">
        <f t="shared" si="54"/>
        <v>998.36906026924521</v>
      </c>
      <c r="H993" s="125">
        <f t="shared" si="52"/>
        <v>2063.7181919104969</v>
      </c>
      <c r="I993" s="127">
        <f t="shared" si="53"/>
        <v>4039676767.71</v>
      </c>
    </row>
    <row r="994" spans="1:9" x14ac:dyDescent="0.3">
      <c r="A994" s="35" t="s">
        <v>44</v>
      </c>
      <c r="B994" s="239">
        <v>44805</v>
      </c>
      <c r="C994" t="s">
        <v>92</v>
      </c>
      <c r="D994" s="10">
        <v>1291423</v>
      </c>
      <c r="E994" s="127">
        <v>2785091</v>
      </c>
      <c r="F994" s="127">
        <v>12633281.017899999</v>
      </c>
      <c r="G994" s="125">
        <f t="shared" si="54"/>
        <v>9782.4500708907926</v>
      </c>
      <c r="H994" s="125">
        <f t="shared" si="52"/>
        <v>4536.0388647624077</v>
      </c>
      <c r="I994" s="127">
        <f t="shared" si="53"/>
        <v>12633281017.9</v>
      </c>
    </row>
    <row r="995" spans="1:9" x14ac:dyDescent="0.3">
      <c r="A995" s="35" t="s">
        <v>44</v>
      </c>
      <c r="B995" s="239">
        <v>44805</v>
      </c>
      <c r="C995" t="s">
        <v>87</v>
      </c>
      <c r="D995" s="10">
        <v>3898519</v>
      </c>
      <c r="E995" s="127">
        <v>1946759</v>
      </c>
      <c r="F995" s="127">
        <v>4031211.1025299877</v>
      </c>
      <c r="G995" s="125">
        <f t="shared" si="54"/>
        <v>1034.0365411916648</v>
      </c>
      <c r="H995" s="125">
        <f t="shared" si="52"/>
        <v>2070.729403346787</v>
      </c>
      <c r="I995" s="127">
        <f t="shared" si="53"/>
        <v>4031211102.5299878</v>
      </c>
    </row>
    <row r="996" spans="1:9" x14ac:dyDescent="0.3">
      <c r="A996" s="35" t="s">
        <v>44</v>
      </c>
      <c r="B996" s="239">
        <v>44835</v>
      </c>
      <c r="C996" t="s">
        <v>92</v>
      </c>
      <c r="D996" s="36">
        <v>1327942</v>
      </c>
      <c r="E996" s="127">
        <v>2925426</v>
      </c>
      <c r="F996" s="127">
        <v>13527408.512159999</v>
      </c>
      <c r="G996" s="125">
        <f t="shared" si="54"/>
        <v>10186.746493566738</v>
      </c>
      <c r="H996" s="125">
        <f t="shared" si="52"/>
        <v>4624.0815909067605</v>
      </c>
      <c r="I996" s="127">
        <f t="shared" si="53"/>
        <v>13527408512.16</v>
      </c>
    </row>
    <row r="997" spans="1:9" x14ac:dyDescent="0.3">
      <c r="A997" s="35" t="s">
        <v>44</v>
      </c>
      <c r="B997" s="239">
        <v>44835</v>
      </c>
      <c r="C997" t="s">
        <v>87</v>
      </c>
      <c r="D997" s="36">
        <v>3979824</v>
      </c>
      <c r="E997" s="127">
        <v>1905308</v>
      </c>
      <c r="F997" s="127">
        <v>4467997.0910000075</v>
      </c>
      <c r="G997" s="125">
        <f t="shared" si="54"/>
        <v>1122.661979775992</v>
      </c>
      <c r="H997" s="125">
        <f t="shared" si="52"/>
        <v>2345.026153776716</v>
      </c>
      <c r="I997" s="127">
        <f t="shared" si="53"/>
        <v>4467997091.0000076</v>
      </c>
    </row>
    <row r="998" spans="1:9" x14ac:dyDescent="0.3">
      <c r="A998" s="35" t="s">
        <v>44</v>
      </c>
      <c r="B998" s="239">
        <v>44866</v>
      </c>
      <c r="C998" t="s">
        <v>92</v>
      </c>
      <c r="D998" s="10">
        <v>1361789</v>
      </c>
      <c r="E998" s="127">
        <v>2753693</v>
      </c>
      <c r="F998" s="127">
        <v>12888541.43141</v>
      </c>
      <c r="G998" s="125">
        <f t="shared" si="54"/>
        <v>9464.4188133477364</v>
      </c>
      <c r="H998" s="125">
        <f t="shared" si="52"/>
        <v>4680.4569105597466</v>
      </c>
      <c r="I998" s="127">
        <f t="shared" si="53"/>
        <v>12888541431.41</v>
      </c>
    </row>
    <row r="999" spans="1:9" x14ac:dyDescent="0.3">
      <c r="A999" s="35" t="s">
        <v>44</v>
      </c>
      <c r="B999" s="239">
        <v>44866</v>
      </c>
      <c r="C999" t="s">
        <v>87</v>
      </c>
      <c r="D999" s="10">
        <v>4075864</v>
      </c>
      <c r="E999" s="127">
        <v>1652478</v>
      </c>
      <c r="F999" s="127">
        <v>3769474.0600399999</v>
      </c>
      <c r="G999" s="125">
        <f t="shared" si="54"/>
        <v>924.82822293383686</v>
      </c>
      <c r="H999" s="125">
        <f t="shared" si="52"/>
        <v>2281.1039300008833</v>
      </c>
      <c r="I999" s="127">
        <f t="shared" si="53"/>
        <v>3769474060.04</v>
      </c>
    </row>
    <row r="1000" spans="1:9" x14ac:dyDescent="0.3">
      <c r="A1000" s="35" t="s">
        <v>44</v>
      </c>
      <c r="B1000" s="239">
        <v>44896</v>
      </c>
      <c r="C1000" t="s">
        <v>92</v>
      </c>
      <c r="D1000" s="61">
        <v>1399164</v>
      </c>
      <c r="E1000" s="127">
        <v>3033945</v>
      </c>
      <c r="F1000" s="127">
        <v>14454375.979680002</v>
      </c>
      <c r="G1000" s="125">
        <f t="shared" si="54"/>
        <v>10330.723188761291</v>
      </c>
      <c r="H1000" s="125">
        <f t="shared" si="52"/>
        <v>4764.2181976535512</v>
      </c>
      <c r="I1000" s="127">
        <f t="shared" si="53"/>
        <v>14454375979.680002</v>
      </c>
    </row>
    <row r="1001" spans="1:9" x14ac:dyDescent="0.3">
      <c r="A1001" s="35" t="s">
        <v>44</v>
      </c>
      <c r="B1001" s="239">
        <v>44896</v>
      </c>
      <c r="C1001" t="s">
        <v>87</v>
      </c>
      <c r="D1001" s="61">
        <v>4160833</v>
      </c>
      <c r="E1001" s="127">
        <v>1678545</v>
      </c>
      <c r="F1001" s="127">
        <v>3913264.8173700003</v>
      </c>
      <c r="G1001" s="125">
        <f t="shared" si="54"/>
        <v>940.50033187344945</v>
      </c>
      <c r="H1001" s="125">
        <f t="shared" si="52"/>
        <v>2331.3434059676688</v>
      </c>
      <c r="I1001" s="127">
        <f t="shared" si="53"/>
        <v>3913264817.3700004</v>
      </c>
    </row>
    <row r="1002" spans="1:9" x14ac:dyDescent="0.3">
      <c r="A1002" s="35" t="s">
        <v>44</v>
      </c>
      <c r="B1002" s="239">
        <v>44927</v>
      </c>
      <c r="C1002" t="s">
        <v>92</v>
      </c>
      <c r="D1002" s="61">
        <v>1354214</v>
      </c>
      <c r="E1002" s="127">
        <v>3063901</v>
      </c>
      <c r="F1002" s="127">
        <v>14440670.209969999</v>
      </c>
      <c r="G1002" s="125">
        <f t="shared" si="54"/>
        <v>10663.506809093687</v>
      </c>
      <c r="H1002" s="125">
        <f t="shared" si="52"/>
        <v>4713.1647562927128</v>
      </c>
      <c r="I1002" s="127">
        <f t="shared" si="53"/>
        <v>14440670209.969999</v>
      </c>
    </row>
    <row r="1003" spans="1:9" x14ac:dyDescent="0.3">
      <c r="A1003" s="35" t="s">
        <v>44</v>
      </c>
      <c r="B1003" s="239">
        <v>44927</v>
      </c>
      <c r="C1003" t="s">
        <v>87</v>
      </c>
      <c r="D1003" s="61">
        <v>4221468</v>
      </c>
      <c r="E1003" s="127">
        <v>1563968</v>
      </c>
      <c r="F1003" s="127">
        <v>3741403.3280400001</v>
      </c>
      <c r="G1003" s="125">
        <f t="shared" si="54"/>
        <v>886.28015847567724</v>
      </c>
      <c r="H1003" s="125">
        <f t="shared" si="52"/>
        <v>2392.250562696935</v>
      </c>
      <c r="I1003" s="127">
        <f t="shared" si="53"/>
        <v>3741403328.04</v>
      </c>
    </row>
    <row r="1004" spans="1:9" x14ac:dyDescent="0.3">
      <c r="A1004" s="35" t="s">
        <v>44</v>
      </c>
      <c r="B1004" s="239">
        <v>44958</v>
      </c>
      <c r="C1004" t="s">
        <v>92</v>
      </c>
      <c r="D1004" s="61">
        <v>1395685</v>
      </c>
      <c r="E1004" s="127">
        <v>2819775</v>
      </c>
      <c r="F1004" s="127">
        <v>14242357.335619999</v>
      </c>
      <c r="G1004" s="125">
        <f t="shared" si="54"/>
        <v>10204.564307576566</v>
      </c>
      <c r="H1004" s="125">
        <f t="shared" si="52"/>
        <v>5050.8843207773662</v>
      </c>
      <c r="I1004" s="127">
        <f t="shared" si="53"/>
        <v>14242357335.619999</v>
      </c>
    </row>
    <row r="1005" spans="1:9" x14ac:dyDescent="0.3">
      <c r="A1005" s="35" t="s">
        <v>44</v>
      </c>
      <c r="B1005" s="239">
        <v>44958</v>
      </c>
      <c r="C1005" t="s">
        <v>87</v>
      </c>
      <c r="D1005" s="61">
        <v>4339149</v>
      </c>
      <c r="E1005" s="127">
        <v>1381503</v>
      </c>
      <c r="F1005" s="127">
        <v>3311135.1254699724</v>
      </c>
      <c r="G1005" s="125">
        <f t="shared" si="54"/>
        <v>763.08398846639568</v>
      </c>
      <c r="H1005" s="125">
        <f t="shared" si="52"/>
        <v>2396.7628919155245</v>
      </c>
      <c r="I1005" s="127">
        <f t="shared" si="53"/>
        <v>3311135125.4699726</v>
      </c>
    </row>
    <row r="1006" spans="1:9" x14ac:dyDescent="0.3">
      <c r="A1006" s="35" t="s">
        <v>44</v>
      </c>
      <c r="B1006" s="239">
        <v>44986</v>
      </c>
      <c r="C1006" t="s">
        <v>92</v>
      </c>
      <c r="D1006" s="61">
        <v>1419422</v>
      </c>
      <c r="E1006" s="127">
        <v>3146294</v>
      </c>
      <c r="F1006" s="127">
        <v>16663115.60049</v>
      </c>
      <c r="G1006" s="125">
        <f t="shared" si="54"/>
        <v>11739.366869394726</v>
      </c>
      <c r="H1006" s="125">
        <f t="shared" si="52"/>
        <v>5296.1088825424449</v>
      </c>
      <c r="I1006" s="127">
        <f t="shared" si="53"/>
        <v>16663115600.49</v>
      </c>
    </row>
    <row r="1007" spans="1:9" x14ac:dyDescent="0.3">
      <c r="A1007" s="35" t="s">
        <v>44</v>
      </c>
      <c r="B1007" s="239">
        <v>44986</v>
      </c>
      <c r="C1007" t="s">
        <v>87</v>
      </c>
      <c r="D1007" s="61">
        <v>4425818</v>
      </c>
      <c r="E1007" s="127">
        <v>1462080</v>
      </c>
      <c r="F1007" s="127">
        <v>3638682.4891300001</v>
      </c>
      <c r="G1007" s="125">
        <f t="shared" si="54"/>
        <v>822.14914601775308</v>
      </c>
      <c r="H1007" s="125">
        <f t="shared" si="52"/>
        <v>2488.7027311296238</v>
      </c>
      <c r="I1007" s="127">
        <f t="shared" si="53"/>
        <v>3638682489.1300001</v>
      </c>
    </row>
    <row r="1008" spans="1:9" x14ac:dyDescent="0.3">
      <c r="A1008" s="130" t="s">
        <v>95</v>
      </c>
      <c r="B1008" s="239">
        <v>44652</v>
      </c>
      <c r="C1008" t="s">
        <v>92</v>
      </c>
      <c r="D1008" s="127">
        <f>AVERAGEIFS(D2:D1007,C2:C1007,"Credit",B2:B1007,B1008)</f>
        <v>1828686.3170731708</v>
      </c>
      <c r="E1008" s="127">
        <f>AVERAGEIFS(E2:E1007,C2:C1007,"Credit",B2:B1007,B1008)</f>
        <v>5425193.9024390243</v>
      </c>
      <c r="F1008" s="127">
        <f>AVERAGEIFS(F2:F1007,C2:C1007,"Credit",B2:B1007,B1008)</f>
        <v>25644477.316667795</v>
      </c>
      <c r="G1008" s="127">
        <f>AVERAGEIFS(G2:G1007,C2:C1007,"Credit",B2:B1007,B1008)</f>
        <v>8390.1996540622695</v>
      </c>
      <c r="H1008" s="127">
        <f>AVERAGEIFS(H2:H1007,C2:C1007,"Credit",B2:B1007,B1008)</f>
        <v>3316.2460554717718</v>
      </c>
      <c r="I1008" s="127">
        <f>AVERAGEIFS(I2:I1007,C2:C1007,"Credit",B2:B1007,B1008)</f>
        <v>25644477316.667797</v>
      </c>
    </row>
    <row r="1009" spans="1:9" x14ac:dyDescent="0.3">
      <c r="A1009" s="130" t="s">
        <v>95</v>
      </c>
      <c r="B1009" s="239">
        <v>44652</v>
      </c>
      <c r="C1009" t="s">
        <v>87</v>
      </c>
      <c r="D1009" s="127">
        <f>AVERAGEIFS(D2:D1007,C2:C1007,"Debit",B2:B1007,B1009)</f>
        <v>20648559.097560976</v>
      </c>
      <c r="E1009" s="127">
        <f>AVERAGEIFS(E2:E1007,C2:C1007,"Debit",B2:B1007,B1009)</f>
        <v>7946592.3658536589</v>
      </c>
      <c r="F1009" s="127">
        <f>AVERAGEIFS(F2:F1007,C2:C1007,"Debit",B2:B1007,B1009)</f>
        <v>15690465.847720487</v>
      </c>
      <c r="G1009" s="127">
        <f>AVERAGEIFS(G2:G1007,C2:C1007,"Debit",B2:B1007,B1009)</f>
        <v>973.49053774790502</v>
      </c>
      <c r="H1009" s="127">
        <f>AVERAGEIFS(H2:H1007,C2:C1007,"Debit",B2:B1007,B1009)</f>
        <v>2013.3204520284817</v>
      </c>
      <c r="I1009" s="127">
        <f>AVERAGEIFS(I2:I1007,C2:C1007,"Debit",B2:B1007,B1009)</f>
        <v>15690465847.72049</v>
      </c>
    </row>
    <row r="1010" spans="1:9" x14ac:dyDescent="0.3">
      <c r="A1010" s="130" t="s">
        <v>95</v>
      </c>
      <c r="B1010" s="239">
        <v>44682</v>
      </c>
      <c r="C1010" t="s">
        <v>92</v>
      </c>
      <c r="D1010" s="127">
        <f>AVERAGEIFS(D2:D1007,C2:C1007,"Credit",B2:B1007,B1010)</f>
        <v>1869777</v>
      </c>
      <c r="E1010" s="127">
        <f>AVERAGEIFS(E2:E1007,C2:C1007,"Credit",B2:B1007,B1010)</f>
        <v>5785881.3658536589</v>
      </c>
      <c r="F1010" s="127">
        <f>AVERAGEIFS(F2:F1007,C2:C1007,"Credit",B2:B1007,B1010)</f>
        <v>27643243.086997066</v>
      </c>
      <c r="G1010" s="127">
        <f>AVERAGEIFS(G2:G1007,C2:C1007,"Credit",B2:B1007,B1010)</f>
        <v>9047.1061461604786</v>
      </c>
      <c r="H1010" s="127">
        <f>AVERAGEIFS(H2:H1007,C2:C1007,"Credit",B2:B1007,B1010)</f>
        <v>3438.8073227182958</v>
      </c>
      <c r="I1010" s="127">
        <f>AVERAGEIFS(I2:I1007,C2:C1007,"Credit",B2:B1007,B1010)</f>
        <v>27643243086.997078</v>
      </c>
    </row>
    <row r="1011" spans="1:9" x14ac:dyDescent="0.3">
      <c r="A1011" s="130" t="s">
        <v>95</v>
      </c>
      <c r="B1011" s="239">
        <v>44682</v>
      </c>
      <c r="C1011" t="s">
        <v>87</v>
      </c>
      <c r="D1011" s="127">
        <f>AVERAGEIFS(D2:D1007,C2:C1007,"Debit",B2:B1007,B1011)</f>
        <v>20679780.731707316</v>
      </c>
      <c r="E1011" s="127">
        <f>AVERAGEIFS(E2:E1007,C2:C1007,"Debit",B2:B1007,B1011)</f>
        <v>7963437.2195121953</v>
      </c>
      <c r="F1011" s="127">
        <f>AVERAGEIFS(F2:F1007,C2:C1007,"Debit",B2:B1007,B1011)</f>
        <v>15862275.267372195</v>
      </c>
      <c r="G1011" s="127">
        <f>AVERAGEIFS(G2:G1007,C2:C1007,"Debit",B2:B1007,B1011)</f>
        <v>974.71246845963731</v>
      </c>
      <c r="H1011" s="127">
        <f>AVERAGEIFS(H2:H1007,C2:C1007,"Debit",B2:B1007,B1011)</f>
        <v>1911.1962353170379</v>
      </c>
      <c r="I1011" s="127">
        <f>AVERAGEIFS(I2:I1007,C2:C1007,"Debit",B2:B1007,B1011)</f>
        <v>15862275267.372196</v>
      </c>
    </row>
    <row r="1012" spans="1:9" x14ac:dyDescent="0.3">
      <c r="A1012" s="130" t="s">
        <v>95</v>
      </c>
      <c r="B1012" s="239">
        <v>44713</v>
      </c>
      <c r="C1012" t="s">
        <v>92</v>
      </c>
      <c r="D1012" s="127">
        <f>AVERAGEIFS(D2:D1007,C2:C1007,"Credit",B2:B1007,B1012)</f>
        <v>1914165.8292682928</v>
      </c>
      <c r="E1012" s="127">
        <f>AVERAGEIFS(E2:E1007,C2:C1007,"Credit",B2:B1007,B1012)</f>
        <v>5544054.2195121953</v>
      </c>
      <c r="F1012" s="127">
        <f>AVERAGEIFS(F2:F1007,C2:C1007,"Credit",B2:B1007,B1012)</f>
        <v>26433263.349150971</v>
      </c>
      <c r="G1012" s="127">
        <f>AVERAGEIFS(G2:G1007,C2:C1007,"Credit",B2:B1007,B1012)</f>
        <v>8445.2535916053621</v>
      </c>
      <c r="H1012" s="127">
        <f>AVERAGEIFS(H2:H1007,C2:C1007,"Credit",B2:B1007,B1012)</f>
        <v>3466.9278286968324</v>
      </c>
      <c r="I1012" s="127">
        <f>AVERAGEIFS(I2:I1007,C2:C1007,"Credit",B2:B1007,B1012)</f>
        <v>26433263349.150967</v>
      </c>
    </row>
    <row r="1013" spans="1:9" x14ac:dyDescent="0.3">
      <c r="A1013" s="130" t="s">
        <v>95</v>
      </c>
      <c r="B1013" s="239">
        <v>44713</v>
      </c>
      <c r="C1013" t="s">
        <v>87</v>
      </c>
      <c r="D1013" s="127">
        <f>AVERAGEIFS(D2:D1007,C2:C1007,"Debit",B2:B1007,B1013)</f>
        <v>20602966.975609757</v>
      </c>
      <c r="E1013" s="127">
        <f>AVERAGEIFS(E2:E1007,C2:C1007,"Debit",B2:B1007,B1013)</f>
        <v>7416039.341463415</v>
      </c>
      <c r="F1013" s="127">
        <f>AVERAGEIFS(F2:F1007,C2:C1007,"Debit",B2:B1007,B1013)</f>
        <v>14681799.970172435</v>
      </c>
      <c r="G1013" s="127">
        <f>AVERAGEIFS(G2:G1007,C2:C1007,"Debit",B2:B1007,B1013)</f>
        <v>904.04609418100904</v>
      </c>
      <c r="H1013" s="127">
        <f>AVERAGEIFS(H2:H1007,C2:C1007,"Debit",B2:B1007,B1013)</f>
        <v>1963.4916310409899</v>
      </c>
      <c r="I1013" s="127">
        <f>AVERAGEIFS(I2:I1007,C2:C1007,"Debit",B2:B1007,B1013)</f>
        <v>14681799970.172434</v>
      </c>
    </row>
    <row r="1014" spans="1:9" x14ac:dyDescent="0.3">
      <c r="A1014" s="130" t="s">
        <v>95</v>
      </c>
      <c r="B1014" s="239">
        <v>44743</v>
      </c>
      <c r="C1014" t="s">
        <v>92</v>
      </c>
      <c r="D1014" s="127">
        <f>AVERAGEIFS(D2:D1007,C2:C1007,"Credit",B2:B1007,B1014)</f>
        <v>1950757.7073170731</v>
      </c>
      <c r="E1014" s="127">
        <f>AVERAGEIFS(E2:E1007,C2:C1007,"Credit",B2:B1007,B1014)</f>
        <v>5710322.1463414636</v>
      </c>
      <c r="F1014" s="127">
        <f>AVERAGEIFS(F2:F1007,C2:C1007,"Credit",B2:B1007,B1014)</f>
        <v>28152199.930646624</v>
      </c>
      <c r="G1014" s="127">
        <f>AVERAGEIFS(G2:G1007,C2:C1007,"Credit",B2:B1007,B1014)</f>
        <v>8857.764238226564</v>
      </c>
      <c r="H1014" s="127">
        <f>AVERAGEIFS(H2:H1007,C2:C1007,"Credit",B2:B1007,B1014)</f>
        <v>3572.9492828120833</v>
      </c>
      <c r="I1014" s="127">
        <f>AVERAGEIFS(I2:I1007,C2:C1007,"Credit",B2:B1007,B1014)</f>
        <v>28152199930.646626</v>
      </c>
    </row>
    <row r="1015" spans="1:9" x14ac:dyDescent="0.3">
      <c r="A1015" s="130" t="s">
        <v>95</v>
      </c>
      <c r="B1015" s="239">
        <v>44743</v>
      </c>
      <c r="C1015" t="s">
        <v>87</v>
      </c>
      <c r="D1015" s="127">
        <f>AVERAGEIFS(D2:D1007,C2:C1007,"Debit",B2:B1007,B1015)</f>
        <v>20724304.219512194</v>
      </c>
      <c r="E1015" s="127">
        <f>AVERAGEIFS(E2:E1007,C2:C1007,"Debit",B2:B1007,B1015)</f>
        <v>7509376.7317073168</v>
      </c>
      <c r="F1015" s="127">
        <f>AVERAGEIFS(F2:F1007,C2:C1007,"Debit",B2:B1007,B1015)</f>
        <v>15551139.768939754</v>
      </c>
      <c r="G1015" s="127">
        <f>AVERAGEIFS(G2:G1007,C2:C1007,"Debit",B2:B1007,B1015)</f>
        <v>932.5877624610572</v>
      </c>
      <c r="H1015" s="127">
        <f>AVERAGEIFS(H2:H1007,C2:C1007,"Debit",B2:B1007,B1015)</f>
        <v>1945.5515854072821</v>
      </c>
      <c r="I1015" s="127">
        <f>AVERAGEIFS(I2:I1007,C2:C1007,"Debit",B2:B1007,B1015)</f>
        <v>15551139768.939754</v>
      </c>
    </row>
    <row r="1016" spans="1:9" x14ac:dyDescent="0.3">
      <c r="A1016" s="130" t="s">
        <v>95</v>
      </c>
      <c r="B1016" s="239">
        <v>44774</v>
      </c>
      <c r="C1016" t="s">
        <v>92</v>
      </c>
      <c r="D1016" s="127">
        <f>AVERAGEIFS(D2:D1007,C2:C1007,"Credit",B2:B1007,B1016)</f>
        <v>1894988.756097561</v>
      </c>
      <c r="E1016" s="127">
        <f>AVERAGEIFS(E2:E1007,C2:C1007,"Credit",B2:B1007,B1016)</f>
        <v>5949647.2439024393</v>
      </c>
      <c r="F1016" s="127">
        <f>AVERAGEIFS(F2:F1007,C2:C1007,"Credit",B2:B1007,B1016)</f>
        <v>27286542.757257812</v>
      </c>
      <c r="G1016" s="127">
        <f>AVERAGEIFS(G2:G1007,C2:C1007,"Credit",B2:B1007,B1016)</f>
        <v>8936.0223654126894</v>
      </c>
      <c r="H1016" s="127">
        <f>AVERAGEIFS(H2:H1007,C2:C1007,"Credit",B2:B1007,B1016)</f>
        <v>3463.7093573924822</v>
      </c>
      <c r="I1016" s="127">
        <f>AVERAGEIFS(I2:I1007,C2:C1007,"Credit",B2:B1007,B1016)</f>
        <v>27286542757.257805</v>
      </c>
    </row>
    <row r="1017" spans="1:9" x14ac:dyDescent="0.3">
      <c r="A1017" s="130" t="s">
        <v>95</v>
      </c>
      <c r="B1017" s="239">
        <v>44774</v>
      </c>
      <c r="C1017" t="s">
        <v>87</v>
      </c>
      <c r="D1017" s="127">
        <f>AVERAGEIFS(D2:D1007,C2:C1007,"Debit",B2:B1007,B1017)</f>
        <v>20867857.780487806</v>
      </c>
      <c r="E1017" s="127">
        <f>AVERAGEIFS(E2:E1007,C2:C1007,"Debit",B2:B1007,B1017)</f>
        <v>7273245.4146341467</v>
      </c>
      <c r="F1017" s="127">
        <f>AVERAGEIFS(F2:F1007,C2:C1007,"Debit",B2:B1007,B1017)</f>
        <v>14973355.866018051</v>
      </c>
      <c r="G1017" s="127">
        <f>AVERAGEIFS(G2:G1007,C2:C1007,"Debit",B2:B1007,B1017)</f>
        <v>912.38020226997651</v>
      </c>
      <c r="H1017" s="127">
        <f>AVERAGEIFS(H2:H1007,C2:C1007,"Debit",B2:B1007,B1017)</f>
        <v>2080.1677391813646</v>
      </c>
      <c r="I1017" s="127">
        <f>AVERAGEIFS(I2:I1007,C2:C1007,"Debit",B2:B1007,B1017)</f>
        <v>14973355866.018045</v>
      </c>
    </row>
    <row r="1018" spans="1:9" x14ac:dyDescent="0.3">
      <c r="A1018" s="130" t="s">
        <v>95</v>
      </c>
      <c r="B1018" s="239">
        <v>44805</v>
      </c>
      <c r="C1018" t="s">
        <v>92</v>
      </c>
      <c r="D1018" s="127">
        <f>AVERAGEIFS(D2:D1007,C2:C1007,"Credit",B2:B1007,B1018)</f>
        <v>1887429.7317073171</v>
      </c>
      <c r="E1018" s="127">
        <f>AVERAGEIFS(E2:E1007,C2:C1007,"Credit",B2:B1007,B1018)</f>
        <v>5960972.4390243907</v>
      </c>
      <c r="F1018" s="127">
        <f>AVERAGEIFS(F2:F1007,C2:C1007,"Credit",B2:B1007,B1018)</f>
        <v>29649983.442302197</v>
      </c>
      <c r="G1018" s="127">
        <f>AVERAGEIFS(G2:G1007,C2:C1007,"Credit",B2:B1007,B1018)</f>
        <v>8961.229519068751</v>
      </c>
      <c r="H1018" s="127">
        <f>AVERAGEIFS(H2:H1007,C2:C1007,"Credit",B2:B1007,B1018)</f>
        <v>3625.3362049599182</v>
      </c>
      <c r="I1018" s="127">
        <f>AVERAGEIFS(I2:I1007,C2:C1007,"Credit",B2:B1007,B1018)</f>
        <v>29649983442.302185</v>
      </c>
    </row>
    <row r="1019" spans="1:9" x14ac:dyDescent="0.3">
      <c r="A1019" s="130" t="s">
        <v>95</v>
      </c>
      <c r="B1019" s="239">
        <v>44805</v>
      </c>
      <c r="C1019" t="s">
        <v>87</v>
      </c>
      <c r="D1019" s="127">
        <f>AVERAGEIFS(D2:D1007,C2:C1007,"Debit",B2:B1007,B1019)</f>
        <v>20913644.804878049</v>
      </c>
      <c r="E1019" s="127">
        <f>AVERAGEIFS(E2:E1007,C2:C1007,"Debit",B2:B1007,B1019)</f>
        <v>6944673.1707317075</v>
      </c>
      <c r="F1019" s="127">
        <f>AVERAGEIFS(F2:F1007,C2:C1007,"Debit",B2:B1007,B1019)</f>
        <v>14740903.487627072</v>
      </c>
      <c r="G1019" s="127">
        <f>AVERAGEIFS(G2:G1007,C2:C1007,"Debit",B2:B1007,B1019)</f>
        <v>871.31487031927827</v>
      </c>
      <c r="H1019" s="127">
        <f>AVERAGEIFS(H2:H1007,C2:C1007,"Debit",B2:B1007,B1019)</f>
        <v>2169.7778643149722</v>
      </c>
      <c r="I1019" s="127">
        <f>AVERAGEIFS(I2:I1007,C2:C1007,"Debit",B2:B1007,B1019)</f>
        <v>14740903487.627071</v>
      </c>
    </row>
    <row r="1020" spans="1:9" x14ac:dyDescent="0.3">
      <c r="A1020" s="130" t="s">
        <v>95</v>
      </c>
      <c r="B1020" s="239">
        <v>44835</v>
      </c>
      <c r="C1020" t="s">
        <v>92</v>
      </c>
      <c r="D1020" s="127">
        <f>AVERAGEIFS(D2:D1007,C2:C1007,"Credit",B2:B1007,B1020)</f>
        <v>1881658.7142857143</v>
      </c>
      <c r="E1020" s="127">
        <f>AVERAGEIFS(E2:E1007,C2:C1007,"Credit",B2:B1007,B1020)</f>
        <v>6056389.7380952379</v>
      </c>
      <c r="F1020" s="127">
        <f>AVERAGEIFS(F2:F1007,C2:C1007,"Credit",B2:B1007,B1020)</f>
        <v>30577568.292360716</v>
      </c>
      <c r="G1020" s="127">
        <f>AVERAGEIFS(G2:G1007,C2:C1007,"Credit",B2:B1007,B1020)</f>
        <v>9655.3996243261026</v>
      </c>
      <c r="H1020" s="127">
        <f>AVERAGEIFS(H2:H1007,C2:C1007,"Credit",B2:B1007,B1020)</f>
        <v>3547.7817255834038</v>
      </c>
      <c r="I1020" s="127">
        <f>AVERAGEIFS(I2:I1007,C2:C1007,"Credit",B2:B1007,B1020)</f>
        <v>30577568292.36071</v>
      </c>
    </row>
    <row r="1021" spans="1:9" x14ac:dyDescent="0.3">
      <c r="A1021" s="130" t="s">
        <v>95</v>
      </c>
      <c r="B1021" s="239">
        <v>44835</v>
      </c>
      <c r="C1021" t="s">
        <v>87</v>
      </c>
      <c r="D1021" s="127">
        <f>AVERAGEIFS(D2:D1007,C2:C1007,"Debit",B2:B1007,B1021)</f>
        <v>20521059.880952381</v>
      </c>
      <c r="E1021" s="127">
        <f>AVERAGEIFS(E2:E1007,C2:C1007,"Debit",B2:B1007,B1021)</f>
        <v>6932349.5</v>
      </c>
      <c r="F1021" s="127">
        <f>AVERAGEIFS(F2:F1007,C2:C1007,"Debit",B2:B1007,B1021)</f>
        <v>15751393.775834288</v>
      </c>
      <c r="G1021" s="127">
        <f>AVERAGEIFS(G2:G1007,C2:C1007,"Debit",B2:B1007,B1021)</f>
        <v>945.34906174419802</v>
      </c>
      <c r="H1021" s="127">
        <f>AVERAGEIFS(H2:H1007,C2:C1007,"Debit",B2:B1007,B1021)</f>
        <v>2641.3409190324305</v>
      </c>
      <c r="I1021" s="127">
        <f>AVERAGEIFS(I2:I1007,C2:C1007,"Debit",B2:B1007,B1021)</f>
        <v>15751393775.83429</v>
      </c>
    </row>
    <row r="1022" spans="1:9" x14ac:dyDescent="0.3">
      <c r="A1022" s="130" t="s">
        <v>95</v>
      </c>
      <c r="B1022" s="239">
        <v>44866</v>
      </c>
      <c r="C1022" t="s">
        <v>92</v>
      </c>
      <c r="D1022" s="127">
        <f>AVERAGEIFS(D2:D1007,C2:C1007,"Credit",B2:B1007,B1022)</f>
        <v>1866244.5813953488</v>
      </c>
      <c r="E1022" s="127">
        <f>AVERAGEIFS(E2:E1007,C2:C1007,"Credit",B2:B1007,B1022)</f>
        <v>5435994.837209302</v>
      </c>
      <c r="F1022" s="127">
        <f>AVERAGEIFS(F2:F1007,C2:C1007,"Credit",B2:B1007,B1022)</f>
        <v>26558080.398700234</v>
      </c>
      <c r="G1022" s="127">
        <f>AVERAGEIFS(G2:G1007,C2:C1007,"Credit",B2:B1007,B1022)</f>
        <v>8541.2617773147267</v>
      </c>
      <c r="H1022" s="127">
        <f>AVERAGEIFS(H2:H1007,C2:C1007,"Credit",B2:B1007,B1022)</f>
        <v>3410.4268838816715</v>
      </c>
      <c r="I1022" s="127">
        <f>AVERAGEIFS(I2:I1007,C2:C1007,"Credit",B2:B1007,B1022)</f>
        <v>26558080398.70023</v>
      </c>
    </row>
    <row r="1023" spans="1:9" x14ac:dyDescent="0.3">
      <c r="A1023" s="130" t="s">
        <v>95</v>
      </c>
      <c r="B1023" s="239">
        <v>44866</v>
      </c>
      <c r="C1023" t="s">
        <v>87</v>
      </c>
      <c r="D1023" s="127">
        <f>AVERAGEIFS(D2:D1007,C2:C1007,"Debit",B2:B1007,B1023)</f>
        <v>20091804.744186047</v>
      </c>
      <c r="E1023" s="127">
        <f>AVERAGEIFS(E2:E1007,C2:C1007,"Debit",B2:B1007,B1023)</f>
        <v>5959242.6976744188</v>
      </c>
      <c r="F1023" s="127">
        <f>AVERAGEIFS(F2:F1007,C2:C1007,"Debit",B2:B1007,B1023)</f>
        <v>12764325.473701626</v>
      </c>
      <c r="G1023" s="127">
        <f>AVERAGEIFS(G2:G1007,C2:C1007,"Debit",B2:B1007,B1023)</f>
        <v>1203.219815107698</v>
      </c>
      <c r="H1023" s="127">
        <f>AVERAGEIFS(H2:H1007,C2:C1007,"Debit",B2:B1007,B1023)</f>
        <v>2276.400160354814</v>
      </c>
      <c r="I1023" s="127">
        <f>AVERAGEIFS(I2:I1007,C2:C1007,"Debit",B2:B1007,B1023)</f>
        <v>12764325473.70163</v>
      </c>
    </row>
    <row r="1024" spans="1:9" x14ac:dyDescent="0.3">
      <c r="A1024" s="130" t="s">
        <v>95</v>
      </c>
      <c r="B1024" s="239">
        <v>44896</v>
      </c>
      <c r="C1024" t="s">
        <v>92</v>
      </c>
      <c r="D1024" s="127">
        <f>AVERAGEIFS(D2:D1007,C2:C1007,"Credit",B2:B1007,B1024)</f>
        <v>1879084.4186046512</v>
      </c>
      <c r="E1024" s="127">
        <f>AVERAGEIFS(E2:E1007,C2:C1007,"Credit",B2:B1007,B1024)</f>
        <v>5916960.9534883723</v>
      </c>
      <c r="F1024" s="127">
        <f>AVERAGEIFS(F2:F1007,C2:C1007,"Credit",B2:B1007,B1024)</f>
        <v>29252361.021881398</v>
      </c>
      <c r="G1024" s="127">
        <f>AVERAGEIFS(G2:G1007,C2:C1007,"Credit",B2:B1007,B1024)</f>
        <v>9178.4918366157344</v>
      </c>
      <c r="H1024" s="127">
        <f>AVERAGEIFS(H2:H1007,C2:C1007,"Credit",B2:B1007,B1024)</f>
        <v>3424.5054001443887</v>
      </c>
      <c r="I1024" s="127">
        <f>AVERAGEIFS(I2:I1007,C2:C1007,"Credit",B2:B1007,B1024)</f>
        <v>29252361021.881397</v>
      </c>
    </row>
    <row r="1025" spans="1:9" x14ac:dyDescent="0.3">
      <c r="A1025" s="130" t="s">
        <v>95</v>
      </c>
      <c r="B1025" s="239">
        <v>44896</v>
      </c>
      <c r="C1025" t="s">
        <v>87</v>
      </c>
      <c r="D1025" s="127">
        <f>AVERAGEIFS(D2:D1007,C2:C1007,"Debit",B2:B1007,B1025)</f>
        <v>19876681.58139535</v>
      </c>
      <c r="E1025" s="127">
        <f>AVERAGEIFS(E2:E1007,C2:C1007,"Debit",B2:B1007,B1025)</f>
        <v>6092296.2325581396</v>
      </c>
      <c r="F1025" s="127">
        <f>AVERAGEIFS(F2:F1007,C2:C1007,"Debit",B2:B1007,B1025)</f>
        <v>13447456.289272321</v>
      </c>
      <c r="G1025" s="127">
        <f>AVERAGEIFS(G2:G1007,C2:C1007,"Debit",B2:B1007,B1025)</f>
        <v>1274.9680129666806</v>
      </c>
      <c r="H1025" s="127">
        <f>AVERAGEIFS(H2:H1007,C2:C1007,"Debit",B2:B1007,B1025)</f>
        <v>2381.8404428150839</v>
      </c>
      <c r="I1025" s="127">
        <f>AVERAGEIFS(I2:I1007,C2:C1007,"Debit",B2:B1007,B1025)</f>
        <v>13447456289.272327</v>
      </c>
    </row>
    <row r="1026" spans="1:9" x14ac:dyDescent="0.3">
      <c r="A1026" s="130" t="s">
        <v>95</v>
      </c>
      <c r="B1026" s="239">
        <v>44927</v>
      </c>
      <c r="C1026" t="s">
        <v>92</v>
      </c>
      <c r="D1026" s="127">
        <f>AVERAGEIFS(D2:D1007,C2:C1007,"Credit",B2:B1007,B1026)</f>
        <v>1907752.3023255814</v>
      </c>
      <c r="E1026" s="127">
        <f>AVERAGEIFS(E2:E1007,C2:C1007,"Credit",B2:B1007,B1026)</f>
        <v>6000921.7209302327</v>
      </c>
      <c r="F1026" s="127">
        <f>AVERAGEIFS(F2:F1007,C2:C1007,"Credit",B2:B1007,B1026)</f>
        <v>29516090.08051046</v>
      </c>
      <c r="G1026" s="127">
        <f>AVERAGEIFS(G2:G1007,C2:C1007,"Credit",B2:B1007,B1026)</f>
        <v>9643.6879851893773</v>
      </c>
      <c r="H1026" s="127">
        <f>AVERAGEIFS(H2:H1007,C2:C1007,"Credit",B2:B1007,B1026)</f>
        <v>3410.7856300748449</v>
      </c>
      <c r="I1026" s="127">
        <f>AVERAGEIFS(I2:I1007,C2:C1007,"Credit",B2:B1007,B1026)</f>
        <v>29516090080.51046</v>
      </c>
    </row>
    <row r="1027" spans="1:9" x14ac:dyDescent="0.3">
      <c r="A1027" s="130" t="s">
        <v>95</v>
      </c>
      <c r="B1027" s="239">
        <v>44927</v>
      </c>
      <c r="C1027" t="s">
        <v>87</v>
      </c>
      <c r="D1027" s="127">
        <f>AVERAGEIFS(D2:D1007,C2:C1007,"Debit",B2:B1007,B1027)</f>
        <v>19992106.488372091</v>
      </c>
      <c r="E1027" s="127">
        <f>AVERAGEIFS(E2:E1007,C2:C1007,"Debit",B2:B1007,B1027)</f>
        <v>5730990.2558139535</v>
      </c>
      <c r="F1027" s="127">
        <f>AVERAGEIFS(F2:F1007,C2:C1007,"Debit",B2:B1007,B1027)</f>
        <v>12794032.777732559</v>
      </c>
      <c r="G1027" s="127">
        <f>AVERAGEIFS(G2:G1007,C2:C1007,"Debit",B2:B1007,B1027)</f>
        <v>1220.1487995375885</v>
      </c>
      <c r="H1027" s="127">
        <f>AVERAGEIFS(H2:H1007,C2:C1007,"Debit",B2:B1007,B1027)</f>
        <v>2278.9632003234487</v>
      </c>
      <c r="I1027" s="127">
        <f>AVERAGEIFS(I2:I1007,C2:C1007,"Debit",B2:B1007,B1027)</f>
        <v>12794032777.732557</v>
      </c>
    </row>
    <row r="1028" spans="1:9" x14ac:dyDescent="0.3">
      <c r="A1028" s="130" t="s">
        <v>95</v>
      </c>
      <c r="B1028" s="239">
        <v>44958</v>
      </c>
      <c r="C1028" t="s">
        <v>92</v>
      </c>
      <c r="D1028" s="127">
        <f>AVERAGEIFS(D2:D1007,C2:C1007,"Credit",B2:B1007,B1028)</f>
        <v>1928100.6511627906</v>
      </c>
      <c r="E1028" s="127">
        <f>AVERAGEIFS(E2:E1007,C2:C1007,"Credit",B2:B1007,B1028)</f>
        <v>5372374.6744186049</v>
      </c>
      <c r="F1028" s="127">
        <f>AVERAGEIFS(F2:F1007,C2:C1007,"Credit",B2:B1007,B1028)</f>
        <v>27414554.048886538</v>
      </c>
      <c r="G1028" s="127">
        <f>AVERAGEIFS(G2:G1007,C2:C1007,"Credit",B2:B1007,B1028)</f>
        <v>8900.8248894934004</v>
      </c>
      <c r="H1028" s="127">
        <f>AVERAGEIFS(H2:H1007,C2:C1007,"Credit",B2:B1007,B1028)</f>
        <v>3545.7587390184513</v>
      </c>
      <c r="I1028" s="127">
        <f>AVERAGEIFS(I2:I1007,C2:C1007,"Credit",B2:B1007,B1028)</f>
        <v>27414554048.886543</v>
      </c>
    </row>
    <row r="1029" spans="1:9" x14ac:dyDescent="0.3">
      <c r="A1029" s="130" t="s">
        <v>95</v>
      </c>
      <c r="B1029" s="239">
        <v>44958</v>
      </c>
      <c r="C1029" t="s">
        <v>87</v>
      </c>
      <c r="D1029" s="127">
        <f>AVERAGEIFS(D2:D1007,C2:C1007,"Debit",B2:B1007,B1029)</f>
        <v>20159598.162790697</v>
      </c>
      <c r="E1029" s="127">
        <f>AVERAGEIFS(E2:E1007,C2:C1007,"Debit",B2:B1007,B1029)</f>
        <v>5170281.6744186049</v>
      </c>
      <c r="F1029" s="127">
        <f>AVERAGEIFS(F2:F1007,C2:C1007,"Debit",B2:B1007,B1029)</f>
        <v>11402957.465623023</v>
      </c>
      <c r="G1029" s="127">
        <f>AVERAGEIFS(G2:G1007,C2:C1007,"Debit",B2:B1007,B1029)</f>
        <v>1102.6476397920462</v>
      </c>
      <c r="H1029" s="127">
        <f>AVERAGEIFS(H2:H1007,C2:C1007,"Debit",B2:B1007,B1029)</f>
        <v>2252.0787115103117</v>
      </c>
      <c r="I1029" s="127">
        <f>AVERAGEIFS(I2:I1007,C2:C1007,"Debit",B2:B1007,B1029)</f>
        <v>11402957465.623022</v>
      </c>
    </row>
    <row r="1030" spans="1:9" x14ac:dyDescent="0.3">
      <c r="A1030" s="130" t="s">
        <v>95</v>
      </c>
      <c r="B1030" s="239">
        <v>44986</v>
      </c>
      <c r="C1030" t="s">
        <v>92</v>
      </c>
      <c r="D1030" s="127">
        <f>AVERAGEIFS(D2:D1007,C2:C1007,"Credit",B2:B1007,B1030)</f>
        <v>1972062.6744186047</v>
      </c>
      <c r="E1030" s="127">
        <f>AVERAGEIFS(E2:E1007,C2:C1007,"Credit",B2:B1007,B1030)</f>
        <v>6089693.2790697673</v>
      </c>
      <c r="F1030" s="127">
        <f>AVERAGEIFS(F2:F1007,C2:C1007,"Credit",B2:B1007,B1030)</f>
        <v>31693167.962773468</v>
      </c>
      <c r="G1030" s="127">
        <f>AVERAGEIFS(G2:G1007,C2:C1007,"Credit",B2:B1007,B1030)</f>
        <v>10573.658008579618</v>
      </c>
      <c r="H1030" s="127">
        <f>AVERAGEIFS(H2:H1007,C2:C1007,"Credit",B2:B1007,B1030)</f>
        <v>3836.465866929856</v>
      </c>
      <c r="I1030" s="127">
        <f>AVERAGEIFS(I2:I1007,C2:C1007,"Credit",B2:B1007,B1030)</f>
        <v>31693167962.773472</v>
      </c>
    </row>
    <row r="1031" spans="1:9" x14ac:dyDescent="0.3">
      <c r="A1031" s="130" t="s">
        <v>95</v>
      </c>
      <c r="B1031" s="239">
        <v>44986</v>
      </c>
      <c r="C1031" t="s">
        <v>87</v>
      </c>
      <c r="D1031" s="127">
        <f>AVERAGEIFS(D2:D1007,C2:C1007,"Debit",B2:B1007,B1031)</f>
        <v>20301649.441860463</v>
      </c>
      <c r="E1031" s="127">
        <f>AVERAGEIFS(E2:E1007,C2:C1007,"Debit",B2:B1007,B1031)</f>
        <v>5434305.0232558139</v>
      </c>
      <c r="F1031" s="127">
        <f>AVERAGEIFS(F2:F1007,C2:C1007,"Debit",B2:B1007,B1031)</f>
        <v>12318574.861567449</v>
      </c>
      <c r="G1031" s="127">
        <f>AVERAGEIFS(G2:G1007,C2:C1007,"Debit",B2:B1007,B1031)</f>
        <v>1073.2068614625159</v>
      </c>
      <c r="H1031" s="127">
        <f>AVERAGEIFS(H2:H1007,C2:C1007,"Debit",B2:B1007,B1031)</f>
        <v>2114.7355288570047</v>
      </c>
      <c r="I1031" s="127">
        <f>AVERAGEIFS(I2:I1007,C2:C1007,"Debit",B2:B1007,B1031)</f>
        <v>12318574861.567451</v>
      </c>
    </row>
  </sheetData>
  <autoFilter ref="A1:H1031" xr:uid="{64E4D79C-3F91-41CF-A85B-4ED9CE371416}"/>
  <sortState xmlns:xlrd2="http://schemas.microsoft.com/office/spreadsheetml/2017/richdata2" ref="A2:I1007">
    <sortCondition ref="A2:A1007"/>
  </sortState>
  <phoneticPr fontId="1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557D-08A6-4EE7-94BE-7F1105890D99}">
  <dimension ref="A2:U50"/>
  <sheetViews>
    <sheetView topLeftCell="A7" workbookViewId="0">
      <selection activeCell="C7" sqref="C7:C18"/>
    </sheetView>
  </sheetViews>
  <sheetFormatPr defaultColWidth="9.109375" defaultRowHeight="13.2" x14ac:dyDescent="0.25"/>
  <cols>
    <col min="1" max="1" width="5.6640625" style="1" customWidth="1"/>
    <col min="2" max="2" width="5.33203125" style="2" customWidth="1"/>
    <col min="3" max="3" width="43" style="2" customWidth="1"/>
    <col min="4" max="4" width="9.33203125" style="2" customWidth="1"/>
    <col min="5" max="5" width="10.6640625" style="2" customWidth="1"/>
    <col min="6" max="9" width="10" style="2" bestFit="1" customWidth="1"/>
    <col min="10" max="10" width="8.109375" style="2" customWidth="1"/>
    <col min="11" max="11" width="8.44140625" style="2" customWidth="1"/>
    <col min="12" max="12" width="13.33203125" style="2" customWidth="1"/>
    <col min="13" max="13" width="11.6640625" style="2" customWidth="1"/>
    <col min="14" max="17" width="10" style="2" bestFit="1" customWidth="1"/>
    <col min="18" max="18" width="8.88671875" style="2" customWidth="1"/>
    <col min="19" max="19" width="8.6640625" style="2" customWidth="1"/>
    <col min="20" max="20" width="12.33203125" style="2" customWidth="1"/>
    <col min="21" max="21" width="12.21875" style="2" customWidth="1"/>
    <col min="22" max="16384" width="9.109375" style="2"/>
  </cols>
  <sheetData>
    <row r="2" spans="1:21" x14ac:dyDescent="0.25">
      <c r="B2" s="161"/>
      <c r="C2" s="163"/>
      <c r="D2" s="161"/>
      <c r="E2" s="161"/>
      <c r="F2" s="164" t="s">
        <v>0</v>
      </c>
      <c r="G2" s="165"/>
      <c r="H2" s="165"/>
      <c r="I2" s="165"/>
      <c r="J2" s="165"/>
      <c r="K2" s="165"/>
      <c r="L2" s="165"/>
      <c r="M2" s="166"/>
      <c r="N2" s="159" t="s">
        <v>1</v>
      </c>
      <c r="O2" s="160"/>
      <c r="P2" s="160"/>
      <c r="Q2" s="160"/>
      <c r="R2" s="160"/>
      <c r="S2" s="160"/>
      <c r="T2" s="160"/>
      <c r="U2" s="160"/>
    </row>
    <row r="3" spans="1:21" x14ac:dyDescent="0.25">
      <c r="B3" s="161"/>
      <c r="C3" s="163"/>
      <c r="D3" s="161" t="s">
        <v>2</v>
      </c>
      <c r="E3" s="161" t="s">
        <v>3</v>
      </c>
      <c r="F3" s="164" t="s">
        <v>4</v>
      </c>
      <c r="G3" s="165"/>
      <c r="H3" s="165"/>
      <c r="I3" s="165"/>
      <c r="J3" s="165"/>
      <c r="K3" s="165"/>
      <c r="L3" s="165"/>
      <c r="M3" s="166"/>
      <c r="N3" s="167" t="s">
        <v>4</v>
      </c>
      <c r="O3" s="168"/>
      <c r="P3" s="168"/>
      <c r="Q3" s="168"/>
      <c r="R3" s="168"/>
      <c r="S3" s="168"/>
      <c r="T3" s="168"/>
      <c r="U3" s="168"/>
    </row>
    <row r="4" spans="1:21" x14ac:dyDescent="0.25">
      <c r="B4" s="161"/>
      <c r="C4" s="163"/>
      <c r="D4" s="161"/>
      <c r="E4" s="161"/>
      <c r="F4" s="161" t="s">
        <v>5</v>
      </c>
      <c r="G4" s="161"/>
      <c r="H4" s="161" t="s">
        <v>6</v>
      </c>
      <c r="I4" s="161"/>
      <c r="J4" s="163" t="s">
        <v>7</v>
      </c>
      <c r="K4" s="163"/>
      <c r="L4" s="164" t="s">
        <v>8</v>
      </c>
      <c r="M4" s="166"/>
      <c r="N4" s="161" t="s">
        <v>5</v>
      </c>
      <c r="O4" s="161"/>
      <c r="P4" s="161" t="s">
        <v>6</v>
      </c>
      <c r="Q4" s="161"/>
      <c r="R4" s="163" t="s">
        <v>7</v>
      </c>
      <c r="S4" s="163"/>
      <c r="T4" s="164" t="s">
        <v>8</v>
      </c>
      <c r="U4" s="166"/>
    </row>
    <row r="5" spans="1:21" s="5" customFormat="1" ht="45.75" customHeight="1" x14ac:dyDescent="0.3">
      <c r="A5" s="3"/>
      <c r="B5" s="161"/>
      <c r="C5" s="163"/>
      <c r="D5" s="161"/>
      <c r="E5" s="161"/>
      <c r="F5" s="4" t="s">
        <v>9</v>
      </c>
      <c r="G5" s="4" t="s">
        <v>10</v>
      </c>
      <c r="H5" s="4" t="s">
        <v>9</v>
      </c>
      <c r="I5" s="4" t="s">
        <v>10</v>
      </c>
      <c r="J5" s="4" t="s">
        <v>9</v>
      </c>
      <c r="K5" s="4" t="s">
        <v>10</v>
      </c>
      <c r="L5" s="4" t="s">
        <v>9</v>
      </c>
      <c r="M5" s="4" t="s">
        <v>10</v>
      </c>
      <c r="N5" s="4" t="s">
        <v>9</v>
      </c>
      <c r="O5" s="4" t="s">
        <v>10</v>
      </c>
      <c r="P5" s="4" t="s">
        <v>9</v>
      </c>
      <c r="Q5" s="4" t="s">
        <v>10</v>
      </c>
      <c r="R5" s="4" t="s">
        <v>9</v>
      </c>
      <c r="S5" s="4" t="s">
        <v>10</v>
      </c>
      <c r="T5" s="4" t="s">
        <v>9</v>
      </c>
      <c r="U5" s="4" t="s">
        <v>10</v>
      </c>
    </row>
    <row r="6" spans="1:21" x14ac:dyDescent="0.25">
      <c r="B6" s="6" t="s">
        <v>11</v>
      </c>
      <c r="C6" s="13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21" x14ac:dyDescent="0.25">
      <c r="B7" s="8">
        <v>1</v>
      </c>
      <c r="C7" s="9" t="s">
        <v>12</v>
      </c>
      <c r="D7" s="10">
        <v>1267896</v>
      </c>
      <c r="E7" s="10">
        <v>75630687</v>
      </c>
      <c r="F7" s="10">
        <v>1530161</v>
      </c>
      <c r="G7" s="10">
        <v>4796898.4060000004</v>
      </c>
      <c r="H7" s="10">
        <v>1424440</v>
      </c>
      <c r="I7" s="10">
        <v>6074427.8899999997</v>
      </c>
      <c r="J7" s="10">
        <v>0</v>
      </c>
      <c r="K7" s="10">
        <v>0</v>
      </c>
      <c r="L7" s="10">
        <f>J7+H7+F7</f>
        <v>2954601</v>
      </c>
      <c r="M7" s="10">
        <f>K7+I7+G7</f>
        <v>10871326.296</v>
      </c>
      <c r="N7" s="10">
        <v>8566629</v>
      </c>
      <c r="O7" s="10">
        <v>16273071.771</v>
      </c>
      <c r="P7" s="10">
        <v>4301660</v>
      </c>
      <c r="Q7" s="10">
        <v>6802295.1720000003</v>
      </c>
      <c r="R7" s="10">
        <v>3</v>
      </c>
      <c r="S7" s="10">
        <v>6.15</v>
      </c>
      <c r="T7" s="11">
        <f>R7+P7+N7</f>
        <v>12868292</v>
      </c>
      <c r="U7" s="11">
        <f>S7+Q7+O7</f>
        <v>23075373.093000002</v>
      </c>
    </row>
    <row r="8" spans="1:21" x14ac:dyDescent="0.25">
      <c r="B8" s="8">
        <v>2</v>
      </c>
      <c r="C8" s="9" t="s">
        <v>13</v>
      </c>
      <c r="D8" s="10">
        <v>165929</v>
      </c>
      <c r="E8" s="10">
        <v>45256890</v>
      </c>
      <c r="F8" s="10">
        <v>158107</v>
      </c>
      <c r="G8" s="10">
        <v>527624.82836000004</v>
      </c>
      <c r="H8" s="10">
        <v>119527</v>
      </c>
      <c r="I8" s="10">
        <v>321610.19631000003</v>
      </c>
      <c r="J8" s="10">
        <v>0</v>
      </c>
      <c r="K8" s="10">
        <v>0</v>
      </c>
      <c r="L8" s="10">
        <f t="shared" ref="L8:M50" si="0">J8+H8+F8</f>
        <v>277634</v>
      </c>
      <c r="M8" s="10">
        <f t="shared" si="0"/>
        <v>849235.02467000007</v>
      </c>
      <c r="N8" s="10">
        <v>5052581</v>
      </c>
      <c r="O8" s="10">
        <v>9012725.9852499999</v>
      </c>
      <c r="P8" s="10">
        <v>3039827</v>
      </c>
      <c r="Q8" s="10">
        <v>3685935.33158</v>
      </c>
      <c r="R8" s="10">
        <v>0</v>
      </c>
      <c r="S8" s="10">
        <v>0</v>
      </c>
      <c r="T8" s="11">
        <f t="shared" ref="T8:U50" si="1">R8+P8+N8</f>
        <v>8092408</v>
      </c>
      <c r="U8" s="11">
        <f t="shared" si="1"/>
        <v>12698661.31683</v>
      </c>
    </row>
    <row r="9" spans="1:21" x14ac:dyDescent="0.25">
      <c r="B9" s="8">
        <v>3</v>
      </c>
      <c r="C9" s="12" t="s">
        <v>14</v>
      </c>
      <c r="D9" s="10">
        <v>77291</v>
      </c>
      <c r="E9" s="10">
        <v>12523886</v>
      </c>
      <c r="F9" s="10">
        <v>91537</v>
      </c>
      <c r="G9" s="10">
        <v>377379.408</v>
      </c>
      <c r="H9" s="10">
        <v>0</v>
      </c>
      <c r="I9" s="10">
        <v>0</v>
      </c>
      <c r="J9" s="10">
        <v>0</v>
      </c>
      <c r="K9" s="10">
        <v>0</v>
      </c>
      <c r="L9" s="10">
        <f t="shared" si="0"/>
        <v>91537</v>
      </c>
      <c r="M9" s="10">
        <f t="shared" si="0"/>
        <v>377379.408</v>
      </c>
      <c r="N9" s="10">
        <v>2754302</v>
      </c>
      <c r="O9" s="10">
        <v>4330669.8049999997</v>
      </c>
      <c r="P9" s="10">
        <v>1116639</v>
      </c>
      <c r="Q9" s="10">
        <v>1448273.7069999999</v>
      </c>
      <c r="R9" s="10">
        <v>9747</v>
      </c>
      <c r="S9" s="10">
        <v>113943.8042</v>
      </c>
      <c r="T9" s="11">
        <f t="shared" si="1"/>
        <v>3880688</v>
      </c>
      <c r="U9" s="11">
        <f t="shared" si="1"/>
        <v>5892887.3161999993</v>
      </c>
    </row>
    <row r="10" spans="1:21" x14ac:dyDescent="0.25">
      <c r="B10" s="8">
        <v>4</v>
      </c>
      <c r="C10" s="9" t="s">
        <v>15</v>
      </c>
      <c r="D10" s="10">
        <v>915470</v>
      </c>
      <c r="E10" s="10">
        <v>46959288</v>
      </c>
      <c r="F10" s="10">
        <v>655999</v>
      </c>
      <c r="G10" s="10">
        <v>1744639.2305499997</v>
      </c>
      <c r="H10" s="10">
        <v>300098</v>
      </c>
      <c r="I10" s="10">
        <v>977784.69517999992</v>
      </c>
      <c r="J10" s="10">
        <v>0</v>
      </c>
      <c r="K10" s="10">
        <v>0</v>
      </c>
      <c r="L10" s="10">
        <f t="shared" si="0"/>
        <v>956097</v>
      </c>
      <c r="M10" s="10">
        <f t="shared" si="0"/>
        <v>2722423.9257299998</v>
      </c>
      <c r="N10" s="10">
        <v>10225689</v>
      </c>
      <c r="O10" s="10">
        <v>20691394.040689997</v>
      </c>
      <c r="P10" s="10">
        <v>4273410</v>
      </c>
      <c r="Q10" s="10">
        <v>6895824.7182700001</v>
      </c>
      <c r="R10" s="10">
        <v>4277</v>
      </c>
      <c r="S10" s="10">
        <v>70393.826000000001</v>
      </c>
      <c r="T10" s="11">
        <f t="shared" si="1"/>
        <v>14503376</v>
      </c>
      <c r="U10" s="11">
        <f t="shared" si="1"/>
        <v>27657612.584959999</v>
      </c>
    </row>
    <row r="11" spans="1:21" x14ac:dyDescent="0.25">
      <c r="B11" s="8">
        <v>5</v>
      </c>
      <c r="C11" s="9" t="s">
        <v>16</v>
      </c>
      <c r="D11" s="10">
        <v>0</v>
      </c>
      <c r="E11" s="10">
        <v>28963920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f t="shared" si="0"/>
        <v>0</v>
      </c>
      <c r="M11" s="10">
        <f t="shared" si="0"/>
        <v>0</v>
      </c>
      <c r="N11" s="10">
        <v>2792070</v>
      </c>
      <c r="O11" s="10">
        <v>5851095.7170000002</v>
      </c>
      <c r="P11" s="10">
        <v>757379</v>
      </c>
      <c r="Q11" s="10">
        <v>1199880.621</v>
      </c>
      <c r="R11" s="10">
        <v>0</v>
      </c>
      <c r="S11" s="10">
        <v>0</v>
      </c>
      <c r="T11" s="11">
        <f t="shared" si="1"/>
        <v>3549449</v>
      </c>
      <c r="U11" s="11">
        <f t="shared" si="1"/>
        <v>7050976.3380000005</v>
      </c>
    </row>
    <row r="12" spans="1:21" x14ac:dyDescent="0.25">
      <c r="B12" s="8">
        <v>6</v>
      </c>
      <c r="C12" s="9" t="s">
        <v>17</v>
      </c>
      <c r="D12" s="10">
        <v>155411</v>
      </c>
      <c r="E12" s="10">
        <v>27241274</v>
      </c>
      <c r="F12" s="10">
        <v>136127</v>
      </c>
      <c r="G12" s="10">
        <v>423592.75855000003</v>
      </c>
      <c r="H12" s="10">
        <v>71747</v>
      </c>
      <c r="I12" s="10">
        <v>288739.53700000001</v>
      </c>
      <c r="J12" s="10">
        <v>0</v>
      </c>
      <c r="K12" s="10">
        <v>0</v>
      </c>
      <c r="L12" s="10">
        <f t="shared" si="0"/>
        <v>207874</v>
      </c>
      <c r="M12" s="10">
        <f t="shared" si="0"/>
        <v>712332.29555000004</v>
      </c>
      <c r="N12" s="10">
        <v>6306320</v>
      </c>
      <c r="O12" s="10">
        <v>11831397.73339</v>
      </c>
      <c r="P12" s="10">
        <v>2856489</v>
      </c>
      <c r="Q12" s="10">
        <v>3959763.5989999999</v>
      </c>
      <c r="R12" s="10">
        <v>5124</v>
      </c>
      <c r="S12" s="10">
        <v>79656.367459999994</v>
      </c>
      <c r="T12" s="11">
        <f t="shared" si="1"/>
        <v>9167933</v>
      </c>
      <c r="U12" s="11">
        <f t="shared" si="1"/>
        <v>15870817.69985</v>
      </c>
    </row>
    <row r="13" spans="1:21" x14ac:dyDescent="0.25">
      <c r="B13" s="8">
        <v>7</v>
      </c>
      <c r="C13" s="9" t="s">
        <v>18</v>
      </c>
      <c r="D13" s="10">
        <v>76019</v>
      </c>
      <c r="E13" s="10">
        <v>14770053</v>
      </c>
      <c r="F13" s="10">
        <v>63567</v>
      </c>
      <c r="G13" s="10">
        <v>156608.59</v>
      </c>
      <c r="H13" s="10">
        <v>26449</v>
      </c>
      <c r="I13" s="10">
        <v>62553.917999999998</v>
      </c>
      <c r="J13" s="10">
        <v>0</v>
      </c>
      <c r="K13" s="10">
        <v>0</v>
      </c>
      <c r="L13" s="10">
        <f t="shared" si="0"/>
        <v>90016</v>
      </c>
      <c r="M13" s="10">
        <f t="shared" si="0"/>
        <v>219162.508</v>
      </c>
      <c r="N13" s="10">
        <v>3906927</v>
      </c>
      <c r="O13" s="10">
        <v>7275090.6394999996</v>
      </c>
      <c r="P13" s="10">
        <v>1225514</v>
      </c>
      <c r="Q13" s="10">
        <v>1840134.0174</v>
      </c>
      <c r="R13" s="10">
        <v>0</v>
      </c>
      <c r="S13" s="10">
        <v>0</v>
      </c>
      <c r="T13" s="11">
        <f t="shared" si="1"/>
        <v>5132441</v>
      </c>
      <c r="U13" s="11">
        <f t="shared" si="1"/>
        <v>9115224.6568999998</v>
      </c>
    </row>
    <row r="14" spans="1:21" x14ac:dyDescent="0.25">
      <c r="B14" s="8">
        <v>8</v>
      </c>
      <c r="C14" s="9" t="s">
        <v>19</v>
      </c>
      <c r="D14" s="10">
        <v>0</v>
      </c>
      <c r="E14" s="10">
        <v>3500716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f t="shared" si="0"/>
        <v>0</v>
      </c>
      <c r="M14" s="10">
        <f t="shared" si="0"/>
        <v>0</v>
      </c>
      <c r="N14" s="10">
        <v>572804</v>
      </c>
      <c r="O14" s="10">
        <v>1178917.58552</v>
      </c>
      <c r="P14" s="10">
        <v>363912</v>
      </c>
      <c r="Q14" s="10">
        <v>715070.74586000096</v>
      </c>
      <c r="R14" s="10">
        <v>0</v>
      </c>
      <c r="S14" s="10">
        <v>0</v>
      </c>
      <c r="T14" s="11">
        <f t="shared" si="1"/>
        <v>936716</v>
      </c>
      <c r="U14" s="11">
        <f t="shared" si="1"/>
        <v>1893988.3313800008</v>
      </c>
    </row>
    <row r="15" spans="1:21" x14ac:dyDescent="0.25">
      <c r="B15" s="8">
        <v>9</v>
      </c>
      <c r="C15" s="9" t="s">
        <v>20</v>
      </c>
      <c r="D15" s="10">
        <v>329439</v>
      </c>
      <c r="E15" s="10">
        <v>45920571</v>
      </c>
      <c r="F15" s="10">
        <v>444473</v>
      </c>
      <c r="G15" s="10">
        <v>1289655.9756500002</v>
      </c>
      <c r="H15" s="10">
        <v>179652</v>
      </c>
      <c r="I15" s="10">
        <v>552103.23673999996</v>
      </c>
      <c r="J15" s="10">
        <v>0</v>
      </c>
      <c r="K15" s="10">
        <v>0</v>
      </c>
      <c r="L15" s="10">
        <f t="shared" si="0"/>
        <v>624125</v>
      </c>
      <c r="M15" s="10">
        <f t="shared" si="0"/>
        <v>1841759.21239</v>
      </c>
      <c r="N15" s="10">
        <v>9694013</v>
      </c>
      <c r="O15" s="10">
        <v>18331189.997979999</v>
      </c>
      <c r="P15" s="10">
        <v>6603883</v>
      </c>
      <c r="Q15" s="10">
        <v>8078639.0332899997</v>
      </c>
      <c r="R15" s="10">
        <v>0</v>
      </c>
      <c r="S15" s="10">
        <v>0</v>
      </c>
      <c r="T15" s="11">
        <f t="shared" si="1"/>
        <v>16297896</v>
      </c>
      <c r="U15" s="11">
        <f t="shared" si="1"/>
        <v>26409829.031269997</v>
      </c>
    </row>
    <row r="16" spans="1:21" x14ac:dyDescent="0.25">
      <c r="B16" s="8">
        <v>10</v>
      </c>
      <c r="C16" s="9" t="s">
        <v>21</v>
      </c>
      <c r="D16" s="10">
        <v>14148758</v>
      </c>
      <c r="E16" s="10">
        <v>278381730</v>
      </c>
      <c r="F16" s="10">
        <v>22132273</v>
      </c>
      <c r="G16" s="10">
        <v>66135452.2962</v>
      </c>
      <c r="H16" s="10">
        <v>22076473</v>
      </c>
      <c r="I16" s="10">
        <v>146218839.15233999</v>
      </c>
      <c r="J16" s="10">
        <v>0</v>
      </c>
      <c r="K16" s="10">
        <v>0</v>
      </c>
      <c r="L16" s="10">
        <f t="shared" si="0"/>
        <v>44208746</v>
      </c>
      <c r="M16" s="10">
        <f t="shared" si="0"/>
        <v>212354291.44854</v>
      </c>
      <c r="N16" s="10">
        <v>60782293</v>
      </c>
      <c r="O16" s="10">
        <v>122830916.11895001</v>
      </c>
      <c r="P16" s="10">
        <v>31798357</v>
      </c>
      <c r="Q16" s="10">
        <v>49812250.27978</v>
      </c>
      <c r="R16" s="10">
        <v>2377</v>
      </c>
      <c r="S16" s="10">
        <v>29206.87761</v>
      </c>
      <c r="T16" s="11">
        <f t="shared" si="1"/>
        <v>92583027</v>
      </c>
      <c r="U16" s="11">
        <f t="shared" si="1"/>
        <v>172672373.27634001</v>
      </c>
    </row>
    <row r="17" spans="2:21" x14ac:dyDescent="0.25">
      <c r="B17" s="8">
        <v>11</v>
      </c>
      <c r="C17" s="9" t="s">
        <v>22</v>
      </c>
      <c r="D17" s="10">
        <v>0</v>
      </c>
      <c r="E17" s="10">
        <v>11456060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f t="shared" si="0"/>
        <v>0</v>
      </c>
      <c r="M17" s="10">
        <f t="shared" si="0"/>
        <v>0</v>
      </c>
      <c r="N17" s="10">
        <v>1858991</v>
      </c>
      <c r="O17" s="10">
        <v>3744451.79</v>
      </c>
      <c r="P17" s="10">
        <v>1263796</v>
      </c>
      <c r="Q17" s="10">
        <v>1802681.9669999999</v>
      </c>
      <c r="R17" s="10">
        <v>852</v>
      </c>
      <c r="S17" s="10">
        <v>15800.9</v>
      </c>
      <c r="T17" s="11">
        <f t="shared" si="1"/>
        <v>3123639</v>
      </c>
      <c r="U17" s="11">
        <f t="shared" si="1"/>
        <v>5562934.6569999997</v>
      </c>
    </row>
    <row r="18" spans="2:21" x14ac:dyDescent="0.25">
      <c r="B18" s="8">
        <v>12</v>
      </c>
      <c r="C18" s="9" t="s">
        <v>23</v>
      </c>
      <c r="D18" s="10">
        <v>545740</v>
      </c>
      <c r="E18" s="10">
        <v>48623903</v>
      </c>
      <c r="F18" s="10">
        <v>492938</v>
      </c>
      <c r="G18" s="10">
        <v>1537323.6259999999</v>
      </c>
      <c r="H18" s="10">
        <v>284799</v>
      </c>
      <c r="I18" s="10">
        <v>992537.4672999999</v>
      </c>
      <c r="J18" s="10">
        <v>0</v>
      </c>
      <c r="K18" s="10">
        <v>0</v>
      </c>
      <c r="L18" s="10">
        <f t="shared" si="0"/>
        <v>777737</v>
      </c>
      <c r="M18" s="10">
        <f t="shared" si="0"/>
        <v>2529861.0932999998</v>
      </c>
      <c r="N18" s="10">
        <v>11022918</v>
      </c>
      <c r="O18" s="10">
        <v>19448011.441</v>
      </c>
      <c r="P18" s="10">
        <v>6997117</v>
      </c>
      <c r="Q18" s="10">
        <v>9998960.2599999998</v>
      </c>
      <c r="R18" s="10">
        <v>1515</v>
      </c>
      <c r="S18" s="10">
        <v>5749.2820000000002</v>
      </c>
      <c r="T18" s="11">
        <f t="shared" si="1"/>
        <v>18021550</v>
      </c>
      <c r="U18" s="11">
        <f t="shared" si="1"/>
        <v>29452720.982999999</v>
      </c>
    </row>
    <row r="19" spans="2:21" x14ac:dyDescent="0.25">
      <c r="B19" s="6" t="s">
        <v>24</v>
      </c>
      <c r="C19" s="13"/>
      <c r="D19" s="6"/>
      <c r="E19" s="6"/>
      <c r="F19" s="6"/>
      <c r="G19" s="6"/>
      <c r="H19" s="6"/>
      <c r="I19" s="6"/>
      <c r="J19" s="6"/>
      <c r="K19" s="6"/>
      <c r="L19" s="10"/>
      <c r="M19" s="10"/>
      <c r="N19" s="10"/>
      <c r="O19" s="10"/>
      <c r="P19" s="10"/>
      <c r="Q19" s="10"/>
      <c r="R19" s="10"/>
      <c r="S19" s="10"/>
      <c r="T19" s="11"/>
      <c r="U19" s="11"/>
    </row>
    <row r="20" spans="2:21" x14ac:dyDescent="0.25">
      <c r="B20" s="8">
        <v>13</v>
      </c>
      <c r="C20" s="9" t="s">
        <v>25</v>
      </c>
      <c r="D20" s="10">
        <v>9475786</v>
      </c>
      <c r="E20" s="10">
        <v>28233123</v>
      </c>
      <c r="F20" s="10">
        <v>15584751</v>
      </c>
      <c r="G20" s="10">
        <v>44919025.544160001</v>
      </c>
      <c r="H20" s="10">
        <v>10598060</v>
      </c>
      <c r="I20" s="10">
        <v>50803169.760980003</v>
      </c>
      <c r="J20" s="10">
        <v>0</v>
      </c>
      <c r="K20" s="10">
        <v>0</v>
      </c>
      <c r="L20" s="10">
        <f t="shared" si="0"/>
        <v>26182811</v>
      </c>
      <c r="M20" s="10">
        <f t="shared" si="0"/>
        <v>95722195.305140004</v>
      </c>
      <c r="N20" s="10">
        <v>12635517</v>
      </c>
      <c r="O20" s="10">
        <v>30044348.332369994</v>
      </c>
      <c r="P20" s="10">
        <v>6055599</v>
      </c>
      <c r="Q20" s="10">
        <v>16429505.19038</v>
      </c>
      <c r="R20" s="10">
        <v>21748</v>
      </c>
      <c r="S20" s="10">
        <v>545062.8909</v>
      </c>
      <c r="T20" s="11">
        <f t="shared" si="1"/>
        <v>18712864</v>
      </c>
      <c r="U20" s="11">
        <f t="shared" si="1"/>
        <v>47018916.413649991</v>
      </c>
    </row>
    <row r="21" spans="2:21" x14ac:dyDescent="0.25">
      <c r="B21" s="8">
        <v>14</v>
      </c>
      <c r="C21" s="9" t="s">
        <v>26</v>
      </c>
      <c r="D21" s="10">
        <v>0</v>
      </c>
      <c r="E21" s="10">
        <v>5090313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f t="shared" si="0"/>
        <v>0</v>
      </c>
      <c r="M21" s="10">
        <f t="shared" si="0"/>
        <v>0</v>
      </c>
      <c r="N21" s="10">
        <v>605706</v>
      </c>
      <c r="O21" s="10">
        <v>1415689</v>
      </c>
      <c r="P21" s="10">
        <v>373822</v>
      </c>
      <c r="Q21" s="10">
        <v>760351</v>
      </c>
      <c r="R21" s="10">
        <v>0</v>
      </c>
      <c r="S21" s="10">
        <v>0</v>
      </c>
      <c r="T21" s="11">
        <f t="shared" si="1"/>
        <v>979528</v>
      </c>
      <c r="U21" s="11">
        <f t="shared" si="1"/>
        <v>2176040</v>
      </c>
    </row>
    <row r="22" spans="2:21" x14ac:dyDescent="0.25">
      <c r="B22" s="8">
        <v>15</v>
      </c>
      <c r="C22" s="9" t="s">
        <v>28</v>
      </c>
      <c r="D22" s="10">
        <v>1747</v>
      </c>
      <c r="E22" s="10">
        <v>2613007</v>
      </c>
      <c r="F22" s="10">
        <v>1559</v>
      </c>
      <c r="G22" s="10">
        <v>4116.9772800000001</v>
      </c>
      <c r="H22" s="10">
        <v>403</v>
      </c>
      <c r="I22" s="10">
        <v>1985.3642399999999</v>
      </c>
      <c r="J22" s="10">
        <v>0</v>
      </c>
      <c r="K22" s="10">
        <v>0</v>
      </c>
      <c r="L22" s="10">
        <f t="shared" si="0"/>
        <v>1962</v>
      </c>
      <c r="M22" s="10">
        <f t="shared" si="0"/>
        <v>6102.3415199999999</v>
      </c>
      <c r="N22" s="10">
        <v>945149</v>
      </c>
      <c r="O22" s="10">
        <v>1814860.66973</v>
      </c>
      <c r="P22" s="10">
        <v>214155</v>
      </c>
      <c r="Q22" s="10">
        <v>338641.79337999999</v>
      </c>
      <c r="R22" s="10">
        <v>0</v>
      </c>
      <c r="S22" s="10">
        <v>0</v>
      </c>
      <c r="T22" s="11">
        <f t="shared" si="1"/>
        <v>1159304</v>
      </c>
      <c r="U22" s="11">
        <f t="shared" si="1"/>
        <v>2153502.4631099999</v>
      </c>
    </row>
    <row r="23" spans="2:21" x14ac:dyDescent="0.25">
      <c r="B23" s="8">
        <v>16</v>
      </c>
      <c r="C23" s="9" t="s">
        <v>56</v>
      </c>
      <c r="D23" s="10">
        <v>0</v>
      </c>
      <c r="E23" s="10">
        <v>815718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f t="shared" si="0"/>
        <v>0</v>
      </c>
      <c r="M23" s="10">
        <f t="shared" si="0"/>
        <v>0</v>
      </c>
      <c r="N23" s="10">
        <v>266779</v>
      </c>
      <c r="O23" s="10">
        <v>472381.28894</v>
      </c>
      <c r="P23" s="10">
        <v>55022</v>
      </c>
      <c r="Q23" s="10">
        <v>94335.979240000001</v>
      </c>
      <c r="R23" s="10">
        <v>2</v>
      </c>
      <c r="S23" s="10">
        <v>14</v>
      </c>
      <c r="T23" s="11">
        <f t="shared" si="1"/>
        <v>321803</v>
      </c>
      <c r="U23" s="11">
        <f t="shared" si="1"/>
        <v>566731.26818000001</v>
      </c>
    </row>
    <row r="24" spans="2:21" x14ac:dyDescent="0.25">
      <c r="B24" s="8">
        <v>17</v>
      </c>
      <c r="C24" s="9" t="s">
        <v>29</v>
      </c>
      <c r="D24" s="10">
        <v>3633</v>
      </c>
      <c r="E24" s="10">
        <v>874322</v>
      </c>
      <c r="F24" s="10">
        <v>6366</v>
      </c>
      <c r="G24" s="10">
        <v>14827.498</v>
      </c>
      <c r="H24" s="10">
        <v>3599</v>
      </c>
      <c r="I24" s="10">
        <v>11933.136</v>
      </c>
      <c r="J24" s="10">
        <v>0</v>
      </c>
      <c r="K24" s="10">
        <v>0</v>
      </c>
      <c r="L24" s="10">
        <f t="shared" si="0"/>
        <v>9965</v>
      </c>
      <c r="M24" s="10">
        <f t="shared" si="0"/>
        <v>26760.633999999998</v>
      </c>
      <c r="N24" s="10">
        <v>295629</v>
      </c>
      <c r="O24" s="10">
        <v>604820.68799999997</v>
      </c>
      <c r="P24" s="10">
        <v>88057</v>
      </c>
      <c r="Q24" s="10">
        <v>368388.33100000001</v>
      </c>
      <c r="R24" s="10">
        <v>481</v>
      </c>
      <c r="S24" s="10">
        <v>15266.174999999999</v>
      </c>
      <c r="T24" s="11">
        <f t="shared" si="1"/>
        <v>384167</v>
      </c>
      <c r="U24" s="11">
        <f t="shared" si="1"/>
        <v>988475.1939999999</v>
      </c>
    </row>
    <row r="25" spans="2:21" x14ac:dyDescent="0.25">
      <c r="B25" s="8">
        <v>18</v>
      </c>
      <c r="C25" s="9" t="s">
        <v>30</v>
      </c>
      <c r="D25" s="10">
        <v>7233</v>
      </c>
      <c r="E25" s="10">
        <v>513144</v>
      </c>
      <c r="F25" s="10">
        <v>17941</v>
      </c>
      <c r="G25" s="10">
        <v>38447.8269</v>
      </c>
      <c r="H25" s="10">
        <v>6364</v>
      </c>
      <c r="I25" s="10">
        <v>21406.198100000001</v>
      </c>
      <c r="J25" s="10">
        <v>14</v>
      </c>
      <c r="K25" s="10">
        <v>79.978999999999999</v>
      </c>
      <c r="L25" s="10">
        <f t="shared" si="0"/>
        <v>24319</v>
      </c>
      <c r="M25" s="10">
        <f t="shared" si="0"/>
        <v>59934.004000000001</v>
      </c>
      <c r="N25" s="10">
        <v>265080</v>
      </c>
      <c r="O25" s="10">
        <v>441641.26377999998</v>
      </c>
      <c r="P25" s="10">
        <v>57902</v>
      </c>
      <c r="Q25" s="10">
        <v>91656.367799999993</v>
      </c>
      <c r="R25" s="10">
        <v>0</v>
      </c>
      <c r="S25" s="10">
        <v>0</v>
      </c>
      <c r="T25" s="11">
        <f t="shared" si="1"/>
        <v>322982</v>
      </c>
      <c r="U25" s="11">
        <f t="shared" si="1"/>
        <v>533297.63157999993</v>
      </c>
    </row>
    <row r="26" spans="2:21" x14ac:dyDescent="0.25">
      <c r="B26" s="8">
        <v>19</v>
      </c>
      <c r="C26" s="9" t="s">
        <v>31</v>
      </c>
      <c r="D26" s="10">
        <v>205091</v>
      </c>
      <c r="E26" s="10">
        <v>11871123</v>
      </c>
      <c r="F26" s="10">
        <v>494647</v>
      </c>
      <c r="G26" s="10">
        <v>1583242.0260000001</v>
      </c>
      <c r="H26" s="10">
        <v>502180</v>
      </c>
      <c r="I26" s="10">
        <v>2283332.8360000001</v>
      </c>
      <c r="J26" s="10">
        <v>0</v>
      </c>
      <c r="K26" s="10">
        <v>0</v>
      </c>
      <c r="L26" s="10">
        <f t="shared" si="0"/>
        <v>996827</v>
      </c>
      <c r="M26" s="10">
        <f t="shared" si="0"/>
        <v>3866574.8620000002</v>
      </c>
      <c r="N26" s="10">
        <v>5825853</v>
      </c>
      <c r="O26" s="10">
        <v>9950569.7349999994</v>
      </c>
      <c r="P26" s="10">
        <v>2082272</v>
      </c>
      <c r="Q26" s="10">
        <v>4077134.9739999999</v>
      </c>
      <c r="R26" s="10">
        <v>1939</v>
      </c>
      <c r="S26" s="10">
        <v>21154.69</v>
      </c>
      <c r="T26" s="11">
        <f t="shared" si="1"/>
        <v>7910064</v>
      </c>
      <c r="U26" s="11">
        <f t="shared" si="1"/>
        <v>14048859.399</v>
      </c>
    </row>
    <row r="27" spans="2:21" x14ac:dyDescent="0.25">
      <c r="B27" s="8">
        <v>20</v>
      </c>
      <c r="C27" s="9" t="s">
        <v>32</v>
      </c>
      <c r="D27" s="10">
        <v>17219010</v>
      </c>
      <c r="E27" s="10">
        <v>44236727</v>
      </c>
      <c r="F27" s="10">
        <v>32175588</v>
      </c>
      <c r="G27" s="10">
        <v>128182453.838</v>
      </c>
      <c r="H27" s="10">
        <v>28195486</v>
      </c>
      <c r="I27" s="10">
        <v>186606867.551</v>
      </c>
      <c r="J27" s="10">
        <v>0</v>
      </c>
      <c r="K27" s="10">
        <v>0</v>
      </c>
      <c r="L27" s="10">
        <f t="shared" si="0"/>
        <v>60371074</v>
      </c>
      <c r="M27" s="10">
        <f t="shared" si="0"/>
        <v>314789321.389</v>
      </c>
      <c r="N27" s="10">
        <v>26041856</v>
      </c>
      <c r="O27" s="10">
        <v>62158439.226999998</v>
      </c>
      <c r="P27" s="10">
        <v>17543203</v>
      </c>
      <c r="Q27" s="10">
        <v>39941483.288999997</v>
      </c>
      <c r="R27" s="10">
        <v>574688</v>
      </c>
      <c r="S27" s="10">
        <v>4049282.733</v>
      </c>
      <c r="T27" s="11">
        <f t="shared" si="1"/>
        <v>44159747</v>
      </c>
      <c r="U27" s="11">
        <f t="shared" si="1"/>
        <v>106149205.249</v>
      </c>
    </row>
    <row r="28" spans="2:21" x14ac:dyDescent="0.25">
      <c r="B28" s="8">
        <v>21</v>
      </c>
      <c r="C28" s="9" t="s">
        <v>33</v>
      </c>
      <c r="D28" s="10">
        <v>13340781</v>
      </c>
      <c r="E28" s="10">
        <v>36983226</v>
      </c>
      <c r="F28" s="10">
        <v>20702689</v>
      </c>
      <c r="G28" s="10">
        <v>73993351.967999995</v>
      </c>
      <c r="H28" s="10">
        <v>24975238</v>
      </c>
      <c r="I28" s="10">
        <v>144592751.72</v>
      </c>
      <c r="J28" s="10">
        <v>0</v>
      </c>
      <c r="K28" s="10">
        <v>0</v>
      </c>
      <c r="L28" s="10">
        <f t="shared" si="0"/>
        <v>45677927</v>
      </c>
      <c r="M28" s="10">
        <f t="shared" si="0"/>
        <v>218586103.68799999</v>
      </c>
      <c r="N28" s="10">
        <v>17610606</v>
      </c>
      <c r="O28" s="10">
        <v>43837164.840000004</v>
      </c>
      <c r="P28" s="10">
        <v>7031542</v>
      </c>
      <c r="Q28" s="10">
        <v>21585246.861000001</v>
      </c>
      <c r="R28" s="10">
        <v>23777</v>
      </c>
      <c r="S28" s="10">
        <v>234426.30499999999</v>
      </c>
      <c r="T28" s="11">
        <f t="shared" si="1"/>
        <v>24665925</v>
      </c>
      <c r="U28" s="11">
        <f t="shared" si="1"/>
        <v>65656838.006000005</v>
      </c>
    </row>
    <row r="29" spans="2:21" x14ac:dyDescent="0.25">
      <c r="B29" s="8">
        <v>22</v>
      </c>
      <c r="C29" s="9" t="s">
        <v>57</v>
      </c>
      <c r="D29" s="10">
        <v>41850</v>
      </c>
      <c r="E29" s="10">
        <v>12779682</v>
      </c>
      <c r="F29" s="10">
        <v>76399</v>
      </c>
      <c r="G29" s="10">
        <v>234440.62700000001</v>
      </c>
      <c r="H29" s="10">
        <v>52582</v>
      </c>
      <c r="I29" s="10">
        <v>173172.74752999999</v>
      </c>
      <c r="J29" s="10">
        <v>0</v>
      </c>
      <c r="K29" s="10">
        <v>0</v>
      </c>
      <c r="L29" s="10">
        <f t="shared" si="0"/>
        <v>128981</v>
      </c>
      <c r="M29" s="10">
        <f t="shared" si="0"/>
        <v>407613.37453000003</v>
      </c>
      <c r="N29" s="10">
        <v>2927772</v>
      </c>
      <c r="O29" s="10">
        <v>5671810.6540000001</v>
      </c>
      <c r="P29" s="10">
        <v>953353</v>
      </c>
      <c r="Q29" s="10">
        <v>1685654.483</v>
      </c>
      <c r="R29" s="10">
        <v>0</v>
      </c>
      <c r="S29" s="10">
        <v>0</v>
      </c>
      <c r="T29" s="11">
        <f t="shared" si="1"/>
        <v>3881125</v>
      </c>
      <c r="U29" s="11">
        <f t="shared" si="1"/>
        <v>7357465.1370000001</v>
      </c>
    </row>
    <row r="30" spans="2:21" x14ac:dyDescent="0.25">
      <c r="B30" s="8">
        <v>23</v>
      </c>
      <c r="C30" s="9" t="s">
        <v>58</v>
      </c>
      <c r="D30" s="10">
        <v>887837</v>
      </c>
      <c r="E30" s="10">
        <v>4309591</v>
      </c>
      <c r="F30" s="10">
        <v>1488223</v>
      </c>
      <c r="G30" s="10">
        <v>5213691.2110000001</v>
      </c>
      <c r="H30" s="10">
        <v>1261250</v>
      </c>
      <c r="I30" s="10">
        <v>7440294.5710000005</v>
      </c>
      <c r="J30" s="10">
        <v>0</v>
      </c>
      <c r="K30" s="10">
        <v>0</v>
      </c>
      <c r="L30" s="10">
        <f t="shared" si="0"/>
        <v>2749473</v>
      </c>
      <c r="M30" s="10">
        <f t="shared" si="0"/>
        <v>12653985.782000002</v>
      </c>
      <c r="N30" s="10">
        <v>1461865</v>
      </c>
      <c r="O30" s="10">
        <v>2327615.3029999998</v>
      </c>
      <c r="P30" s="10">
        <v>467803</v>
      </c>
      <c r="Q30" s="10">
        <v>1299269.165</v>
      </c>
      <c r="R30" s="10">
        <v>0</v>
      </c>
      <c r="S30" s="10">
        <v>0</v>
      </c>
      <c r="T30" s="11">
        <f t="shared" si="1"/>
        <v>1929668</v>
      </c>
      <c r="U30" s="11">
        <f t="shared" si="1"/>
        <v>3626884.4679999999</v>
      </c>
    </row>
    <row r="31" spans="2:21" x14ac:dyDescent="0.25">
      <c r="B31" s="8">
        <v>24</v>
      </c>
      <c r="C31" s="9" t="s">
        <v>36</v>
      </c>
      <c r="D31" s="10">
        <v>1972365</v>
      </c>
      <c r="E31" s="10">
        <v>7140280</v>
      </c>
      <c r="F31" s="10">
        <v>2438142</v>
      </c>
      <c r="G31" s="10">
        <v>11487643.800000001</v>
      </c>
      <c r="H31" s="10">
        <v>2517320</v>
      </c>
      <c r="I31" s="10">
        <v>49285370.158</v>
      </c>
      <c r="J31" s="10">
        <v>0</v>
      </c>
      <c r="K31" s="10">
        <v>0</v>
      </c>
      <c r="L31" s="10">
        <f t="shared" si="0"/>
        <v>4955462</v>
      </c>
      <c r="M31" s="10">
        <f t="shared" si="0"/>
        <v>60773013.958000004</v>
      </c>
      <c r="N31" s="10">
        <v>1788880</v>
      </c>
      <c r="O31" s="10">
        <v>3715271.193</v>
      </c>
      <c r="P31" s="10">
        <v>1153156</v>
      </c>
      <c r="Q31" s="10">
        <v>3201632.7230000002</v>
      </c>
      <c r="R31" s="10">
        <v>1213</v>
      </c>
      <c r="S31" s="10">
        <v>67213.228560000003</v>
      </c>
      <c r="T31" s="11">
        <f t="shared" si="1"/>
        <v>2943249</v>
      </c>
      <c r="U31" s="11">
        <f t="shared" si="1"/>
        <v>6984117.1445599999</v>
      </c>
    </row>
    <row r="32" spans="2:21" x14ac:dyDescent="0.25">
      <c r="B32" s="8">
        <v>25</v>
      </c>
      <c r="C32" s="9" t="s">
        <v>59</v>
      </c>
      <c r="D32" s="10">
        <v>81550</v>
      </c>
      <c r="E32" s="10">
        <v>3548259</v>
      </c>
      <c r="F32" s="10">
        <v>138182</v>
      </c>
      <c r="G32" s="10">
        <v>851532.24991999997</v>
      </c>
      <c r="H32" s="10">
        <v>120102</v>
      </c>
      <c r="I32" s="10">
        <v>280142.53094999999</v>
      </c>
      <c r="J32" s="10">
        <v>0</v>
      </c>
      <c r="K32" s="10">
        <v>0</v>
      </c>
      <c r="L32" s="10">
        <f t="shared" si="0"/>
        <v>258284</v>
      </c>
      <c r="M32" s="10">
        <f t="shared" si="0"/>
        <v>1131674.7808699999</v>
      </c>
      <c r="N32" s="10">
        <v>1248972</v>
      </c>
      <c r="O32" s="10">
        <v>2898543.19178</v>
      </c>
      <c r="P32" s="10">
        <v>3900341</v>
      </c>
      <c r="Q32" s="10">
        <v>1516772.8022799999</v>
      </c>
      <c r="R32" s="10">
        <v>0</v>
      </c>
      <c r="S32" s="10">
        <v>0</v>
      </c>
      <c r="T32" s="11">
        <f t="shared" si="1"/>
        <v>5149313</v>
      </c>
      <c r="U32" s="11">
        <f t="shared" si="1"/>
        <v>4415315.9940600004</v>
      </c>
    </row>
    <row r="33" spans="1:21" x14ac:dyDescent="0.25">
      <c r="B33" s="8">
        <v>26</v>
      </c>
      <c r="C33" s="9" t="s">
        <v>38</v>
      </c>
      <c r="D33" s="10">
        <v>0</v>
      </c>
      <c r="E33" s="10">
        <v>5159931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f t="shared" si="0"/>
        <v>0</v>
      </c>
      <c r="M33" s="10">
        <f t="shared" si="0"/>
        <v>0</v>
      </c>
      <c r="N33" s="10">
        <v>1954943</v>
      </c>
      <c r="O33" s="10">
        <v>2998506.6420200001</v>
      </c>
      <c r="P33" s="10">
        <v>446088</v>
      </c>
      <c r="Q33" s="10">
        <v>672518.16428000003</v>
      </c>
      <c r="R33" s="10">
        <v>0</v>
      </c>
      <c r="S33" s="10">
        <v>0</v>
      </c>
      <c r="T33" s="11">
        <f t="shared" si="1"/>
        <v>2401031</v>
      </c>
      <c r="U33" s="11">
        <f t="shared" si="1"/>
        <v>3671024.8063000003</v>
      </c>
    </row>
    <row r="34" spans="1:21" x14ac:dyDescent="0.25">
      <c r="B34" s="8">
        <v>27</v>
      </c>
      <c r="C34" s="9" t="s">
        <v>39</v>
      </c>
      <c r="D34" s="10">
        <v>7430</v>
      </c>
      <c r="E34" s="10">
        <v>4050405</v>
      </c>
      <c r="F34" s="10">
        <v>19665</v>
      </c>
      <c r="G34" s="10">
        <v>100348.74429999999</v>
      </c>
      <c r="H34" s="10">
        <v>4624</v>
      </c>
      <c r="I34" s="10">
        <v>41205.776479999993</v>
      </c>
      <c r="J34" s="10">
        <v>0</v>
      </c>
      <c r="K34" s="10">
        <v>0</v>
      </c>
      <c r="L34" s="10">
        <f t="shared" si="0"/>
        <v>24289</v>
      </c>
      <c r="M34" s="10">
        <f t="shared" si="0"/>
        <v>141554.52077999999</v>
      </c>
      <c r="N34" s="10">
        <v>2056616</v>
      </c>
      <c r="O34" s="10">
        <v>4311667.9979999997</v>
      </c>
      <c r="P34" s="10">
        <v>454599</v>
      </c>
      <c r="Q34" s="10">
        <v>1037288.105</v>
      </c>
      <c r="R34" s="10">
        <v>16392</v>
      </c>
      <c r="S34" s="10">
        <v>219444.9656</v>
      </c>
      <c r="T34" s="11">
        <f t="shared" si="1"/>
        <v>2527607</v>
      </c>
      <c r="U34" s="11">
        <f t="shared" si="1"/>
        <v>5568401.0685999999</v>
      </c>
    </row>
    <row r="35" spans="1:21" x14ac:dyDescent="0.25">
      <c r="B35" s="8">
        <v>28</v>
      </c>
      <c r="C35" s="9" t="s">
        <v>40</v>
      </c>
      <c r="D35" s="10">
        <v>3606571</v>
      </c>
      <c r="E35" s="10">
        <v>24228289</v>
      </c>
      <c r="F35" s="10">
        <v>4398971</v>
      </c>
      <c r="G35" s="10">
        <v>13537860.301999999</v>
      </c>
      <c r="H35" s="10">
        <v>3518928</v>
      </c>
      <c r="I35" s="10">
        <v>19126241.703000002</v>
      </c>
      <c r="J35" s="10">
        <v>0</v>
      </c>
      <c r="K35" s="10">
        <v>0</v>
      </c>
      <c r="L35" s="10">
        <f t="shared" si="0"/>
        <v>7917899</v>
      </c>
      <c r="M35" s="10">
        <f t="shared" si="0"/>
        <v>32664102.005000003</v>
      </c>
      <c r="N35" s="10">
        <v>5803817</v>
      </c>
      <c r="O35" s="10">
        <v>10335201.75</v>
      </c>
      <c r="P35" s="10">
        <v>4180390</v>
      </c>
      <c r="Q35" s="10">
        <v>8666647.3249999993</v>
      </c>
      <c r="R35" s="10">
        <v>0</v>
      </c>
      <c r="S35" s="10">
        <v>0</v>
      </c>
      <c r="T35" s="11">
        <f t="shared" si="1"/>
        <v>9984207</v>
      </c>
      <c r="U35" s="11">
        <f t="shared" si="1"/>
        <v>19001849.074999999</v>
      </c>
    </row>
    <row r="36" spans="1:21" x14ac:dyDescent="0.25">
      <c r="B36" s="8">
        <v>29</v>
      </c>
      <c r="C36" s="9" t="s">
        <v>60</v>
      </c>
      <c r="D36" s="10">
        <v>3827746</v>
      </c>
      <c r="E36" s="10">
        <v>1356091</v>
      </c>
      <c r="F36" s="10">
        <v>5463910</v>
      </c>
      <c r="G36" s="10">
        <v>20480924.550000001</v>
      </c>
      <c r="H36" s="10">
        <v>4467495</v>
      </c>
      <c r="I36" s="10">
        <v>25394666.693</v>
      </c>
      <c r="J36" s="10">
        <v>0</v>
      </c>
      <c r="K36" s="10">
        <v>0</v>
      </c>
      <c r="L36" s="10">
        <f t="shared" si="0"/>
        <v>9931405</v>
      </c>
      <c r="M36" s="10">
        <f t="shared" si="0"/>
        <v>45875591.243000001</v>
      </c>
      <c r="N36" s="10">
        <v>326687</v>
      </c>
      <c r="O36" s="10">
        <v>645809.29979999992</v>
      </c>
      <c r="P36" s="10">
        <v>150434</v>
      </c>
      <c r="Q36" s="10">
        <v>425564.86810000002</v>
      </c>
      <c r="R36" s="10">
        <v>100</v>
      </c>
      <c r="S36" s="10">
        <v>3820.2352500000002</v>
      </c>
      <c r="T36" s="11">
        <f t="shared" si="1"/>
        <v>477221</v>
      </c>
      <c r="U36" s="11">
        <f t="shared" si="1"/>
        <v>1075194.4031499999</v>
      </c>
    </row>
    <row r="37" spans="1:21" x14ac:dyDescent="0.25">
      <c r="B37" s="8">
        <v>30</v>
      </c>
      <c r="C37" s="9" t="s">
        <v>42</v>
      </c>
      <c r="D37" s="10">
        <v>87173</v>
      </c>
      <c r="E37" s="10">
        <v>3696135</v>
      </c>
      <c r="F37" s="10">
        <v>262635</v>
      </c>
      <c r="G37" s="10">
        <v>801079.30989999999</v>
      </c>
      <c r="H37" s="10">
        <v>249052</v>
      </c>
      <c r="I37" s="10">
        <v>1198075.351</v>
      </c>
      <c r="J37" s="10">
        <v>0</v>
      </c>
      <c r="K37" s="10">
        <v>0</v>
      </c>
      <c r="L37" s="10">
        <f t="shared" si="0"/>
        <v>511687</v>
      </c>
      <c r="M37" s="10">
        <f t="shared" si="0"/>
        <v>1999154.6609</v>
      </c>
      <c r="N37" s="10">
        <v>1997008</v>
      </c>
      <c r="O37" s="10">
        <v>3658779.0918400004</v>
      </c>
      <c r="P37" s="10">
        <v>473716</v>
      </c>
      <c r="Q37" s="10">
        <v>964730.99547000008</v>
      </c>
      <c r="R37" s="10">
        <v>0</v>
      </c>
      <c r="S37" s="10">
        <v>0</v>
      </c>
      <c r="T37" s="11">
        <f t="shared" si="1"/>
        <v>2470724</v>
      </c>
      <c r="U37" s="11">
        <f t="shared" si="1"/>
        <v>4623510.0873100003</v>
      </c>
    </row>
    <row r="38" spans="1:21" x14ac:dyDescent="0.25">
      <c r="B38" s="8">
        <v>31</v>
      </c>
      <c r="C38" s="9" t="s">
        <v>43</v>
      </c>
      <c r="D38" s="10">
        <v>37405</v>
      </c>
      <c r="E38" s="10">
        <v>2079096</v>
      </c>
      <c r="F38" s="10">
        <v>45540</v>
      </c>
      <c r="G38" s="10">
        <v>199732.17199999999</v>
      </c>
      <c r="H38" s="10">
        <v>21968</v>
      </c>
      <c r="I38" s="10">
        <v>98804.609700000001</v>
      </c>
      <c r="J38" s="10">
        <v>0</v>
      </c>
      <c r="K38" s="10">
        <v>0</v>
      </c>
      <c r="L38" s="10">
        <f t="shared" si="0"/>
        <v>67508</v>
      </c>
      <c r="M38" s="10">
        <f t="shared" si="0"/>
        <v>298536.78169999999</v>
      </c>
      <c r="N38" s="10">
        <v>484768</v>
      </c>
      <c r="O38" s="10">
        <v>1037483.478</v>
      </c>
      <c r="P38" s="10">
        <v>154454</v>
      </c>
      <c r="Q38" s="10">
        <v>230810.6465</v>
      </c>
      <c r="R38" s="10">
        <v>124</v>
      </c>
      <c r="S38" s="10">
        <v>348.08100000000002</v>
      </c>
      <c r="T38" s="11">
        <f t="shared" si="1"/>
        <v>639346</v>
      </c>
      <c r="U38" s="11">
        <f t="shared" si="1"/>
        <v>1268642.2054999999</v>
      </c>
    </row>
    <row r="39" spans="1:21" x14ac:dyDescent="0.25">
      <c r="B39" s="8">
        <v>32</v>
      </c>
      <c r="C39" s="9" t="s">
        <v>44</v>
      </c>
      <c r="D39" s="10">
        <v>1238367</v>
      </c>
      <c r="E39" s="10">
        <v>3769309</v>
      </c>
      <c r="F39" s="10">
        <v>1550437</v>
      </c>
      <c r="G39" s="10">
        <v>4400488.56226</v>
      </c>
      <c r="H39" s="10">
        <v>1178234</v>
      </c>
      <c r="I39" s="10">
        <v>6586041.7496099994</v>
      </c>
      <c r="J39" s="10">
        <v>0</v>
      </c>
      <c r="K39" s="10">
        <v>0</v>
      </c>
      <c r="L39" s="10">
        <f t="shared" si="0"/>
        <v>2728671</v>
      </c>
      <c r="M39" s="10">
        <f t="shared" si="0"/>
        <v>10986530.311869999</v>
      </c>
      <c r="N39" s="10">
        <v>1381162</v>
      </c>
      <c r="O39" s="10">
        <v>2625437.71001</v>
      </c>
      <c r="P39" s="10">
        <v>746849</v>
      </c>
      <c r="Q39" s="10">
        <v>1616085.9650000001</v>
      </c>
      <c r="R39" s="10">
        <v>68</v>
      </c>
      <c r="S39" s="10">
        <v>1452.125</v>
      </c>
      <c r="T39" s="11">
        <f t="shared" si="1"/>
        <v>2128079</v>
      </c>
      <c r="U39" s="11">
        <f t="shared" si="1"/>
        <v>4242975.8000100004</v>
      </c>
    </row>
    <row r="40" spans="1:21" x14ac:dyDescent="0.25">
      <c r="B40" s="6" t="s">
        <v>45</v>
      </c>
      <c r="C40" s="13"/>
      <c r="D40" s="6"/>
      <c r="E40" s="6"/>
      <c r="F40" s="6"/>
      <c r="G40" s="10"/>
      <c r="H40" s="6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1"/>
      <c r="U40" s="11"/>
    </row>
    <row r="41" spans="1:21" x14ac:dyDescent="0.25">
      <c r="B41" s="8">
        <v>33</v>
      </c>
      <c r="C41" s="9" t="s">
        <v>61</v>
      </c>
      <c r="D41" s="10">
        <v>1366552</v>
      </c>
      <c r="E41" s="10">
        <v>0</v>
      </c>
      <c r="F41" s="10">
        <v>1034325</v>
      </c>
      <c r="G41" s="10">
        <v>7361016.8219999997</v>
      </c>
      <c r="H41" s="10">
        <v>3420823</v>
      </c>
      <c r="I41" s="10">
        <v>22946533.420000002</v>
      </c>
      <c r="J41" s="10">
        <v>0</v>
      </c>
      <c r="K41" s="10">
        <v>0</v>
      </c>
      <c r="L41" s="10">
        <f t="shared" si="0"/>
        <v>4455148</v>
      </c>
      <c r="M41" s="10">
        <f t="shared" si="0"/>
        <v>30307550.242000002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1">
        <f t="shared" si="1"/>
        <v>0</v>
      </c>
      <c r="U41" s="11">
        <f t="shared" si="1"/>
        <v>0</v>
      </c>
    </row>
    <row r="42" spans="1:21" x14ac:dyDescent="0.25">
      <c r="B42" s="8">
        <v>34</v>
      </c>
      <c r="C42" s="9" t="s">
        <v>47</v>
      </c>
      <c r="D42" s="10">
        <v>21417</v>
      </c>
      <c r="E42" s="10">
        <v>0</v>
      </c>
      <c r="F42" s="10">
        <v>28869</v>
      </c>
      <c r="G42" s="10">
        <v>121872.82711</v>
      </c>
      <c r="H42" s="10">
        <v>13335</v>
      </c>
      <c r="I42" s="10">
        <v>147003.2929</v>
      </c>
      <c r="J42" s="10">
        <v>0</v>
      </c>
      <c r="K42" s="10">
        <v>0</v>
      </c>
      <c r="L42" s="10">
        <f t="shared" si="0"/>
        <v>42204</v>
      </c>
      <c r="M42" s="10">
        <f t="shared" si="0"/>
        <v>268876.12001000001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1">
        <f t="shared" si="1"/>
        <v>0</v>
      </c>
      <c r="U42" s="11">
        <f t="shared" si="1"/>
        <v>0</v>
      </c>
    </row>
    <row r="43" spans="1:21" x14ac:dyDescent="0.25">
      <c r="B43" s="8">
        <v>35</v>
      </c>
      <c r="C43" s="9" t="s">
        <v>48</v>
      </c>
      <c r="D43" s="10">
        <v>0</v>
      </c>
      <c r="E43" s="10">
        <v>1696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f t="shared" si="0"/>
        <v>0</v>
      </c>
      <c r="M43" s="10">
        <f t="shared" si="0"/>
        <v>0</v>
      </c>
      <c r="N43" s="10">
        <v>78</v>
      </c>
      <c r="O43" s="10">
        <v>302.83515999999997</v>
      </c>
      <c r="P43" s="10">
        <v>12</v>
      </c>
      <c r="Q43" s="10">
        <v>10.099</v>
      </c>
      <c r="R43" s="10">
        <v>0</v>
      </c>
      <c r="S43" s="10">
        <v>0</v>
      </c>
      <c r="T43" s="11">
        <f t="shared" si="1"/>
        <v>90</v>
      </c>
      <c r="U43" s="11">
        <f t="shared" si="1"/>
        <v>312.93415999999996</v>
      </c>
    </row>
    <row r="44" spans="1:21" x14ac:dyDescent="0.25">
      <c r="B44" s="8">
        <v>36</v>
      </c>
      <c r="C44" s="9" t="s">
        <v>49</v>
      </c>
      <c r="D44" s="10">
        <v>2550537</v>
      </c>
      <c r="E44" s="10">
        <v>1343391</v>
      </c>
      <c r="F44" s="10">
        <v>7259923</v>
      </c>
      <c r="G44" s="10">
        <v>20067989.316709999</v>
      </c>
      <c r="H44" s="10">
        <v>6177768</v>
      </c>
      <c r="I44" s="10">
        <v>25162043.45496</v>
      </c>
      <c r="J44" s="10">
        <v>0</v>
      </c>
      <c r="K44" s="10">
        <v>0</v>
      </c>
      <c r="L44" s="10">
        <f t="shared" si="0"/>
        <v>13437691</v>
      </c>
      <c r="M44" s="10">
        <f t="shared" si="0"/>
        <v>45230032.771669999</v>
      </c>
      <c r="N44" s="10">
        <v>1036921</v>
      </c>
      <c r="O44" s="10">
        <v>2590026.5291799996</v>
      </c>
      <c r="P44" s="10">
        <v>1056479</v>
      </c>
      <c r="Q44" s="10">
        <v>2923788.70915</v>
      </c>
      <c r="R44" s="10">
        <v>0</v>
      </c>
      <c r="S44" s="10">
        <v>0</v>
      </c>
      <c r="T44" s="11">
        <f t="shared" si="1"/>
        <v>2093400</v>
      </c>
      <c r="U44" s="11">
        <f t="shared" si="1"/>
        <v>5513815.2383299991</v>
      </c>
    </row>
    <row r="45" spans="1:21" x14ac:dyDescent="0.25">
      <c r="B45" s="8">
        <v>37</v>
      </c>
      <c r="C45" s="9" t="s">
        <v>62</v>
      </c>
      <c r="D45" s="10">
        <v>12937</v>
      </c>
      <c r="E45" s="10">
        <v>2104736</v>
      </c>
      <c r="F45" s="10">
        <v>13030</v>
      </c>
      <c r="G45" s="10">
        <v>48718.784390000001</v>
      </c>
      <c r="H45" s="10">
        <v>6898</v>
      </c>
      <c r="I45" s="10">
        <v>53435.508600000001</v>
      </c>
      <c r="J45" s="10">
        <v>0</v>
      </c>
      <c r="K45" s="10">
        <v>0</v>
      </c>
      <c r="L45" s="10">
        <f t="shared" si="0"/>
        <v>19928</v>
      </c>
      <c r="M45" s="10">
        <f t="shared" si="0"/>
        <v>102154.29299</v>
      </c>
      <c r="N45" s="10">
        <v>714872</v>
      </c>
      <c r="O45" s="10">
        <v>1043552.10546</v>
      </c>
      <c r="P45" s="10">
        <v>291572</v>
      </c>
      <c r="Q45" s="10">
        <v>472731.09049999999</v>
      </c>
      <c r="R45" s="10">
        <v>451</v>
      </c>
      <c r="S45" s="10">
        <v>6645.317</v>
      </c>
      <c r="T45" s="11">
        <f t="shared" si="1"/>
        <v>1006895</v>
      </c>
      <c r="U45" s="11">
        <f t="shared" si="1"/>
        <v>1522928.51296</v>
      </c>
    </row>
    <row r="46" spans="1:21" x14ac:dyDescent="0.25">
      <c r="B46" s="8">
        <v>38</v>
      </c>
      <c r="C46" s="9" t="s">
        <v>51</v>
      </c>
      <c r="D46" s="10">
        <v>0</v>
      </c>
      <c r="E46" s="10">
        <v>118513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f t="shared" si="0"/>
        <v>0</v>
      </c>
      <c r="M46" s="10">
        <f t="shared" si="0"/>
        <v>0</v>
      </c>
      <c r="N46" s="10">
        <v>64006</v>
      </c>
      <c r="O46" s="10">
        <v>160703.99499999973</v>
      </c>
      <c r="P46" s="10">
        <v>34738</v>
      </c>
      <c r="Q46" s="10">
        <v>86216.663659999991</v>
      </c>
      <c r="R46" s="10">
        <v>0</v>
      </c>
      <c r="S46" s="10">
        <v>0</v>
      </c>
      <c r="T46" s="11">
        <f t="shared" si="1"/>
        <v>98744</v>
      </c>
      <c r="U46" s="11">
        <f t="shared" si="1"/>
        <v>246920.65865999972</v>
      </c>
    </row>
    <row r="47" spans="1:21" x14ac:dyDescent="0.25">
      <c r="B47" s="8">
        <v>39</v>
      </c>
      <c r="C47" s="9" t="s">
        <v>63</v>
      </c>
      <c r="D47" s="10">
        <v>760575</v>
      </c>
      <c r="E47" s="10">
        <v>522803</v>
      </c>
      <c r="F47" s="10">
        <v>632672</v>
      </c>
      <c r="G47" s="10">
        <v>3531058.1982199997</v>
      </c>
      <c r="H47" s="10">
        <v>1134108</v>
      </c>
      <c r="I47" s="10">
        <v>3958680.6675</v>
      </c>
      <c r="J47" s="10">
        <v>0</v>
      </c>
      <c r="K47" s="10">
        <v>0</v>
      </c>
      <c r="L47" s="10">
        <f t="shared" si="0"/>
        <v>1766780</v>
      </c>
      <c r="M47" s="10">
        <f t="shared" si="0"/>
        <v>7489738.8657200001</v>
      </c>
      <c r="N47" s="10">
        <v>404764</v>
      </c>
      <c r="O47" s="10">
        <v>1116481.56941</v>
      </c>
      <c r="P47" s="10">
        <v>0</v>
      </c>
      <c r="Q47" s="10">
        <v>0</v>
      </c>
      <c r="R47" s="10">
        <v>0</v>
      </c>
      <c r="S47" s="10">
        <v>0</v>
      </c>
      <c r="T47" s="11">
        <f t="shared" si="1"/>
        <v>404764</v>
      </c>
      <c r="U47" s="11">
        <f t="shared" si="1"/>
        <v>1116481.56941</v>
      </c>
    </row>
    <row r="48" spans="1:21" x14ac:dyDescent="0.25">
      <c r="A48" s="1" t="s">
        <v>53</v>
      </c>
      <c r="B48" s="8">
        <v>40</v>
      </c>
      <c r="C48" s="9" t="s">
        <v>64</v>
      </c>
      <c r="D48" s="24">
        <v>896538</v>
      </c>
      <c r="E48" s="24">
        <v>81778</v>
      </c>
      <c r="F48" s="24">
        <v>338592</v>
      </c>
      <c r="G48" s="24">
        <v>1306156.696</v>
      </c>
      <c r="H48" s="24">
        <v>1110627</v>
      </c>
      <c r="I48" s="24">
        <v>4116362.9470000002</v>
      </c>
      <c r="J48" s="24">
        <v>0</v>
      </c>
      <c r="K48" s="24">
        <v>0</v>
      </c>
      <c r="L48" s="10">
        <f t="shared" si="0"/>
        <v>1449219</v>
      </c>
      <c r="M48" s="10">
        <f t="shared" si="0"/>
        <v>5422519.6430000002</v>
      </c>
      <c r="N48" s="24">
        <v>3728</v>
      </c>
      <c r="O48" s="24">
        <v>7188.3090000000002</v>
      </c>
      <c r="P48" s="24">
        <v>9513</v>
      </c>
      <c r="Q48" s="24">
        <v>18325.291000000001</v>
      </c>
      <c r="R48" s="24">
        <v>0</v>
      </c>
      <c r="S48" s="24">
        <v>0</v>
      </c>
      <c r="T48" s="11">
        <f t="shared" si="1"/>
        <v>13241</v>
      </c>
      <c r="U48" s="11">
        <f t="shared" si="1"/>
        <v>25513.600000000002</v>
      </c>
    </row>
    <row r="49" spans="1:21" x14ac:dyDescent="0.25">
      <c r="B49" s="8">
        <v>41</v>
      </c>
      <c r="C49" s="13" t="s">
        <v>55</v>
      </c>
      <c r="D49" s="10">
        <v>1328773</v>
      </c>
      <c r="E49" s="10">
        <v>1121344</v>
      </c>
      <c r="F49" s="10">
        <v>1812644</v>
      </c>
      <c r="G49" s="10">
        <v>5531866.8700000001</v>
      </c>
      <c r="H49" s="10">
        <v>1510611</v>
      </c>
      <c r="I49" s="10">
        <v>6553706.9069999997</v>
      </c>
      <c r="J49" s="10">
        <v>0</v>
      </c>
      <c r="K49" s="10">
        <v>0</v>
      </c>
      <c r="L49" s="10">
        <f t="shared" si="0"/>
        <v>3323255</v>
      </c>
      <c r="M49" s="10">
        <f t="shared" si="0"/>
        <v>12085573.776999999</v>
      </c>
      <c r="N49" s="10">
        <v>901177</v>
      </c>
      <c r="O49" s="10">
        <v>2306435.5649999999</v>
      </c>
      <c r="P49" s="10">
        <v>677216</v>
      </c>
      <c r="Q49" s="10">
        <v>1139290.3659999999</v>
      </c>
      <c r="R49" s="10">
        <v>30</v>
      </c>
      <c r="S49" s="10">
        <v>942.41899999999998</v>
      </c>
      <c r="T49" s="11">
        <f t="shared" si="1"/>
        <v>1578423</v>
      </c>
      <c r="U49" s="11">
        <f t="shared" si="1"/>
        <v>3446668.3499999996</v>
      </c>
    </row>
    <row r="50" spans="1:21" s="19" customFormat="1" x14ac:dyDescent="0.25">
      <c r="A50" s="14"/>
      <c r="B50" s="169" t="s">
        <v>8</v>
      </c>
      <c r="C50" s="169"/>
      <c r="D50" s="25">
        <f t="shared" ref="D50:K50" si="2">SUM(D7:D49)</f>
        <v>76660857</v>
      </c>
      <c r="E50" s="25">
        <f t="shared" si="2"/>
        <v>847871010</v>
      </c>
      <c r="F50" s="25">
        <f t="shared" si="2"/>
        <v>121690882</v>
      </c>
      <c r="G50" s="25">
        <f t="shared" si="2"/>
        <v>421001061.84045994</v>
      </c>
      <c r="H50" s="25">
        <f t="shared" si="2"/>
        <v>115530240</v>
      </c>
      <c r="I50" s="25">
        <f t="shared" si="2"/>
        <v>712371824.7474196</v>
      </c>
      <c r="J50" s="25">
        <f t="shared" si="2"/>
        <v>14</v>
      </c>
      <c r="K50" s="25">
        <f t="shared" si="2"/>
        <v>79.978999999999999</v>
      </c>
      <c r="L50" s="17">
        <f t="shared" si="0"/>
        <v>237221136</v>
      </c>
      <c r="M50" s="17">
        <f t="shared" si="0"/>
        <v>1133372966.5668795</v>
      </c>
      <c r="N50" s="25">
        <f t="shared" ref="N50:S50" si="3">SUM(N7:N49)</f>
        <v>212585748</v>
      </c>
      <c r="O50" s="25">
        <f t="shared" si="3"/>
        <v>438989664.88976008</v>
      </c>
      <c r="P50" s="25">
        <f t="shared" si="3"/>
        <v>113250270</v>
      </c>
      <c r="Q50" s="25">
        <f t="shared" si="3"/>
        <v>205883790.69991994</v>
      </c>
      <c r="R50" s="25">
        <f t="shared" si="3"/>
        <v>664908</v>
      </c>
      <c r="S50" s="25">
        <f t="shared" si="3"/>
        <v>5479830.3725799993</v>
      </c>
      <c r="T50" s="18">
        <f t="shared" si="1"/>
        <v>326500926</v>
      </c>
      <c r="U50" s="18">
        <f t="shared" si="1"/>
        <v>650353285.96226001</v>
      </c>
    </row>
  </sheetData>
  <mergeCells count="18">
    <mergeCell ref="B50:C50"/>
    <mergeCell ref="H4:I4"/>
    <mergeCell ref="J4:K4"/>
    <mergeCell ref="L4:M4"/>
    <mergeCell ref="N4:O4"/>
    <mergeCell ref="B2:B5"/>
    <mergeCell ref="C2:C5"/>
    <mergeCell ref="D2:E2"/>
    <mergeCell ref="F2:M2"/>
    <mergeCell ref="N2:U2"/>
    <mergeCell ref="D3:D5"/>
    <mergeCell ref="E3:E5"/>
    <mergeCell ref="F3:M3"/>
    <mergeCell ref="N3:U3"/>
    <mergeCell ref="F4:G4"/>
    <mergeCell ref="T4:U4"/>
    <mergeCell ref="P4:Q4"/>
    <mergeCell ref="R4:S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DAEA7-289E-4EFC-903E-B09EF2847F70}">
  <dimension ref="A1:U51"/>
  <sheetViews>
    <sheetView topLeftCell="A4" workbookViewId="0">
      <selection activeCell="T7" sqref="T7:U49"/>
    </sheetView>
  </sheetViews>
  <sheetFormatPr defaultColWidth="9.109375" defaultRowHeight="13.2" x14ac:dyDescent="0.25"/>
  <cols>
    <col min="1" max="1" width="3.6640625" style="26" customWidth="1"/>
    <col min="2" max="2" width="8.6640625" style="27" customWidth="1"/>
    <col min="3" max="3" width="39.5546875" style="27" customWidth="1"/>
    <col min="4" max="4" width="10" style="27" customWidth="1"/>
    <col min="5" max="5" width="11.88671875" style="27" customWidth="1"/>
    <col min="6" max="6" width="11.6640625" style="27" bestFit="1" customWidth="1"/>
    <col min="7" max="7" width="10.33203125" style="27" bestFit="1" customWidth="1"/>
    <col min="8" max="8" width="11.5546875" style="27" customWidth="1"/>
    <col min="9" max="9" width="10.5546875" style="27" customWidth="1"/>
    <col min="10" max="10" width="8.88671875" style="27" customWidth="1"/>
    <col min="11" max="11" width="8.109375" style="27" customWidth="1"/>
    <col min="12" max="12" width="10.88671875" style="27" customWidth="1"/>
    <col min="13" max="13" width="11.88671875" style="27" customWidth="1"/>
    <col min="14" max="14" width="11.6640625" style="27" bestFit="1" customWidth="1"/>
    <col min="15" max="15" width="10.33203125" style="27" bestFit="1" customWidth="1"/>
    <col min="16" max="16" width="11.6640625" style="27" bestFit="1" customWidth="1"/>
    <col min="17" max="17" width="10.33203125" style="27" bestFit="1" customWidth="1"/>
    <col min="18" max="18" width="8.88671875" style="27" bestFit="1" customWidth="1"/>
    <col min="19" max="19" width="9.6640625" style="27" bestFit="1" customWidth="1"/>
    <col min="20" max="20" width="12.33203125" style="27" customWidth="1"/>
    <col min="21" max="21" width="11.5546875" style="27" customWidth="1"/>
    <col min="22" max="16384" width="9.109375" style="27"/>
  </cols>
  <sheetData>
    <row r="1" spans="1:21" x14ac:dyDescent="0.25">
      <c r="B1" s="171" t="s">
        <v>65</v>
      </c>
      <c r="C1" s="171" t="s">
        <v>66</v>
      </c>
      <c r="D1" s="170"/>
      <c r="E1" s="170"/>
      <c r="F1" s="171" t="s">
        <v>67</v>
      </c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</row>
    <row r="2" spans="1:21" x14ac:dyDescent="0.25">
      <c r="B2" s="171"/>
      <c r="C2" s="171"/>
      <c r="D2" s="172"/>
      <c r="E2" s="172"/>
      <c r="F2" s="173" t="s">
        <v>0</v>
      </c>
      <c r="G2" s="174"/>
      <c r="H2" s="174"/>
      <c r="I2" s="174"/>
      <c r="J2" s="174"/>
      <c r="K2" s="174"/>
      <c r="L2" s="174"/>
      <c r="M2" s="175"/>
      <c r="N2" s="176" t="s">
        <v>1</v>
      </c>
      <c r="O2" s="177"/>
      <c r="P2" s="177"/>
      <c r="Q2" s="177"/>
      <c r="R2" s="177"/>
      <c r="S2" s="177"/>
      <c r="T2" s="177"/>
      <c r="U2" s="177"/>
    </row>
    <row r="3" spans="1:21" x14ac:dyDescent="0.25">
      <c r="B3" s="171"/>
      <c r="C3" s="171"/>
      <c r="D3" s="172" t="s">
        <v>2</v>
      </c>
      <c r="E3" s="172" t="s">
        <v>3</v>
      </c>
      <c r="F3" s="173" t="s">
        <v>4</v>
      </c>
      <c r="G3" s="174"/>
      <c r="H3" s="174"/>
      <c r="I3" s="174"/>
      <c r="J3" s="174"/>
      <c r="K3" s="174"/>
      <c r="L3" s="174"/>
      <c r="M3" s="175"/>
      <c r="N3" s="180" t="s">
        <v>4</v>
      </c>
      <c r="O3" s="181"/>
      <c r="P3" s="181"/>
      <c r="Q3" s="181"/>
      <c r="R3" s="181"/>
      <c r="S3" s="181"/>
      <c r="T3" s="181"/>
      <c r="U3" s="181"/>
    </row>
    <row r="4" spans="1:21" x14ac:dyDescent="0.25">
      <c r="B4" s="171"/>
      <c r="C4" s="171"/>
      <c r="D4" s="172"/>
      <c r="E4" s="172"/>
      <c r="F4" s="172" t="s">
        <v>5</v>
      </c>
      <c r="G4" s="172"/>
      <c r="H4" s="172" t="s">
        <v>6</v>
      </c>
      <c r="I4" s="172"/>
      <c r="J4" s="171" t="s">
        <v>7</v>
      </c>
      <c r="K4" s="171"/>
      <c r="L4" s="173" t="s">
        <v>8</v>
      </c>
      <c r="M4" s="175"/>
      <c r="N4" s="172" t="s">
        <v>5</v>
      </c>
      <c r="O4" s="172"/>
      <c r="P4" s="172" t="s">
        <v>6</v>
      </c>
      <c r="Q4" s="172"/>
      <c r="R4" s="171" t="s">
        <v>7</v>
      </c>
      <c r="S4" s="171"/>
      <c r="T4" s="173" t="s">
        <v>8</v>
      </c>
      <c r="U4" s="175"/>
    </row>
    <row r="5" spans="1:21" s="30" customFormat="1" ht="41.25" customHeight="1" x14ac:dyDescent="0.3">
      <c r="A5" s="28"/>
      <c r="B5" s="171"/>
      <c r="C5" s="171"/>
      <c r="D5" s="172"/>
      <c r="E5" s="172"/>
      <c r="F5" s="29" t="s">
        <v>9</v>
      </c>
      <c r="G5" s="29" t="s">
        <v>10</v>
      </c>
      <c r="H5" s="29" t="s">
        <v>9</v>
      </c>
      <c r="I5" s="29" t="s">
        <v>10</v>
      </c>
      <c r="J5" s="29" t="s">
        <v>9</v>
      </c>
      <c r="K5" s="29" t="s">
        <v>10</v>
      </c>
      <c r="L5" s="29" t="s">
        <v>9</v>
      </c>
      <c r="M5" s="29" t="s">
        <v>10</v>
      </c>
      <c r="N5" s="29" t="s">
        <v>9</v>
      </c>
      <c r="O5" s="29" t="s">
        <v>10</v>
      </c>
      <c r="P5" s="29" t="s">
        <v>9</v>
      </c>
      <c r="Q5" s="29" t="s">
        <v>10</v>
      </c>
      <c r="R5" s="29" t="s">
        <v>9</v>
      </c>
      <c r="S5" s="29" t="s">
        <v>10</v>
      </c>
      <c r="T5" s="29" t="s">
        <v>9</v>
      </c>
      <c r="U5" s="29" t="s">
        <v>10</v>
      </c>
    </row>
    <row r="6" spans="1:21" x14ac:dyDescent="0.25">
      <c r="B6" s="31" t="s">
        <v>11</v>
      </c>
      <c r="C6" s="32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1:21" x14ac:dyDescent="0.25">
      <c r="B7" s="34">
        <v>1</v>
      </c>
      <c r="C7" s="35" t="s">
        <v>12</v>
      </c>
      <c r="D7" s="36">
        <v>1348264</v>
      </c>
      <c r="E7" s="36">
        <v>75993816</v>
      </c>
      <c r="F7" s="36">
        <v>1500306</v>
      </c>
      <c r="G7" s="36">
        <v>4646452.2748800004</v>
      </c>
      <c r="H7" s="36">
        <v>1435986</v>
      </c>
      <c r="I7" s="36">
        <v>6872526.6689499998</v>
      </c>
      <c r="J7" s="36">
        <v>0</v>
      </c>
      <c r="K7" s="36">
        <v>0</v>
      </c>
      <c r="L7" s="36">
        <f>J7+H7+F7</f>
        <v>2936292</v>
      </c>
      <c r="M7" s="36">
        <f>K7+I7+G7</f>
        <v>11518978.94383</v>
      </c>
      <c r="N7" s="36">
        <v>7963708</v>
      </c>
      <c r="O7" s="36">
        <v>14469083.155279953</v>
      </c>
      <c r="P7" s="36">
        <v>4008434</v>
      </c>
      <c r="Q7" s="36">
        <v>6822458.1782898428</v>
      </c>
      <c r="R7" s="36">
        <v>5</v>
      </c>
      <c r="S7" s="36">
        <v>19.5</v>
      </c>
      <c r="T7" s="37">
        <f>R7+P7+N7</f>
        <v>11972147</v>
      </c>
      <c r="U7" s="37">
        <f>S7+Q7+O7</f>
        <v>21291560.833569795</v>
      </c>
    </row>
    <row r="8" spans="1:21" x14ac:dyDescent="0.25">
      <c r="B8" s="34">
        <v>2</v>
      </c>
      <c r="C8" s="35" t="s">
        <v>13</v>
      </c>
      <c r="D8" s="36">
        <v>169240</v>
      </c>
      <c r="E8" s="36">
        <v>45402570</v>
      </c>
      <c r="F8" s="36">
        <v>142335</v>
      </c>
      <c r="G8" s="36">
        <v>479329.05723000003</v>
      </c>
      <c r="H8" s="36">
        <v>108444</v>
      </c>
      <c r="I8" s="36">
        <v>302268.09308999998</v>
      </c>
      <c r="J8" s="36">
        <v>0</v>
      </c>
      <c r="K8" s="36">
        <v>0</v>
      </c>
      <c r="L8" s="36">
        <f t="shared" ref="L8:M50" si="0">J8+H8+F8</f>
        <v>250779</v>
      </c>
      <c r="M8" s="36">
        <f t="shared" si="0"/>
        <v>781597.15032000002</v>
      </c>
      <c r="N8" s="36">
        <v>4704501</v>
      </c>
      <c r="O8" s="36">
        <v>8053486.9068599995</v>
      </c>
      <c r="P8" s="36">
        <v>2764782</v>
      </c>
      <c r="Q8" s="36">
        <v>3514421.7234800002</v>
      </c>
      <c r="R8" s="36">
        <v>0</v>
      </c>
      <c r="S8" s="36">
        <v>0</v>
      </c>
      <c r="T8" s="37">
        <f t="shared" ref="T8:U50" si="1">R8+P8+N8</f>
        <v>7469283</v>
      </c>
      <c r="U8" s="37">
        <f t="shared" si="1"/>
        <v>11567908.630339999</v>
      </c>
    </row>
    <row r="9" spans="1:21" x14ac:dyDescent="0.25">
      <c r="B9" s="34">
        <v>3</v>
      </c>
      <c r="C9" s="35" t="s">
        <v>14</v>
      </c>
      <c r="D9" s="36">
        <v>77017</v>
      </c>
      <c r="E9" s="36">
        <v>12651775</v>
      </c>
      <c r="F9" s="36">
        <v>83933</v>
      </c>
      <c r="G9" s="36">
        <v>349389.614</v>
      </c>
      <c r="H9" s="36">
        <v>0</v>
      </c>
      <c r="I9" s="36">
        <v>0</v>
      </c>
      <c r="J9" s="36">
        <v>0</v>
      </c>
      <c r="K9" s="36">
        <v>0</v>
      </c>
      <c r="L9" s="36">
        <f t="shared" si="0"/>
        <v>83933</v>
      </c>
      <c r="M9" s="36">
        <f t="shared" si="0"/>
        <v>349389.614</v>
      </c>
      <c r="N9" s="36">
        <v>2447945</v>
      </c>
      <c r="O9" s="36">
        <v>3610611.3560000001</v>
      </c>
      <c r="P9" s="36">
        <v>1007201</v>
      </c>
      <c r="Q9" s="36">
        <v>1341509.6029999999</v>
      </c>
      <c r="R9" s="36">
        <v>9059</v>
      </c>
      <c r="S9" s="36">
        <v>102256.03379999999</v>
      </c>
      <c r="T9" s="37">
        <f t="shared" si="1"/>
        <v>3464205</v>
      </c>
      <c r="U9" s="37">
        <f t="shared" si="1"/>
        <v>5054376.9928000001</v>
      </c>
    </row>
    <row r="10" spans="1:21" x14ac:dyDescent="0.25">
      <c r="B10" s="34">
        <v>4</v>
      </c>
      <c r="C10" s="35" t="s">
        <v>15</v>
      </c>
      <c r="D10" s="36">
        <v>922700</v>
      </c>
      <c r="E10" s="36">
        <v>46100836</v>
      </c>
      <c r="F10" s="36">
        <v>636586</v>
      </c>
      <c r="G10" s="36">
        <v>1677729.2320000001</v>
      </c>
      <c r="H10" s="36">
        <v>292789</v>
      </c>
      <c r="I10" s="36">
        <v>989769.52879999997</v>
      </c>
      <c r="J10" s="36">
        <v>0</v>
      </c>
      <c r="K10" s="36">
        <v>0</v>
      </c>
      <c r="L10" s="36">
        <f t="shared" si="0"/>
        <v>929375</v>
      </c>
      <c r="M10" s="36">
        <f t="shared" si="0"/>
        <v>2667498.7608000003</v>
      </c>
      <c r="N10" s="36">
        <v>9520319</v>
      </c>
      <c r="O10" s="36">
        <v>18282217.811999999</v>
      </c>
      <c r="P10" s="36">
        <v>3889247</v>
      </c>
      <c r="Q10" s="36">
        <v>6711685.0640000002</v>
      </c>
      <c r="R10" s="36">
        <v>4185</v>
      </c>
      <c r="S10" s="36">
        <v>69015.884000000005</v>
      </c>
      <c r="T10" s="37">
        <f t="shared" si="1"/>
        <v>13413751</v>
      </c>
      <c r="U10" s="37">
        <f t="shared" si="1"/>
        <v>25062918.759999998</v>
      </c>
    </row>
    <row r="11" spans="1:21" x14ac:dyDescent="0.25">
      <c r="B11" s="34">
        <v>5</v>
      </c>
      <c r="C11" s="35" t="s">
        <v>16</v>
      </c>
      <c r="D11" s="36">
        <v>0</v>
      </c>
      <c r="E11" s="36">
        <v>27038530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f t="shared" si="0"/>
        <v>0</v>
      </c>
      <c r="M11" s="36">
        <f t="shared" si="0"/>
        <v>0</v>
      </c>
      <c r="N11" s="36">
        <v>2622310</v>
      </c>
      <c r="O11" s="36">
        <v>5259061.8059999999</v>
      </c>
      <c r="P11" s="36">
        <v>711967</v>
      </c>
      <c r="Q11" s="36">
        <v>1183201.2819999999</v>
      </c>
      <c r="R11" s="36">
        <v>0</v>
      </c>
      <c r="S11" s="36">
        <v>0</v>
      </c>
      <c r="T11" s="37">
        <f t="shared" si="1"/>
        <v>3334277</v>
      </c>
      <c r="U11" s="37">
        <f t="shared" si="1"/>
        <v>6442263.0879999995</v>
      </c>
    </row>
    <row r="12" spans="1:21" x14ac:dyDescent="0.25">
      <c r="B12" s="34">
        <v>6</v>
      </c>
      <c r="C12" s="35" t="s">
        <v>17</v>
      </c>
      <c r="D12" s="36">
        <v>156312</v>
      </c>
      <c r="E12" s="36">
        <v>27703669</v>
      </c>
      <c r="F12" s="36">
        <v>125038</v>
      </c>
      <c r="G12" s="36">
        <v>283483.29399999999</v>
      </c>
      <c r="H12" s="36">
        <v>61221</v>
      </c>
      <c r="I12" s="36">
        <v>283729.36800000002</v>
      </c>
      <c r="J12" s="36">
        <v>0</v>
      </c>
      <c r="K12" s="36">
        <v>0</v>
      </c>
      <c r="L12" s="36">
        <f t="shared" si="0"/>
        <v>186259</v>
      </c>
      <c r="M12" s="36">
        <f t="shared" si="0"/>
        <v>567212.66200000001</v>
      </c>
      <c r="N12" s="36">
        <v>5896214</v>
      </c>
      <c r="O12" s="36">
        <v>10750901.976</v>
      </c>
      <c r="P12" s="36">
        <v>2728229</v>
      </c>
      <c r="Q12" s="36">
        <v>3959054.6970000002</v>
      </c>
      <c r="R12" s="36">
        <v>4788</v>
      </c>
      <c r="S12" s="36">
        <v>73404.645180000007</v>
      </c>
      <c r="T12" s="37">
        <f t="shared" si="1"/>
        <v>8629231</v>
      </c>
      <c r="U12" s="37">
        <f t="shared" si="1"/>
        <v>14783361.31818</v>
      </c>
    </row>
    <row r="13" spans="1:21" x14ac:dyDescent="0.25">
      <c r="B13" s="34">
        <v>7</v>
      </c>
      <c r="C13" s="35" t="s">
        <v>18</v>
      </c>
      <c r="D13" s="36">
        <v>77236</v>
      </c>
      <c r="E13" s="36">
        <v>14886914</v>
      </c>
      <c r="F13" s="36">
        <v>61667</v>
      </c>
      <c r="G13" s="36">
        <v>143092.136</v>
      </c>
      <c r="H13" s="36">
        <v>23770</v>
      </c>
      <c r="I13" s="36">
        <v>62948.381000000001</v>
      </c>
      <c r="J13" s="36">
        <v>0</v>
      </c>
      <c r="K13" s="36">
        <v>0</v>
      </c>
      <c r="L13" s="36">
        <f t="shared" si="0"/>
        <v>85437</v>
      </c>
      <c r="M13" s="36">
        <f t="shared" si="0"/>
        <v>206040.51699999999</v>
      </c>
      <c r="N13" s="36">
        <v>3694785</v>
      </c>
      <c r="O13" s="36">
        <v>6619468.335</v>
      </c>
      <c r="P13" s="36">
        <v>1155888</v>
      </c>
      <c r="Q13" s="36">
        <v>1844257.1510000001</v>
      </c>
      <c r="R13" s="36">
        <v>0</v>
      </c>
      <c r="S13" s="36">
        <v>0</v>
      </c>
      <c r="T13" s="37">
        <f t="shared" si="1"/>
        <v>4850673</v>
      </c>
      <c r="U13" s="37">
        <f t="shared" si="1"/>
        <v>8463725.4859999996</v>
      </c>
    </row>
    <row r="14" spans="1:21" x14ac:dyDescent="0.25">
      <c r="B14" s="34">
        <v>8</v>
      </c>
      <c r="C14" s="35" t="s">
        <v>19</v>
      </c>
      <c r="D14" s="36">
        <v>0</v>
      </c>
      <c r="E14" s="36">
        <v>3517700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f t="shared" si="0"/>
        <v>0</v>
      </c>
      <c r="M14" s="36">
        <f t="shared" si="0"/>
        <v>0</v>
      </c>
      <c r="N14" s="36">
        <v>550715</v>
      </c>
      <c r="O14" s="36">
        <v>1124005.20795</v>
      </c>
      <c r="P14" s="36">
        <v>340230</v>
      </c>
      <c r="Q14" s="36">
        <v>709140.78662999999</v>
      </c>
      <c r="R14" s="36">
        <v>0</v>
      </c>
      <c r="S14" s="36">
        <v>0</v>
      </c>
      <c r="T14" s="37">
        <f t="shared" si="1"/>
        <v>890945</v>
      </c>
      <c r="U14" s="37">
        <f t="shared" si="1"/>
        <v>1833145.9945799999</v>
      </c>
    </row>
    <row r="15" spans="1:21" x14ac:dyDescent="0.25">
      <c r="B15" s="34">
        <v>9</v>
      </c>
      <c r="C15" s="35" t="s">
        <v>20</v>
      </c>
      <c r="D15" s="36">
        <v>330315</v>
      </c>
      <c r="E15" s="36">
        <v>46296504</v>
      </c>
      <c r="F15" s="36">
        <v>418321</v>
      </c>
      <c r="G15" s="36">
        <v>1225915.51165</v>
      </c>
      <c r="H15" s="36">
        <v>167738</v>
      </c>
      <c r="I15" s="36">
        <v>547302.18247</v>
      </c>
      <c r="J15" s="36">
        <v>0</v>
      </c>
      <c r="K15" s="36">
        <v>0</v>
      </c>
      <c r="L15" s="36">
        <f t="shared" si="0"/>
        <v>586059</v>
      </c>
      <c r="M15" s="36">
        <f t="shared" si="0"/>
        <v>1773217.6941200001</v>
      </c>
      <c r="N15" s="36">
        <v>8690853</v>
      </c>
      <c r="O15" s="36">
        <v>16735928.623569999</v>
      </c>
      <c r="P15" s="36">
        <v>5428500</v>
      </c>
      <c r="Q15" s="36">
        <v>7925228.8855600003</v>
      </c>
      <c r="R15" s="36">
        <v>0</v>
      </c>
      <c r="S15" s="36">
        <v>0</v>
      </c>
      <c r="T15" s="37">
        <f t="shared" si="1"/>
        <v>14119353</v>
      </c>
      <c r="U15" s="37">
        <f t="shared" si="1"/>
        <v>24661157.509130001</v>
      </c>
    </row>
    <row r="16" spans="1:21" x14ac:dyDescent="0.25">
      <c r="B16" s="34">
        <v>10</v>
      </c>
      <c r="C16" s="35" t="s">
        <v>21</v>
      </c>
      <c r="D16" s="36">
        <v>14315734</v>
      </c>
      <c r="E16" s="36">
        <v>274069731</v>
      </c>
      <c r="F16" s="36">
        <v>23705628</v>
      </c>
      <c r="G16" s="36">
        <v>68309259.272</v>
      </c>
      <c r="H16" s="36">
        <v>18159026</v>
      </c>
      <c r="I16" s="36">
        <v>120052406.29000001</v>
      </c>
      <c r="J16" s="36">
        <v>0</v>
      </c>
      <c r="K16" s="36">
        <v>0</v>
      </c>
      <c r="L16" s="36">
        <f t="shared" si="0"/>
        <v>41864654</v>
      </c>
      <c r="M16" s="36">
        <f t="shared" si="0"/>
        <v>188361665.56200001</v>
      </c>
      <c r="N16" s="36">
        <v>57507759</v>
      </c>
      <c r="O16" s="36">
        <v>110756854.20648001</v>
      </c>
      <c r="P16" s="36">
        <v>29873680</v>
      </c>
      <c r="Q16" s="36">
        <v>47622743.680630006</v>
      </c>
      <c r="R16" s="36">
        <v>2132</v>
      </c>
      <c r="S16" s="36">
        <v>26272.012289999999</v>
      </c>
      <c r="T16" s="37">
        <f t="shared" si="1"/>
        <v>87383571</v>
      </c>
      <c r="U16" s="37">
        <f t="shared" si="1"/>
        <v>158405869.89940003</v>
      </c>
    </row>
    <row r="17" spans="2:21" x14ac:dyDescent="0.25">
      <c r="B17" s="34">
        <v>11</v>
      </c>
      <c r="C17" s="35" t="s">
        <v>22</v>
      </c>
      <c r="D17" s="36">
        <v>0</v>
      </c>
      <c r="E17" s="36">
        <v>11542722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f t="shared" si="0"/>
        <v>0</v>
      </c>
      <c r="M17" s="36">
        <f t="shared" si="0"/>
        <v>0</v>
      </c>
      <c r="N17" s="36">
        <v>1754992</v>
      </c>
      <c r="O17" s="36">
        <v>3440800.0060000001</v>
      </c>
      <c r="P17" s="36">
        <v>1117238</v>
      </c>
      <c r="Q17" s="36">
        <v>1704470.933</v>
      </c>
      <c r="R17" s="36">
        <v>1518</v>
      </c>
      <c r="S17" s="36">
        <v>22984.383379999999</v>
      </c>
      <c r="T17" s="37">
        <f t="shared" si="1"/>
        <v>2873748</v>
      </c>
      <c r="U17" s="37">
        <f t="shared" si="1"/>
        <v>5168255.3223799998</v>
      </c>
    </row>
    <row r="18" spans="2:21" x14ac:dyDescent="0.25">
      <c r="B18" s="34">
        <v>12</v>
      </c>
      <c r="C18" s="35" t="s">
        <v>23</v>
      </c>
      <c r="D18" s="36">
        <v>552143</v>
      </c>
      <c r="E18" s="36">
        <v>49044522</v>
      </c>
      <c r="F18" s="36">
        <v>486792</v>
      </c>
      <c r="G18" s="36">
        <v>1505271.7930000001</v>
      </c>
      <c r="H18" s="36">
        <v>266186</v>
      </c>
      <c r="I18" s="36">
        <v>996496.46074000001</v>
      </c>
      <c r="J18" s="36">
        <v>0</v>
      </c>
      <c r="K18" s="36">
        <v>0</v>
      </c>
      <c r="L18" s="36">
        <f t="shared" si="0"/>
        <v>752978</v>
      </c>
      <c r="M18" s="36">
        <f t="shared" si="0"/>
        <v>2501768.2537400001</v>
      </c>
      <c r="N18" s="36">
        <v>10361312</v>
      </c>
      <c r="O18" s="36">
        <v>17596073.561999999</v>
      </c>
      <c r="P18" s="36">
        <v>6435536</v>
      </c>
      <c r="Q18" s="36">
        <v>9922865.2440000009</v>
      </c>
      <c r="R18" s="36">
        <v>2583</v>
      </c>
      <c r="S18" s="36">
        <v>9573.8846999999987</v>
      </c>
      <c r="T18" s="37">
        <f t="shared" si="1"/>
        <v>16799431</v>
      </c>
      <c r="U18" s="37">
        <f t="shared" si="1"/>
        <v>27528512.690700002</v>
      </c>
    </row>
    <row r="19" spans="2:21" x14ac:dyDescent="0.25">
      <c r="B19" s="31" t="s">
        <v>24</v>
      </c>
      <c r="C19" s="32"/>
      <c r="D19" s="33"/>
      <c r="E19" s="33"/>
      <c r="F19" s="33"/>
      <c r="G19" s="33"/>
      <c r="H19" s="33"/>
      <c r="I19" s="33"/>
      <c r="J19" s="33"/>
      <c r="K19" s="33"/>
      <c r="L19" s="36"/>
      <c r="M19" s="36"/>
      <c r="N19" s="36"/>
      <c r="O19" s="36"/>
      <c r="P19" s="36"/>
      <c r="Q19" s="36"/>
      <c r="R19" s="36"/>
      <c r="S19" s="36"/>
      <c r="T19" s="37"/>
      <c r="U19" s="37"/>
    </row>
    <row r="20" spans="2:21" x14ac:dyDescent="0.25">
      <c r="B20" s="34">
        <v>13</v>
      </c>
      <c r="C20" s="35" t="s">
        <v>25</v>
      </c>
      <c r="D20" s="36">
        <v>9704719</v>
      </c>
      <c r="E20" s="36">
        <v>28729313</v>
      </c>
      <c r="F20" s="36">
        <v>15714717</v>
      </c>
      <c r="G20" s="36">
        <v>45625455.753559999</v>
      </c>
      <c r="H20" s="36">
        <v>10724976</v>
      </c>
      <c r="I20" s="36">
        <v>55332633.389669999</v>
      </c>
      <c r="J20" s="36">
        <v>0</v>
      </c>
      <c r="K20" s="36">
        <v>0</v>
      </c>
      <c r="L20" s="36">
        <f t="shared" si="0"/>
        <v>26439693</v>
      </c>
      <c r="M20" s="36">
        <f t="shared" si="0"/>
        <v>100958089.14322999</v>
      </c>
      <c r="N20" s="36">
        <v>11872656</v>
      </c>
      <c r="O20" s="36">
        <v>27350542.580959994</v>
      </c>
      <c r="P20" s="36">
        <v>5675321</v>
      </c>
      <c r="Q20" s="36">
        <v>16612903.037320003</v>
      </c>
      <c r="R20" s="36">
        <v>21117</v>
      </c>
      <c r="S20" s="36">
        <v>521046.58267000003</v>
      </c>
      <c r="T20" s="37">
        <f t="shared" si="1"/>
        <v>17569094</v>
      </c>
      <c r="U20" s="37">
        <f t="shared" si="1"/>
        <v>44484492.200949997</v>
      </c>
    </row>
    <row r="21" spans="2:21" x14ac:dyDescent="0.25">
      <c r="B21" s="34">
        <v>14</v>
      </c>
      <c r="C21" s="35" t="s">
        <v>26</v>
      </c>
      <c r="D21" s="10">
        <v>0</v>
      </c>
      <c r="E21" s="10">
        <v>5059874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36">
        <f t="shared" si="0"/>
        <v>0</v>
      </c>
      <c r="M21" s="36">
        <f t="shared" si="0"/>
        <v>0</v>
      </c>
      <c r="N21" s="10">
        <v>556798</v>
      </c>
      <c r="O21" s="10">
        <v>1262681</v>
      </c>
      <c r="P21" s="10">
        <v>344015</v>
      </c>
      <c r="Q21" s="10">
        <v>750875</v>
      </c>
      <c r="R21" s="10">
        <v>0</v>
      </c>
      <c r="S21" s="10">
        <v>0</v>
      </c>
      <c r="T21" s="37">
        <f t="shared" si="1"/>
        <v>900813</v>
      </c>
      <c r="U21" s="37">
        <f t="shared" si="1"/>
        <v>2013556</v>
      </c>
    </row>
    <row r="22" spans="2:21" x14ac:dyDescent="0.25">
      <c r="B22" s="34">
        <v>15</v>
      </c>
      <c r="C22" s="35" t="s">
        <v>68</v>
      </c>
      <c r="D22" s="36">
        <v>1725</v>
      </c>
      <c r="E22" s="36">
        <v>2621852</v>
      </c>
      <c r="F22" s="36">
        <v>1415</v>
      </c>
      <c r="G22" s="36">
        <v>3540.3104800000001</v>
      </c>
      <c r="H22" s="36">
        <v>374</v>
      </c>
      <c r="I22" s="36">
        <v>1123.76117</v>
      </c>
      <c r="J22" s="36">
        <v>0</v>
      </c>
      <c r="K22" s="36">
        <v>0</v>
      </c>
      <c r="L22" s="36">
        <f t="shared" si="0"/>
        <v>1789</v>
      </c>
      <c r="M22" s="36">
        <f t="shared" si="0"/>
        <v>4664.0716499999999</v>
      </c>
      <c r="N22" s="36">
        <v>896857</v>
      </c>
      <c r="O22" s="36">
        <v>1694095.75712</v>
      </c>
      <c r="P22" s="36">
        <v>184063</v>
      </c>
      <c r="Q22" s="36">
        <v>319827.28181000001</v>
      </c>
      <c r="R22" s="36">
        <v>0</v>
      </c>
      <c r="S22" s="36">
        <v>0</v>
      </c>
      <c r="T22" s="37">
        <f t="shared" si="1"/>
        <v>1080920</v>
      </c>
      <c r="U22" s="37">
        <f t="shared" si="1"/>
        <v>2013923.03893</v>
      </c>
    </row>
    <row r="23" spans="2:21" x14ac:dyDescent="0.25">
      <c r="B23" s="34">
        <v>16</v>
      </c>
      <c r="C23" s="35" t="s">
        <v>69</v>
      </c>
      <c r="D23" s="36">
        <v>0</v>
      </c>
      <c r="E23" s="36">
        <v>822990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f t="shared" si="0"/>
        <v>0</v>
      </c>
      <c r="M23" s="36">
        <f t="shared" si="0"/>
        <v>0</v>
      </c>
      <c r="N23" s="36">
        <v>248488</v>
      </c>
      <c r="O23" s="36">
        <v>429761.34922999999</v>
      </c>
      <c r="P23" s="36">
        <v>50082</v>
      </c>
      <c r="Q23" s="36">
        <v>92778.647649999999</v>
      </c>
      <c r="R23" s="36">
        <v>16</v>
      </c>
      <c r="S23" s="36">
        <v>115.6</v>
      </c>
      <c r="T23" s="37">
        <f t="shared" si="1"/>
        <v>298586</v>
      </c>
      <c r="U23" s="37">
        <f t="shared" si="1"/>
        <v>522655.59687999997</v>
      </c>
    </row>
    <row r="24" spans="2:21" x14ac:dyDescent="0.25">
      <c r="B24" s="34">
        <v>17</v>
      </c>
      <c r="C24" s="35" t="s">
        <v>29</v>
      </c>
      <c r="D24" s="36">
        <v>3530</v>
      </c>
      <c r="E24" s="36">
        <v>886534</v>
      </c>
      <c r="F24" s="36">
        <v>6071</v>
      </c>
      <c r="G24" s="36">
        <v>14481.517</v>
      </c>
      <c r="H24" s="36">
        <v>2754</v>
      </c>
      <c r="I24" s="36">
        <v>10385.370000000001</v>
      </c>
      <c r="J24" s="36">
        <v>0</v>
      </c>
      <c r="K24" s="36">
        <v>0</v>
      </c>
      <c r="L24" s="36">
        <f t="shared" si="0"/>
        <v>8825</v>
      </c>
      <c r="M24" s="36">
        <f t="shared" si="0"/>
        <v>24866.887000000002</v>
      </c>
      <c r="N24" s="36">
        <v>300432</v>
      </c>
      <c r="O24" s="36">
        <v>610003.65599999996</v>
      </c>
      <c r="P24" s="36">
        <v>69719</v>
      </c>
      <c r="Q24" s="36">
        <v>328808.08299999998</v>
      </c>
      <c r="R24" s="36">
        <v>478</v>
      </c>
      <c r="S24" s="36">
        <v>15950.108</v>
      </c>
      <c r="T24" s="37">
        <f t="shared" si="1"/>
        <v>370629</v>
      </c>
      <c r="U24" s="37">
        <f t="shared" si="1"/>
        <v>954761.84699999995</v>
      </c>
    </row>
    <row r="25" spans="2:21" x14ac:dyDescent="0.25">
      <c r="B25" s="34">
        <v>18</v>
      </c>
      <c r="C25" s="35" t="s">
        <v>30</v>
      </c>
      <c r="D25" s="36">
        <v>7471</v>
      </c>
      <c r="E25" s="36">
        <v>513243</v>
      </c>
      <c r="F25" s="36">
        <v>17244</v>
      </c>
      <c r="G25" s="36">
        <v>33827.993520000004</v>
      </c>
      <c r="H25" s="36">
        <v>5545</v>
      </c>
      <c r="I25" s="36">
        <v>18815.78847</v>
      </c>
      <c r="J25" s="36">
        <v>9</v>
      </c>
      <c r="K25" s="36">
        <v>145.12651</v>
      </c>
      <c r="L25" s="36">
        <f t="shared" si="0"/>
        <v>22798</v>
      </c>
      <c r="M25" s="36">
        <f t="shared" si="0"/>
        <v>52788.908500000005</v>
      </c>
      <c r="N25" s="36">
        <v>249638</v>
      </c>
      <c r="O25" s="36">
        <v>395858.96318999998</v>
      </c>
      <c r="P25" s="36">
        <v>47766</v>
      </c>
      <c r="Q25" s="36">
        <v>85252.722519999996</v>
      </c>
      <c r="R25" s="36">
        <v>0</v>
      </c>
      <c r="S25" s="36">
        <v>0</v>
      </c>
      <c r="T25" s="37">
        <f t="shared" si="1"/>
        <v>297404</v>
      </c>
      <c r="U25" s="37">
        <f t="shared" si="1"/>
        <v>481111.68570999999</v>
      </c>
    </row>
    <row r="26" spans="2:21" x14ac:dyDescent="0.25">
      <c r="B26" s="34">
        <v>19</v>
      </c>
      <c r="C26" s="35" t="s">
        <v>31</v>
      </c>
      <c r="D26" s="36">
        <v>234580</v>
      </c>
      <c r="E26" s="36">
        <v>12155305</v>
      </c>
      <c r="F26" s="36">
        <v>511619</v>
      </c>
      <c r="G26" s="36">
        <v>1619395.879</v>
      </c>
      <c r="H26" s="36">
        <v>476811</v>
      </c>
      <c r="I26" s="36">
        <v>2456157.0040000002</v>
      </c>
      <c r="J26" s="36">
        <v>0</v>
      </c>
      <c r="K26" s="36">
        <v>0</v>
      </c>
      <c r="L26" s="36">
        <f t="shared" si="0"/>
        <v>988430</v>
      </c>
      <c r="M26" s="36">
        <f t="shared" si="0"/>
        <v>4075552.8830000004</v>
      </c>
      <c r="N26" s="36">
        <v>5331384</v>
      </c>
      <c r="O26" s="36">
        <v>8834368.0710000005</v>
      </c>
      <c r="P26" s="36">
        <v>2073852</v>
      </c>
      <c r="Q26" s="36">
        <v>4080285.6150000002</v>
      </c>
      <c r="R26" s="36">
        <v>2069</v>
      </c>
      <c r="S26" s="36">
        <v>21408.761999999999</v>
      </c>
      <c r="T26" s="37">
        <f t="shared" si="1"/>
        <v>7407305</v>
      </c>
      <c r="U26" s="37">
        <f t="shared" si="1"/>
        <v>12936062.448000001</v>
      </c>
    </row>
    <row r="27" spans="2:21" x14ac:dyDescent="0.25">
      <c r="B27" s="34">
        <v>20</v>
      </c>
      <c r="C27" s="35" t="s">
        <v>32</v>
      </c>
      <c r="D27" s="36">
        <v>17605497</v>
      </c>
      <c r="E27" s="36">
        <v>45013206</v>
      </c>
      <c r="F27" s="36">
        <v>30307249</v>
      </c>
      <c r="G27" s="36">
        <v>113608134.597</v>
      </c>
      <c r="H27" s="36">
        <v>27077748</v>
      </c>
      <c r="I27" s="36">
        <v>182174415.63299999</v>
      </c>
      <c r="J27" s="36">
        <v>0</v>
      </c>
      <c r="K27" s="36">
        <v>0</v>
      </c>
      <c r="L27" s="36">
        <f t="shared" si="0"/>
        <v>57384997</v>
      </c>
      <c r="M27" s="36">
        <f t="shared" si="0"/>
        <v>295782550.23000002</v>
      </c>
      <c r="N27" s="36">
        <v>24352758</v>
      </c>
      <c r="O27" s="36">
        <v>55451232.009000003</v>
      </c>
      <c r="P27" s="36">
        <v>16604725</v>
      </c>
      <c r="Q27" s="36">
        <v>39021548.660999998</v>
      </c>
      <c r="R27" s="36">
        <v>616836</v>
      </c>
      <c r="S27" s="36">
        <v>4162124.5989999999</v>
      </c>
      <c r="T27" s="37">
        <f t="shared" si="1"/>
        <v>41574319</v>
      </c>
      <c r="U27" s="37">
        <f t="shared" si="1"/>
        <v>98634905.268999994</v>
      </c>
    </row>
    <row r="28" spans="2:21" x14ac:dyDescent="0.25">
      <c r="B28" s="34">
        <v>21</v>
      </c>
      <c r="C28" s="35" t="s">
        <v>33</v>
      </c>
      <c r="D28" s="36">
        <v>13531271</v>
      </c>
      <c r="E28" s="36">
        <v>36545077</v>
      </c>
      <c r="F28" s="36">
        <v>20632299</v>
      </c>
      <c r="G28" s="36">
        <v>72107608.944000006</v>
      </c>
      <c r="H28" s="36">
        <v>22846725</v>
      </c>
      <c r="I28" s="36">
        <v>144574883.47999999</v>
      </c>
      <c r="J28" s="36">
        <v>0</v>
      </c>
      <c r="K28" s="36">
        <v>0</v>
      </c>
      <c r="L28" s="36">
        <f t="shared" si="0"/>
        <v>43479024</v>
      </c>
      <c r="M28" s="36">
        <f t="shared" si="0"/>
        <v>216682492.42399999</v>
      </c>
      <c r="N28" s="36">
        <v>16704040</v>
      </c>
      <c r="O28" s="36">
        <v>40092861.052000001</v>
      </c>
      <c r="P28" s="36">
        <v>6543711</v>
      </c>
      <c r="Q28" s="36">
        <v>21940429.920000002</v>
      </c>
      <c r="R28" s="36">
        <v>26616</v>
      </c>
      <c r="S28" s="36">
        <v>247219.33499999999</v>
      </c>
      <c r="T28" s="37">
        <f t="shared" si="1"/>
        <v>23274367</v>
      </c>
      <c r="U28" s="37">
        <f t="shared" si="1"/>
        <v>62280510.307000004</v>
      </c>
    </row>
    <row r="29" spans="2:21" x14ac:dyDescent="0.25">
      <c r="B29" s="34">
        <v>22</v>
      </c>
      <c r="C29" s="35" t="s">
        <v>34</v>
      </c>
      <c r="D29" s="36">
        <v>41815</v>
      </c>
      <c r="E29" s="36">
        <v>12812177</v>
      </c>
      <c r="F29" s="36">
        <v>70290</v>
      </c>
      <c r="G29" s="36">
        <v>215928.89908999999</v>
      </c>
      <c r="H29" s="36">
        <v>45978</v>
      </c>
      <c r="I29" s="36">
        <v>159232.78012000001</v>
      </c>
      <c r="J29" s="36">
        <v>0</v>
      </c>
      <c r="K29" s="36">
        <v>0</v>
      </c>
      <c r="L29" s="36">
        <f t="shared" si="0"/>
        <v>116268</v>
      </c>
      <c r="M29" s="36">
        <f t="shared" si="0"/>
        <v>375161.67920999997</v>
      </c>
      <c r="N29" s="36">
        <v>2684224</v>
      </c>
      <c r="O29" s="36">
        <v>5064007.9989999998</v>
      </c>
      <c r="P29" s="36">
        <v>859950</v>
      </c>
      <c r="Q29" s="36">
        <v>1597091.966</v>
      </c>
      <c r="R29" s="36">
        <v>0</v>
      </c>
      <c r="S29" s="36">
        <v>0</v>
      </c>
      <c r="T29" s="37">
        <f t="shared" si="1"/>
        <v>3544174</v>
      </c>
      <c r="U29" s="37">
        <f t="shared" si="1"/>
        <v>6661099.9649999999</v>
      </c>
    </row>
    <row r="30" spans="2:21" x14ac:dyDescent="0.25">
      <c r="B30" s="34">
        <v>23</v>
      </c>
      <c r="C30" s="35" t="s">
        <v>35</v>
      </c>
      <c r="D30" s="36">
        <v>962792</v>
      </c>
      <c r="E30" s="36">
        <v>4458810</v>
      </c>
      <c r="F30" s="36">
        <v>1449506</v>
      </c>
      <c r="G30" s="36">
        <v>4998429.8493199963</v>
      </c>
      <c r="H30" s="36">
        <v>1204519</v>
      </c>
      <c r="I30" s="36">
        <v>7766493.4816200044</v>
      </c>
      <c r="J30" s="36">
        <v>0</v>
      </c>
      <c r="K30" s="36">
        <v>0</v>
      </c>
      <c r="L30" s="36">
        <f t="shared" si="0"/>
        <v>2654025</v>
      </c>
      <c r="M30" s="36">
        <f t="shared" si="0"/>
        <v>12764923.330940001</v>
      </c>
      <c r="N30" s="36">
        <v>1395658</v>
      </c>
      <c r="O30" s="36">
        <v>2101444.4210000001</v>
      </c>
      <c r="P30" s="36">
        <v>447501</v>
      </c>
      <c r="Q30" s="36">
        <v>1288141.6330500001</v>
      </c>
      <c r="R30" s="36">
        <v>0</v>
      </c>
      <c r="S30" s="36">
        <v>0</v>
      </c>
      <c r="T30" s="37">
        <f t="shared" si="1"/>
        <v>1843159</v>
      </c>
      <c r="U30" s="37">
        <f t="shared" si="1"/>
        <v>3389586.0540500004</v>
      </c>
    </row>
    <row r="31" spans="2:21" x14ac:dyDescent="0.25">
      <c r="B31" s="34">
        <v>24</v>
      </c>
      <c r="C31" s="35" t="s">
        <v>36</v>
      </c>
      <c r="D31" s="36">
        <v>2029218</v>
      </c>
      <c r="E31" s="36">
        <v>7255130</v>
      </c>
      <c r="F31" s="36">
        <v>2375590</v>
      </c>
      <c r="G31" s="36">
        <v>10600126.429</v>
      </c>
      <c r="H31" s="36">
        <v>2426773</v>
      </c>
      <c r="I31" s="36">
        <v>44890662.475000001</v>
      </c>
      <c r="J31" s="36">
        <v>0</v>
      </c>
      <c r="K31" s="36">
        <v>0</v>
      </c>
      <c r="L31" s="36">
        <f t="shared" si="0"/>
        <v>4802363</v>
      </c>
      <c r="M31" s="36">
        <f t="shared" si="0"/>
        <v>55490788.903999999</v>
      </c>
      <c r="N31" s="36">
        <v>1684156</v>
      </c>
      <c r="O31" s="36">
        <v>3397573.99</v>
      </c>
      <c r="P31" s="36">
        <v>1055122</v>
      </c>
      <c r="Q31" s="36">
        <v>3110302.7549999999</v>
      </c>
      <c r="R31" s="36">
        <v>1023</v>
      </c>
      <c r="S31" s="36">
        <v>75398.756970000002</v>
      </c>
      <c r="T31" s="37">
        <f t="shared" si="1"/>
        <v>2740301</v>
      </c>
      <c r="U31" s="37">
        <f t="shared" si="1"/>
        <v>6583275.5019700006</v>
      </c>
    </row>
    <row r="32" spans="2:21" x14ac:dyDescent="0.25">
      <c r="B32" s="34">
        <v>25</v>
      </c>
      <c r="C32" s="35" t="s">
        <v>37</v>
      </c>
      <c r="D32" s="36">
        <v>81054</v>
      </c>
      <c r="E32" s="36">
        <v>3527294</v>
      </c>
      <c r="F32" s="36">
        <v>121753</v>
      </c>
      <c r="G32" s="36">
        <v>804715.75749999995</v>
      </c>
      <c r="H32" s="36">
        <v>104589</v>
      </c>
      <c r="I32" s="36">
        <v>269494.73460000003</v>
      </c>
      <c r="J32" s="36">
        <v>0</v>
      </c>
      <c r="K32" s="36">
        <v>0</v>
      </c>
      <c r="L32" s="36">
        <f t="shared" si="0"/>
        <v>226342</v>
      </c>
      <c r="M32" s="36">
        <f t="shared" si="0"/>
        <v>1074210.4920999999</v>
      </c>
      <c r="N32" s="36">
        <v>1094508</v>
      </c>
      <c r="O32" s="36">
        <v>2567743.892</v>
      </c>
      <c r="P32" s="36">
        <v>3094565</v>
      </c>
      <c r="Q32" s="36">
        <v>1410257.6077100001</v>
      </c>
      <c r="R32" s="36">
        <v>0</v>
      </c>
      <c r="S32" s="36">
        <v>0</v>
      </c>
      <c r="T32" s="37">
        <f t="shared" si="1"/>
        <v>4189073</v>
      </c>
      <c r="U32" s="37">
        <f t="shared" si="1"/>
        <v>3978001.4997100001</v>
      </c>
    </row>
    <row r="33" spans="1:21" x14ac:dyDescent="0.25">
      <c r="B33" s="34">
        <v>26</v>
      </c>
      <c r="C33" s="35" t="s">
        <v>38</v>
      </c>
      <c r="D33" s="36">
        <v>0</v>
      </c>
      <c r="E33" s="36">
        <v>5184924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f t="shared" si="0"/>
        <v>0</v>
      </c>
      <c r="M33" s="36">
        <f t="shared" si="0"/>
        <v>0</v>
      </c>
      <c r="N33" s="36">
        <v>1889987</v>
      </c>
      <c r="O33" s="36">
        <v>2668013.06745</v>
      </c>
      <c r="P33" s="36">
        <v>406645</v>
      </c>
      <c r="Q33" s="36">
        <v>632889.37199999997</v>
      </c>
      <c r="R33" s="36">
        <v>0</v>
      </c>
      <c r="S33" s="36">
        <v>0</v>
      </c>
      <c r="T33" s="37">
        <f t="shared" si="1"/>
        <v>2296632</v>
      </c>
      <c r="U33" s="37">
        <f t="shared" si="1"/>
        <v>3300902.4394499999</v>
      </c>
    </row>
    <row r="34" spans="1:21" x14ac:dyDescent="0.25">
      <c r="B34" s="34">
        <v>27</v>
      </c>
      <c r="C34" s="35" t="s">
        <v>39</v>
      </c>
      <c r="D34" s="36">
        <v>9169</v>
      </c>
      <c r="E34" s="36">
        <v>4040127</v>
      </c>
      <c r="F34" s="36">
        <v>19787</v>
      </c>
      <c r="G34" s="36">
        <v>94939.011969999992</v>
      </c>
      <c r="H34" s="36">
        <v>4981</v>
      </c>
      <c r="I34" s="36">
        <v>44322.07576</v>
      </c>
      <c r="J34" s="36">
        <v>0</v>
      </c>
      <c r="K34" s="36">
        <v>0</v>
      </c>
      <c r="L34" s="36">
        <f t="shared" si="0"/>
        <v>24768</v>
      </c>
      <c r="M34" s="36">
        <f t="shared" si="0"/>
        <v>139261.08773</v>
      </c>
      <c r="N34" s="36">
        <v>1926506</v>
      </c>
      <c r="O34" s="36">
        <v>3955186.9909999999</v>
      </c>
      <c r="P34" s="36">
        <v>418511</v>
      </c>
      <c r="Q34" s="36">
        <v>1030384.505</v>
      </c>
      <c r="R34" s="36">
        <v>10712</v>
      </c>
      <c r="S34" s="36">
        <v>218658.95380000002</v>
      </c>
      <c r="T34" s="37">
        <f t="shared" si="1"/>
        <v>2355729</v>
      </c>
      <c r="U34" s="37">
        <f t="shared" si="1"/>
        <v>5204230.4497999996</v>
      </c>
    </row>
    <row r="35" spans="1:21" x14ac:dyDescent="0.25">
      <c r="B35" s="34">
        <v>28</v>
      </c>
      <c r="C35" s="35" t="s">
        <v>40</v>
      </c>
      <c r="D35" s="36">
        <v>3869513</v>
      </c>
      <c r="E35" s="36">
        <v>24587521</v>
      </c>
      <c r="F35" s="36">
        <v>4337101</v>
      </c>
      <c r="G35" s="36">
        <v>13610453.443</v>
      </c>
      <c r="H35" s="36">
        <v>3397624</v>
      </c>
      <c r="I35" s="36">
        <v>19248176.936000001</v>
      </c>
      <c r="J35" s="36">
        <v>0</v>
      </c>
      <c r="K35" s="36">
        <v>0</v>
      </c>
      <c r="L35" s="36">
        <f t="shared" si="0"/>
        <v>7734725</v>
      </c>
      <c r="M35" s="36">
        <f t="shared" si="0"/>
        <v>32858630.379000001</v>
      </c>
      <c r="N35" s="36">
        <v>5057518</v>
      </c>
      <c r="O35" s="36">
        <v>8696833.3059999999</v>
      </c>
      <c r="P35" s="36">
        <v>3806527</v>
      </c>
      <c r="Q35" s="36">
        <v>8056739.1339999996</v>
      </c>
      <c r="R35" s="36">
        <v>0</v>
      </c>
      <c r="S35" s="36">
        <v>0</v>
      </c>
      <c r="T35" s="37">
        <f t="shared" si="1"/>
        <v>8864045</v>
      </c>
      <c r="U35" s="37">
        <f t="shared" si="1"/>
        <v>16753572.439999999</v>
      </c>
    </row>
    <row r="36" spans="1:21" x14ac:dyDescent="0.25">
      <c r="B36" s="34">
        <v>29</v>
      </c>
      <c r="C36" s="35" t="s">
        <v>41</v>
      </c>
      <c r="D36" s="36">
        <v>3914742</v>
      </c>
      <c r="E36" s="36">
        <v>1383312</v>
      </c>
      <c r="F36" s="36">
        <v>5343936</v>
      </c>
      <c r="G36" s="36">
        <v>19603091.932999998</v>
      </c>
      <c r="H36" s="36">
        <v>4144164</v>
      </c>
      <c r="I36" s="36">
        <v>24512259.241</v>
      </c>
      <c r="J36" s="36">
        <v>0</v>
      </c>
      <c r="K36" s="36">
        <v>0</v>
      </c>
      <c r="L36" s="36">
        <f t="shared" si="0"/>
        <v>9488100</v>
      </c>
      <c r="M36" s="36">
        <f t="shared" si="0"/>
        <v>44115351.173999995</v>
      </c>
      <c r="N36" s="36">
        <v>315582</v>
      </c>
      <c r="O36" s="36">
        <v>610519.40509999997</v>
      </c>
      <c r="P36" s="36">
        <v>144991</v>
      </c>
      <c r="Q36" s="36">
        <v>399867.08380000002</v>
      </c>
      <c r="R36" s="36">
        <v>136</v>
      </c>
      <c r="S36" s="36">
        <v>6715.1106300000001</v>
      </c>
      <c r="T36" s="37">
        <f t="shared" si="1"/>
        <v>460709</v>
      </c>
      <c r="U36" s="37">
        <f t="shared" si="1"/>
        <v>1017101.59953</v>
      </c>
    </row>
    <row r="37" spans="1:21" x14ac:dyDescent="0.25">
      <c r="B37" s="34">
        <v>30</v>
      </c>
      <c r="C37" s="35" t="s">
        <v>42</v>
      </c>
      <c r="D37" s="36">
        <v>102132</v>
      </c>
      <c r="E37" s="36">
        <v>3645317</v>
      </c>
      <c r="F37" s="36">
        <v>277896</v>
      </c>
      <c r="G37" s="36">
        <v>855279.13219999999</v>
      </c>
      <c r="H37" s="36">
        <v>241172</v>
      </c>
      <c r="I37" s="36">
        <v>1326851.6029999999</v>
      </c>
      <c r="J37" s="36">
        <v>0</v>
      </c>
      <c r="K37" s="36">
        <v>0</v>
      </c>
      <c r="L37" s="36">
        <f t="shared" si="0"/>
        <v>519068</v>
      </c>
      <c r="M37" s="36">
        <f t="shared" si="0"/>
        <v>2182130.7352</v>
      </c>
      <c r="N37" s="36">
        <v>1863522</v>
      </c>
      <c r="O37" s="36">
        <v>3266936.8020000001</v>
      </c>
      <c r="P37" s="36">
        <v>428732</v>
      </c>
      <c r="Q37" s="36">
        <v>976925.6507</v>
      </c>
      <c r="R37" s="36">
        <v>0</v>
      </c>
      <c r="S37" s="36">
        <v>0</v>
      </c>
      <c r="T37" s="37">
        <f t="shared" si="1"/>
        <v>2292254</v>
      </c>
      <c r="U37" s="37">
        <f t="shared" si="1"/>
        <v>4243862.4527000003</v>
      </c>
    </row>
    <row r="38" spans="1:21" x14ac:dyDescent="0.25">
      <c r="B38" s="34">
        <v>31</v>
      </c>
      <c r="C38" s="35" t="s">
        <v>43</v>
      </c>
      <c r="D38" s="36">
        <v>40660</v>
      </c>
      <c r="E38" s="36">
        <v>2089014</v>
      </c>
      <c r="F38" s="36">
        <v>44698</v>
      </c>
      <c r="G38" s="36">
        <v>198105.027</v>
      </c>
      <c r="H38" s="36">
        <v>21073</v>
      </c>
      <c r="I38" s="36">
        <v>103363.427</v>
      </c>
      <c r="J38" s="36">
        <v>0</v>
      </c>
      <c r="K38" s="36">
        <v>0</v>
      </c>
      <c r="L38" s="36">
        <f t="shared" si="0"/>
        <v>65771</v>
      </c>
      <c r="M38" s="36">
        <f t="shared" si="0"/>
        <v>301468.45400000003</v>
      </c>
      <c r="N38" s="36">
        <v>487441</v>
      </c>
      <c r="O38" s="36">
        <v>1027169.3386799999</v>
      </c>
      <c r="P38" s="36">
        <v>140320</v>
      </c>
      <c r="Q38" s="36">
        <v>229581.84417</v>
      </c>
      <c r="R38" s="36">
        <v>113</v>
      </c>
      <c r="S38" s="36">
        <v>298.69299999999998</v>
      </c>
      <c r="T38" s="37">
        <f t="shared" si="1"/>
        <v>627874</v>
      </c>
      <c r="U38" s="37">
        <f t="shared" si="1"/>
        <v>1257049.87585</v>
      </c>
    </row>
    <row r="39" spans="1:21" x14ac:dyDescent="0.25">
      <c r="B39" s="34">
        <v>32</v>
      </c>
      <c r="C39" s="35" t="s">
        <v>44</v>
      </c>
      <c r="D39" s="36">
        <v>1294496</v>
      </c>
      <c r="E39" s="36">
        <v>3861792</v>
      </c>
      <c r="F39" s="36">
        <v>1533286</v>
      </c>
      <c r="G39" s="36">
        <v>4385330.9589300007</v>
      </c>
      <c r="H39" s="36">
        <v>1079647</v>
      </c>
      <c r="I39" s="36">
        <v>6597157.8322099997</v>
      </c>
      <c r="J39" s="36">
        <v>0</v>
      </c>
      <c r="K39" s="36">
        <v>0</v>
      </c>
      <c r="L39" s="36">
        <f t="shared" si="0"/>
        <v>2612933</v>
      </c>
      <c r="M39" s="36">
        <f t="shared" si="0"/>
        <v>10982488.791140001</v>
      </c>
      <c r="N39" s="36">
        <v>1324133</v>
      </c>
      <c r="O39" s="36">
        <v>2433548.9485500003</v>
      </c>
      <c r="P39" s="36">
        <v>701552</v>
      </c>
      <c r="Q39" s="36">
        <v>1579811.0039300001</v>
      </c>
      <c r="R39" s="36">
        <v>51</v>
      </c>
      <c r="S39" s="36">
        <v>859.97900000000004</v>
      </c>
      <c r="T39" s="37">
        <f t="shared" si="1"/>
        <v>2025736</v>
      </c>
      <c r="U39" s="37">
        <f t="shared" si="1"/>
        <v>4014219.9314800007</v>
      </c>
    </row>
    <row r="40" spans="1:21" x14ac:dyDescent="0.25">
      <c r="B40" s="31" t="s">
        <v>45</v>
      </c>
      <c r="C40" s="32"/>
      <c r="D40" s="33"/>
      <c r="E40" s="33"/>
      <c r="F40" s="33"/>
      <c r="G40" s="36"/>
      <c r="H40" s="33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7"/>
      <c r="U40" s="37"/>
    </row>
    <row r="41" spans="1:21" x14ac:dyDescent="0.25">
      <c r="B41" s="34">
        <v>33</v>
      </c>
      <c r="C41" s="35" t="s">
        <v>46</v>
      </c>
      <c r="D41" s="36">
        <v>1360776</v>
      </c>
      <c r="E41" s="36">
        <v>0</v>
      </c>
      <c r="F41" s="36">
        <v>962033</v>
      </c>
      <c r="G41" s="36">
        <v>6878349.2460000003</v>
      </c>
      <c r="H41" s="36">
        <v>3304815</v>
      </c>
      <c r="I41" s="36">
        <v>22914079.699000001</v>
      </c>
      <c r="J41" s="36">
        <v>0</v>
      </c>
      <c r="K41" s="36">
        <v>0</v>
      </c>
      <c r="L41" s="36">
        <f t="shared" si="0"/>
        <v>4266848</v>
      </c>
      <c r="M41" s="36">
        <f t="shared" si="0"/>
        <v>29792428.945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7">
        <f t="shared" si="1"/>
        <v>0</v>
      </c>
      <c r="U41" s="37">
        <f t="shared" si="1"/>
        <v>0</v>
      </c>
    </row>
    <row r="42" spans="1:21" x14ac:dyDescent="0.25">
      <c r="B42" s="34">
        <v>34</v>
      </c>
      <c r="C42" s="35" t="s">
        <v>47</v>
      </c>
      <c r="D42" s="36">
        <v>21274</v>
      </c>
      <c r="E42" s="36">
        <v>0</v>
      </c>
      <c r="F42" s="36">
        <v>30132</v>
      </c>
      <c r="G42" s="36">
        <v>128736.14562000001</v>
      </c>
      <c r="H42" s="36">
        <v>13795</v>
      </c>
      <c r="I42" s="36">
        <v>157313.49361999996</v>
      </c>
      <c r="J42" s="36">
        <v>0</v>
      </c>
      <c r="K42" s="36">
        <v>0</v>
      </c>
      <c r="L42" s="36">
        <f t="shared" si="0"/>
        <v>43927</v>
      </c>
      <c r="M42" s="36">
        <f t="shared" si="0"/>
        <v>286049.63923999999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7">
        <f t="shared" si="1"/>
        <v>0</v>
      </c>
      <c r="U42" s="37">
        <f t="shared" si="1"/>
        <v>0</v>
      </c>
    </row>
    <row r="43" spans="1:21" x14ac:dyDescent="0.25">
      <c r="B43" s="34">
        <v>35</v>
      </c>
      <c r="C43" s="35" t="s">
        <v>48</v>
      </c>
      <c r="D43" s="36">
        <v>0</v>
      </c>
      <c r="E43" s="36">
        <v>1679</v>
      </c>
      <c r="F43" s="36">
        <v>0</v>
      </c>
      <c r="G43" s="36">
        <v>0</v>
      </c>
      <c r="H43" s="36">
        <v>0</v>
      </c>
      <c r="I43" s="36">
        <v>0</v>
      </c>
      <c r="J43" s="36">
        <v>0</v>
      </c>
      <c r="K43" s="36">
        <v>0</v>
      </c>
      <c r="L43" s="36">
        <f t="shared" si="0"/>
        <v>0</v>
      </c>
      <c r="M43" s="36">
        <f t="shared" si="0"/>
        <v>0</v>
      </c>
      <c r="N43" s="36">
        <v>66</v>
      </c>
      <c r="O43" s="36">
        <v>503.16699999999997</v>
      </c>
      <c r="P43" s="36">
        <v>19</v>
      </c>
      <c r="Q43" s="36">
        <v>11.797000000000001</v>
      </c>
      <c r="R43" s="36">
        <v>0</v>
      </c>
      <c r="S43" s="36">
        <v>0</v>
      </c>
      <c r="T43" s="37">
        <f t="shared" si="1"/>
        <v>85</v>
      </c>
      <c r="U43" s="37">
        <f t="shared" si="1"/>
        <v>514.96399999999994</v>
      </c>
    </row>
    <row r="44" spans="1:21" x14ac:dyDescent="0.25">
      <c r="B44" s="34">
        <v>36</v>
      </c>
      <c r="C44" s="35" t="s">
        <v>49</v>
      </c>
      <c r="D44" s="36">
        <v>2556297</v>
      </c>
      <c r="E44" s="36">
        <v>1337043</v>
      </c>
      <c r="F44" s="36">
        <v>7077220</v>
      </c>
      <c r="G44" s="36">
        <v>18751070.97199</v>
      </c>
      <c r="H44" s="36">
        <v>5414247</v>
      </c>
      <c r="I44" s="36">
        <v>23355517.65887</v>
      </c>
      <c r="J44" s="36">
        <v>0</v>
      </c>
      <c r="K44" s="36">
        <v>0</v>
      </c>
      <c r="L44" s="36">
        <f t="shared" si="0"/>
        <v>12491467</v>
      </c>
      <c r="M44" s="36">
        <f t="shared" si="0"/>
        <v>42106588.630860001</v>
      </c>
      <c r="N44" s="36">
        <v>978138</v>
      </c>
      <c r="O44" s="36">
        <v>2367630.1788699999</v>
      </c>
      <c r="P44" s="36">
        <v>995668</v>
      </c>
      <c r="Q44" s="36">
        <v>2723971.7291999999</v>
      </c>
      <c r="R44" s="36">
        <v>0</v>
      </c>
      <c r="S44" s="36">
        <v>0</v>
      </c>
      <c r="T44" s="37">
        <f t="shared" si="1"/>
        <v>1973806</v>
      </c>
      <c r="U44" s="37">
        <f t="shared" si="1"/>
        <v>5091601.9080699999</v>
      </c>
    </row>
    <row r="45" spans="1:21" x14ac:dyDescent="0.25">
      <c r="B45" s="34">
        <v>37</v>
      </c>
      <c r="C45" s="35" t="s">
        <v>50</v>
      </c>
      <c r="D45" s="36">
        <v>22031</v>
      </c>
      <c r="E45" s="36">
        <v>2060166</v>
      </c>
      <c r="F45" s="36">
        <v>23322</v>
      </c>
      <c r="G45" s="36">
        <v>80563.639249997752</v>
      </c>
      <c r="H45" s="36">
        <v>12254</v>
      </c>
      <c r="I45" s="36">
        <v>97226.167819999493</v>
      </c>
      <c r="J45" s="36">
        <v>0</v>
      </c>
      <c r="K45" s="36">
        <v>0</v>
      </c>
      <c r="L45" s="36">
        <f t="shared" si="0"/>
        <v>35576</v>
      </c>
      <c r="M45" s="36">
        <f t="shared" si="0"/>
        <v>177789.80706999724</v>
      </c>
      <c r="N45" s="36">
        <v>661703</v>
      </c>
      <c r="O45" s="36">
        <v>965593.93441999995</v>
      </c>
      <c r="P45" s="36">
        <v>267737</v>
      </c>
      <c r="Q45" s="36">
        <v>458302.17035999993</v>
      </c>
      <c r="R45" s="36">
        <v>473</v>
      </c>
      <c r="S45" s="36">
        <v>7037.5379999999996</v>
      </c>
      <c r="T45" s="37">
        <f t="shared" si="1"/>
        <v>929913</v>
      </c>
      <c r="U45" s="37">
        <f t="shared" si="1"/>
        <v>1430933.6427799999</v>
      </c>
    </row>
    <row r="46" spans="1:21" x14ac:dyDescent="0.25">
      <c r="B46" s="34">
        <v>38</v>
      </c>
      <c r="C46" s="35" t="s">
        <v>51</v>
      </c>
      <c r="D46" s="36">
        <v>0</v>
      </c>
      <c r="E46" s="36">
        <v>120095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f t="shared" si="0"/>
        <v>0</v>
      </c>
      <c r="M46" s="36">
        <f t="shared" si="0"/>
        <v>0</v>
      </c>
      <c r="N46" s="36">
        <v>62865</v>
      </c>
      <c r="O46" s="36">
        <v>151224.57467000015</v>
      </c>
      <c r="P46" s="36">
        <v>28728</v>
      </c>
      <c r="Q46" s="36">
        <v>78236.008620000008</v>
      </c>
      <c r="R46" s="36">
        <v>0</v>
      </c>
      <c r="S46" s="36">
        <v>0</v>
      </c>
      <c r="T46" s="37">
        <f t="shared" si="1"/>
        <v>91593</v>
      </c>
      <c r="U46" s="37">
        <f t="shared" si="1"/>
        <v>229460.58329000016</v>
      </c>
    </row>
    <row r="47" spans="1:21" x14ac:dyDescent="0.25">
      <c r="B47" s="34">
        <v>39</v>
      </c>
      <c r="C47" s="35" t="s">
        <v>52</v>
      </c>
      <c r="D47" s="36">
        <v>762412</v>
      </c>
      <c r="E47" s="36">
        <v>523995</v>
      </c>
      <c r="F47" s="36">
        <v>610907</v>
      </c>
      <c r="G47" s="36">
        <v>3335531.5669999998</v>
      </c>
      <c r="H47" s="36">
        <v>1066791</v>
      </c>
      <c r="I47" s="36">
        <v>3913692.7710000002</v>
      </c>
      <c r="J47" s="36">
        <v>0</v>
      </c>
      <c r="K47" s="36">
        <v>0</v>
      </c>
      <c r="L47" s="36">
        <f t="shared" si="0"/>
        <v>1677698</v>
      </c>
      <c r="M47" s="36">
        <f t="shared" si="0"/>
        <v>7249224.3379999995</v>
      </c>
      <c r="N47" s="36">
        <v>379483</v>
      </c>
      <c r="O47" s="36">
        <v>1035718.118</v>
      </c>
      <c r="P47" s="36">
        <v>0</v>
      </c>
      <c r="Q47" s="36">
        <v>0</v>
      </c>
      <c r="R47" s="36">
        <v>0</v>
      </c>
      <c r="S47" s="36">
        <v>0</v>
      </c>
      <c r="T47" s="37">
        <f t="shared" si="1"/>
        <v>379483</v>
      </c>
      <c r="U47" s="37">
        <f t="shared" si="1"/>
        <v>1035718.118</v>
      </c>
    </row>
    <row r="48" spans="1:21" x14ac:dyDescent="0.25">
      <c r="A48" s="26" t="s">
        <v>53</v>
      </c>
      <c r="B48" s="34">
        <v>40</v>
      </c>
      <c r="C48" s="35" t="s">
        <v>54</v>
      </c>
      <c r="D48" s="36">
        <v>1048914</v>
      </c>
      <c r="E48" s="36">
        <v>112254</v>
      </c>
      <c r="F48" s="36">
        <v>374874</v>
      </c>
      <c r="G48" s="36">
        <v>1534763.9187474903</v>
      </c>
      <c r="H48" s="36">
        <v>1089788</v>
      </c>
      <c r="I48" s="36">
        <v>4650711.0427624397</v>
      </c>
      <c r="J48" s="36">
        <v>0</v>
      </c>
      <c r="K48" s="36">
        <v>0</v>
      </c>
      <c r="L48" s="36">
        <f t="shared" si="0"/>
        <v>1464662</v>
      </c>
      <c r="M48" s="36">
        <f t="shared" si="0"/>
        <v>6185474.96150993</v>
      </c>
      <c r="N48" s="36">
        <v>5590</v>
      </c>
      <c r="O48" s="36">
        <v>10527.472822499851</v>
      </c>
      <c r="P48" s="36">
        <v>14985</v>
      </c>
      <c r="Q48" s="36">
        <v>26624.954017499553</v>
      </c>
      <c r="R48" s="36">
        <v>0</v>
      </c>
      <c r="S48" s="36">
        <v>0</v>
      </c>
      <c r="T48" s="37">
        <f t="shared" si="1"/>
        <v>20575</v>
      </c>
      <c r="U48" s="37">
        <f t="shared" si="1"/>
        <v>37152.426839999403</v>
      </c>
    </row>
    <row r="49" spans="1:21" x14ac:dyDescent="0.25">
      <c r="B49" s="34">
        <v>41</v>
      </c>
      <c r="C49" s="32" t="s">
        <v>55</v>
      </c>
      <c r="D49" s="36">
        <v>1325750</v>
      </c>
      <c r="E49" s="36">
        <v>1124313</v>
      </c>
      <c r="F49" s="36">
        <v>1676090</v>
      </c>
      <c r="G49" s="36">
        <v>5045067.2470000004</v>
      </c>
      <c r="H49" s="36">
        <v>1404270</v>
      </c>
      <c r="I49" s="36">
        <v>6328385.0140000004</v>
      </c>
      <c r="J49" s="36">
        <v>0</v>
      </c>
      <c r="K49" s="36">
        <v>0</v>
      </c>
      <c r="L49" s="36">
        <f t="shared" si="0"/>
        <v>3080360</v>
      </c>
      <c r="M49" s="36">
        <f t="shared" si="0"/>
        <v>11373452.261</v>
      </c>
      <c r="N49" s="36">
        <v>850733</v>
      </c>
      <c r="O49" s="36">
        <v>2056009.4480000001</v>
      </c>
      <c r="P49" s="36">
        <v>597666</v>
      </c>
      <c r="Q49" s="36">
        <v>1084012.4350000001</v>
      </c>
      <c r="R49" s="36">
        <v>21</v>
      </c>
      <c r="S49" s="36">
        <v>458.12299999999999</v>
      </c>
      <c r="T49" s="37">
        <f t="shared" si="1"/>
        <v>1448420</v>
      </c>
      <c r="U49" s="37">
        <f t="shared" si="1"/>
        <v>3140480.0060000001</v>
      </c>
    </row>
    <row r="50" spans="1:21" s="42" customFormat="1" x14ac:dyDescent="0.25">
      <c r="A50" s="38"/>
      <c r="B50" s="31" t="s">
        <v>8</v>
      </c>
      <c r="C50" s="32"/>
      <c r="D50" s="39">
        <f t="shared" ref="D50:K50" si="2">SUM(D7:D49)</f>
        <v>78480799</v>
      </c>
      <c r="E50" s="39">
        <f t="shared" si="2"/>
        <v>844721646</v>
      </c>
      <c r="F50" s="39">
        <f t="shared" si="2"/>
        <v>120679641</v>
      </c>
      <c r="G50" s="39">
        <f t="shared" si="2"/>
        <v>402752850.35593742</v>
      </c>
      <c r="H50" s="39">
        <f t="shared" si="2"/>
        <v>106626573</v>
      </c>
      <c r="I50" s="39">
        <f t="shared" si="2"/>
        <v>681010801.83274257</v>
      </c>
      <c r="J50" s="39">
        <f t="shared" si="2"/>
        <v>9</v>
      </c>
      <c r="K50" s="39">
        <f t="shared" si="2"/>
        <v>145.12651</v>
      </c>
      <c r="L50" s="40">
        <f t="shared" si="0"/>
        <v>227306223</v>
      </c>
      <c r="M50" s="40">
        <f t="shared" si="0"/>
        <v>1083763797.3151901</v>
      </c>
      <c r="N50" s="39">
        <f t="shared" ref="N50:S50" si="3">SUM(N7:N49)</f>
        <v>198890277</v>
      </c>
      <c r="O50" s="39">
        <f t="shared" si="3"/>
        <v>395196082.44620246</v>
      </c>
      <c r="P50" s="39">
        <f t="shared" si="3"/>
        <v>104463405</v>
      </c>
      <c r="Q50" s="39">
        <f t="shared" si="3"/>
        <v>201176897.84644735</v>
      </c>
      <c r="R50" s="39">
        <f t="shared" si="3"/>
        <v>703931</v>
      </c>
      <c r="S50" s="39">
        <f t="shared" si="3"/>
        <v>5580818.4844200006</v>
      </c>
      <c r="T50" s="41">
        <f t="shared" si="1"/>
        <v>304057613</v>
      </c>
      <c r="U50" s="41">
        <f t="shared" si="1"/>
        <v>601953798.77706981</v>
      </c>
    </row>
    <row r="51" spans="1:21" x14ac:dyDescent="0.25">
      <c r="A51" s="43"/>
      <c r="B51" s="178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</row>
  </sheetData>
  <mergeCells count="20">
    <mergeCell ref="D3:D5"/>
    <mergeCell ref="E3:E5"/>
    <mergeCell ref="F3:M3"/>
    <mergeCell ref="B51:S51"/>
    <mergeCell ref="N3:U3"/>
    <mergeCell ref="F4:G4"/>
    <mergeCell ref="H4:I4"/>
    <mergeCell ref="J4:K4"/>
    <mergeCell ref="L4:M4"/>
    <mergeCell ref="N4:O4"/>
    <mergeCell ref="P4:Q4"/>
    <mergeCell ref="R4:S4"/>
    <mergeCell ref="T4:U4"/>
    <mergeCell ref="B1:B5"/>
    <mergeCell ref="C1:C5"/>
    <mergeCell ref="D1:E1"/>
    <mergeCell ref="F1:S1"/>
    <mergeCell ref="D2:E2"/>
    <mergeCell ref="F2:M2"/>
    <mergeCell ref="N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928C9-C9FC-4736-AEB0-A2608AEA3498}">
  <dimension ref="A1:U53"/>
  <sheetViews>
    <sheetView topLeftCell="A40" zoomScaleNormal="100" workbookViewId="0">
      <selection activeCell="T6" sqref="T6:U48"/>
    </sheetView>
  </sheetViews>
  <sheetFormatPr defaultColWidth="28.88671875" defaultRowHeight="13.2" x14ac:dyDescent="0.25"/>
  <cols>
    <col min="1" max="1" width="1.88671875" style="122" customWidth="1"/>
    <col min="2" max="2" width="13.109375" style="120" customWidth="1"/>
    <col min="3" max="3" width="23" style="116" customWidth="1"/>
    <col min="4" max="16384" width="28.88671875" style="2"/>
  </cols>
  <sheetData>
    <row r="1" spans="1:21" s="112" customFormat="1" ht="14.4" customHeight="1" thickBot="1" x14ac:dyDescent="0.3">
      <c r="A1" s="113"/>
      <c r="B1" s="117"/>
      <c r="C1" s="113"/>
      <c r="D1" s="185" t="s">
        <v>0</v>
      </c>
      <c r="E1" s="186"/>
      <c r="F1" s="186"/>
      <c r="G1" s="186"/>
      <c r="H1" s="186"/>
      <c r="I1" s="186"/>
      <c r="J1" s="186"/>
      <c r="K1" s="186"/>
      <c r="L1" s="186"/>
      <c r="M1" s="186"/>
      <c r="N1" s="186" t="s">
        <v>1</v>
      </c>
      <c r="O1" s="186"/>
      <c r="P1" s="186"/>
      <c r="Q1" s="186"/>
      <c r="R1" s="186"/>
      <c r="S1" s="186"/>
      <c r="T1" s="186"/>
      <c r="U1" s="186"/>
    </row>
    <row r="2" spans="1:21" ht="13.8" thickBot="1" x14ac:dyDescent="0.3">
      <c r="A2" s="114"/>
      <c r="B2" s="118"/>
      <c r="C2" s="114"/>
      <c r="D2" s="111" t="s">
        <v>2</v>
      </c>
      <c r="E2" s="109" t="s">
        <v>3</v>
      </c>
      <c r="F2" s="184" t="s">
        <v>4</v>
      </c>
      <c r="G2" s="184"/>
      <c r="H2" s="111"/>
      <c r="I2" s="111"/>
      <c r="J2" s="111"/>
      <c r="K2" s="111"/>
      <c r="L2" s="111"/>
      <c r="M2" s="111"/>
      <c r="N2" s="184" t="s">
        <v>4</v>
      </c>
      <c r="O2" s="184"/>
      <c r="P2" s="111"/>
      <c r="Q2" s="111"/>
      <c r="R2" s="111"/>
      <c r="S2" s="111"/>
      <c r="T2" s="44"/>
      <c r="U2" s="44"/>
    </row>
    <row r="3" spans="1:21" x14ac:dyDescent="0.25">
      <c r="A3" s="114"/>
      <c r="B3" s="118"/>
      <c r="C3" s="114"/>
      <c r="D3" s="111"/>
      <c r="E3" s="111"/>
      <c r="F3" s="184"/>
      <c r="G3" s="184"/>
      <c r="H3" s="184" t="s">
        <v>6</v>
      </c>
      <c r="I3" s="184"/>
      <c r="J3" s="184" t="s">
        <v>7</v>
      </c>
      <c r="K3" s="184"/>
      <c r="L3" s="184" t="s">
        <v>8</v>
      </c>
      <c r="M3" s="184"/>
      <c r="N3" s="184"/>
      <c r="O3" s="184"/>
      <c r="P3" s="184" t="s">
        <v>6</v>
      </c>
      <c r="Q3" s="184"/>
      <c r="R3" s="184" t="s">
        <v>7</v>
      </c>
      <c r="S3" s="187"/>
      <c r="T3" s="182" t="s">
        <v>8</v>
      </c>
      <c r="U3" s="183"/>
    </row>
    <row r="4" spans="1:21" s="5" customFormat="1" x14ac:dyDescent="0.25">
      <c r="A4" s="114"/>
      <c r="B4" s="118"/>
      <c r="C4" s="114"/>
      <c r="D4" s="111"/>
      <c r="E4" s="111"/>
      <c r="F4" s="111" t="s">
        <v>9</v>
      </c>
      <c r="G4" s="111" t="s">
        <v>10</v>
      </c>
      <c r="H4" s="111" t="s">
        <v>9</v>
      </c>
      <c r="I4" s="111" t="s">
        <v>10</v>
      </c>
      <c r="J4" s="111" t="s">
        <v>9</v>
      </c>
      <c r="K4" s="111" t="s">
        <v>10</v>
      </c>
      <c r="L4" s="111" t="s">
        <v>9</v>
      </c>
      <c r="M4" s="111" t="s">
        <v>10</v>
      </c>
      <c r="N4" s="111" t="s">
        <v>9</v>
      </c>
      <c r="O4" s="111" t="s">
        <v>10</v>
      </c>
      <c r="P4" s="111" t="s">
        <v>9</v>
      </c>
      <c r="Q4" s="111" t="s">
        <v>10</v>
      </c>
      <c r="R4" s="111" t="s">
        <v>9</v>
      </c>
      <c r="S4" s="111" t="s">
        <v>10</v>
      </c>
      <c r="T4" s="29" t="s">
        <v>9</v>
      </c>
      <c r="U4" s="29" t="s">
        <v>10</v>
      </c>
    </row>
    <row r="5" spans="1:21" x14ac:dyDescent="0.25">
      <c r="A5" s="115"/>
      <c r="B5" s="121" t="s">
        <v>11</v>
      </c>
      <c r="C5" s="119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</row>
    <row r="6" spans="1:21" x14ac:dyDescent="0.25">
      <c r="A6" s="115"/>
      <c r="B6" s="119">
        <v>1</v>
      </c>
      <c r="C6" s="115" t="s">
        <v>12</v>
      </c>
      <c r="D6" s="110">
        <v>1416927</v>
      </c>
      <c r="E6" s="110">
        <v>76491940</v>
      </c>
      <c r="F6" s="110">
        <v>1595737</v>
      </c>
      <c r="G6" s="110">
        <v>4965048.0389999999</v>
      </c>
      <c r="H6" s="110">
        <v>1591195</v>
      </c>
      <c r="I6" s="110">
        <v>7782340.4419999998</v>
      </c>
      <c r="J6" s="110">
        <v>0</v>
      </c>
      <c r="K6" s="110">
        <v>0</v>
      </c>
      <c r="L6" s="110">
        <v>3186932</v>
      </c>
      <c r="M6" s="110">
        <v>12747388.480999999</v>
      </c>
      <c r="N6" s="110">
        <v>7928069</v>
      </c>
      <c r="O6" s="110">
        <v>14477324.877</v>
      </c>
      <c r="P6" s="110">
        <v>4041585</v>
      </c>
      <c r="Q6" s="110">
        <v>6982928.4369999999</v>
      </c>
      <c r="R6" s="110">
        <v>4</v>
      </c>
      <c r="S6" s="110">
        <v>7.04</v>
      </c>
      <c r="T6" s="11">
        <v>11969658</v>
      </c>
      <c r="U6" s="11">
        <v>21460260.353999998</v>
      </c>
    </row>
    <row r="7" spans="1:21" x14ac:dyDescent="0.25">
      <c r="A7" s="115"/>
      <c r="B7" s="119">
        <v>2</v>
      </c>
      <c r="C7" s="115" t="s">
        <v>13</v>
      </c>
      <c r="D7" s="110">
        <v>161832</v>
      </c>
      <c r="E7" s="110">
        <v>45431685</v>
      </c>
      <c r="F7" s="110">
        <v>140706</v>
      </c>
      <c r="G7" s="110">
        <v>475262.53662000003</v>
      </c>
      <c r="H7" s="110">
        <v>106785</v>
      </c>
      <c r="I7" s="110">
        <v>314510.91344999999</v>
      </c>
      <c r="J7" s="110">
        <v>0</v>
      </c>
      <c r="K7" s="110">
        <v>0</v>
      </c>
      <c r="L7" s="110">
        <v>247491</v>
      </c>
      <c r="M7" s="110">
        <v>789773.45007000002</v>
      </c>
      <c r="N7" s="110">
        <v>4755844</v>
      </c>
      <c r="O7" s="110">
        <v>8048259.1480100006</v>
      </c>
      <c r="P7" s="110">
        <v>2760930</v>
      </c>
      <c r="Q7" s="110">
        <v>3697356.0625300002</v>
      </c>
      <c r="R7" s="110">
        <v>0</v>
      </c>
      <c r="S7" s="110">
        <v>0</v>
      </c>
      <c r="T7" s="11">
        <v>7516774</v>
      </c>
      <c r="U7" s="11">
        <v>11745615.21054</v>
      </c>
    </row>
    <row r="8" spans="1:21" x14ac:dyDescent="0.25">
      <c r="A8" s="115"/>
      <c r="B8" s="119">
        <v>3</v>
      </c>
      <c r="C8" s="115" t="s">
        <v>14</v>
      </c>
      <c r="D8" s="110">
        <v>76761</v>
      </c>
      <c r="E8" s="110">
        <v>12784888</v>
      </c>
      <c r="F8" s="110">
        <v>79760</v>
      </c>
      <c r="G8" s="110">
        <v>328788.54210000002</v>
      </c>
      <c r="H8" s="110">
        <v>0</v>
      </c>
      <c r="I8" s="110">
        <v>0</v>
      </c>
      <c r="J8" s="110">
        <v>0</v>
      </c>
      <c r="K8" s="110">
        <v>0</v>
      </c>
      <c r="L8" s="110">
        <v>79760</v>
      </c>
      <c r="M8" s="110">
        <v>328788.54210000002</v>
      </c>
      <c r="N8" s="110">
        <v>2377708</v>
      </c>
      <c r="O8" s="110">
        <v>3483841.8160000001</v>
      </c>
      <c r="P8" s="110">
        <v>1062916</v>
      </c>
      <c r="Q8" s="110">
        <v>1492120.422</v>
      </c>
      <c r="R8" s="110">
        <v>8809</v>
      </c>
      <c r="S8" s="110">
        <v>96675.173900000009</v>
      </c>
      <c r="T8" s="11">
        <v>3449433</v>
      </c>
      <c r="U8" s="11">
        <v>5072637.4118999997</v>
      </c>
    </row>
    <row r="9" spans="1:21" x14ac:dyDescent="0.25">
      <c r="A9" s="115"/>
      <c r="B9" s="119">
        <v>4</v>
      </c>
      <c r="C9" s="115" t="s">
        <v>15</v>
      </c>
      <c r="D9" s="110">
        <v>913399</v>
      </c>
      <c r="E9" s="110">
        <v>46819589</v>
      </c>
      <c r="F9" s="110">
        <v>669447</v>
      </c>
      <c r="G9" s="110">
        <v>1750369.9361100001</v>
      </c>
      <c r="H9" s="110">
        <v>304917</v>
      </c>
      <c r="I9" s="110">
        <v>1057839.26104</v>
      </c>
      <c r="J9" s="110">
        <v>0</v>
      </c>
      <c r="K9" s="110">
        <v>0</v>
      </c>
      <c r="L9" s="110">
        <v>974364</v>
      </c>
      <c r="M9" s="110">
        <v>2808209.1971500004</v>
      </c>
      <c r="N9" s="110">
        <v>9643828</v>
      </c>
      <c r="O9" s="110">
        <v>18907587.06611</v>
      </c>
      <c r="P9" s="110">
        <v>3901673</v>
      </c>
      <c r="Q9" s="110">
        <v>7081912.42141</v>
      </c>
      <c r="R9" s="110">
        <v>4387</v>
      </c>
      <c r="S9" s="110">
        <v>67096.413</v>
      </c>
      <c r="T9" s="11">
        <v>13549888</v>
      </c>
      <c r="U9" s="11">
        <v>26056595.900520001</v>
      </c>
    </row>
    <row r="10" spans="1:21" x14ac:dyDescent="0.25">
      <c r="A10" s="115"/>
      <c r="B10" s="119">
        <v>5</v>
      </c>
      <c r="C10" s="115" t="s">
        <v>16</v>
      </c>
      <c r="D10" s="110">
        <v>0</v>
      </c>
      <c r="E10" s="110">
        <v>27305718</v>
      </c>
      <c r="F10" s="110">
        <v>0</v>
      </c>
      <c r="G10" s="110">
        <v>0</v>
      </c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2788601</v>
      </c>
      <c r="O10" s="110">
        <v>5735353.5539999995</v>
      </c>
      <c r="P10" s="110">
        <v>779735</v>
      </c>
      <c r="Q10" s="110">
        <v>1416751.35</v>
      </c>
      <c r="R10" s="110">
        <v>0</v>
      </c>
      <c r="S10" s="110">
        <v>0</v>
      </c>
      <c r="T10" s="11">
        <v>3568336</v>
      </c>
      <c r="U10" s="11">
        <v>7152104.9039999992</v>
      </c>
    </row>
    <row r="11" spans="1:21" x14ac:dyDescent="0.25">
      <c r="A11" s="115"/>
      <c r="B11" s="119">
        <v>6</v>
      </c>
      <c r="C11" s="115" t="s">
        <v>17</v>
      </c>
      <c r="D11" s="110">
        <v>157121</v>
      </c>
      <c r="E11" s="110">
        <v>28168095</v>
      </c>
      <c r="F11" s="110">
        <v>129222</v>
      </c>
      <c r="G11" s="110">
        <v>381326.95299999998</v>
      </c>
      <c r="H11" s="110">
        <v>69997</v>
      </c>
      <c r="I11" s="110">
        <v>304786.45899999997</v>
      </c>
      <c r="J11" s="110">
        <v>0</v>
      </c>
      <c r="K11" s="110">
        <v>0</v>
      </c>
      <c r="L11" s="110">
        <v>199219</v>
      </c>
      <c r="M11" s="110">
        <v>686113.41200000001</v>
      </c>
      <c r="N11" s="110">
        <v>5885682</v>
      </c>
      <c r="O11" s="110">
        <v>10751459.102</v>
      </c>
      <c r="P11" s="110">
        <v>2777357</v>
      </c>
      <c r="Q11" s="110">
        <v>4217590.5290000001</v>
      </c>
      <c r="R11" s="110">
        <v>4980</v>
      </c>
      <c r="S11" s="110">
        <v>74590.611780000007</v>
      </c>
      <c r="T11" s="11">
        <v>8668019</v>
      </c>
      <c r="U11" s="11">
        <v>15043640.242780002</v>
      </c>
    </row>
    <row r="12" spans="1:21" x14ac:dyDescent="0.25">
      <c r="A12" s="115"/>
      <c r="B12" s="119">
        <v>7</v>
      </c>
      <c r="C12" s="115" t="s">
        <v>18</v>
      </c>
      <c r="D12" s="110">
        <v>78878</v>
      </c>
      <c r="E12" s="110">
        <v>15101912</v>
      </c>
      <c r="F12" s="110">
        <v>64615</v>
      </c>
      <c r="G12" s="110">
        <v>156913.57</v>
      </c>
      <c r="H12" s="110">
        <v>21577</v>
      </c>
      <c r="I12" s="110">
        <v>60707.322999999997</v>
      </c>
      <c r="J12" s="110">
        <v>0</v>
      </c>
      <c r="K12" s="110">
        <v>0</v>
      </c>
      <c r="L12" s="110">
        <v>86192</v>
      </c>
      <c r="M12" s="110">
        <v>217620.89300000001</v>
      </c>
      <c r="N12" s="110">
        <v>3764432</v>
      </c>
      <c r="O12" s="110">
        <v>6702438.5863500005</v>
      </c>
      <c r="P12" s="110">
        <v>1121903</v>
      </c>
      <c r="Q12" s="110">
        <v>1880929.0744100001</v>
      </c>
      <c r="R12" s="110">
        <v>0</v>
      </c>
      <c r="S12" s="110">
        <v>0</v>
      </c>
      <c r="T12" s="11">
        <v>4886335</v>
      </c>
      <c r="U12" s="11">
        <v>8583367.6607600003</v>
      </c>
    </row>
    <row r="13" spans="1:21" x14ac:dyDescent="0.25">
      <c r="A13" s="115"/>
      <c r="B13" s="119">
        <v>8</v>
      </c>
      <c r="C13" s="115" t="s">
        <v>19</v>
      </c>
      <c r="D13" s="110">
        <v>0</v>
      </c>
      <c r="E13" s="110">
        <v>3525744</v>
      </c>
      <c r="F13" s="110">
        <v>0</v>
      </c>
      <c r="G13" s="110">
        <v>0</v>
      </c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553806</v>
      </c>
      <c r="O13" s="110">
        <v>1111026.3974200001</v>
      </c>
      <c r="P13" s="110">
        <v>347351</v>
      </c>
      <c r="Q13" s="110">
        <v>773234.96325000003</v>
      </c>
      <c r="R13" s="110">
        <v>0</v>
      </c>
      <c r="S13" s="110">
        <v>0</v>
      </c>
      <c r="T13" s="11">
        <v>901157</v>
      </c>
      <c r="U13" s="11">
        <v>1884261.3606700001</v>
      </c>
    </row>
    <row r="14" spans="1:21" x14ac:dyDescent="0.25">
      <c r="A14" s="115"/>
      <c r="B14" s="119">
        <v>9</v>
      </c>
      <c r="C14" s="115" t="s">
        <v>20</v>
      </c>
      <c r="D14" s="110">
        <v>334350</v>
      </c>
      <c r="E14" s="110">
        <v>46524689</v>
      </c>
      <c r="F14" s="110">
        <v>429276</v>
      </c>
      <c r="G14" s="110">
        <v>1311719.5614</v>
      </c>
      <c r="H14" s="110">
        <v>176772</v>
      </c>
      <c r="I14" s="110">
        <v>600418.95600000001</v>
      </c>
      <c r="J14" s="110">
        <v>0</v>
      </c>
      <c r="K14" s="110">
        <v>0</v>
      </c>
      <c r="L14" s="110">
        <v>606048</v>
      </c>
      <c r="M14" s="110">
        <v>1912138.5174</v>
      </c>
      <c r="N14" s="110">
        <v>8318698</v>
      </c>
      <c r="O14" s="110">
        <v>16578987.586610001</v>
      </c>
      <c r="P14" s="110">
        <v>5097474</v>
      </c>
      <c r="Q14" s="110">
        <v>8974772.0460000001</v>
      </c>
      <c r="R14" s="110">
        <v>0</v>
      </c>
      <c r="S14" s="110">
        <v>0</v>
      </c>
      <c r="T14" s="11">
        <v>13416172</v>
      </c>
      <c r="U14" s="11">
        <v>25553759.632610001</v>
      </c>
    </row>
    <row r="15" spans="1:21" x14ac:dyDescent="0.25">
      <c r="A15" s="115"/>
      <c r="B15" s="119">
        <v>10</v>
      </c>
      <c r="C15" s="115" t="s">
        <v>21</v>
      </c>
      <c r="D15" s="110">
        <v>14534667</v>
      </c>
      <c r="E15" s="110">
        <v>274637296</v>
      </c>
      <c r="F15" s="110">
        <v>23252233</v>
      </c>
      <c r="G15" s="110">
        <v>68104072.180999994</v>
      </c>
      <c r="H15" s="110">
        <v>18555938</v>
      </c>
      <c r="I15" s="110">
        <v>125573667.42900001</v>
      </c>
      <c r="J15" s="110">
        <v>0</v>
      </c>
      <c r="K15" s="110">
        <v>0</v>
      </c>
      <c r="L15" s="110">
        <v>41808171</v>
      </c>
      <c r="M15" s="110">
        <v>193677739.61000001</v>
      </c>
      <c r="N15" s="110">
        <v>58908663</v>
      </c>
      <c r="O15" s="110">
        <v>115134647.98225001</v>
      </c>
      <c r="P15" s="110">
        <v>29102002</v>
      </c>
      <c r="Q15" s="110">
        <v>51503012.101790003</v>
      </c>
      <c r="R15" s="110">
        <v>2035</v>
      </c>
      <c r="S15" s="110">
        <v>25099.826579999997</v>
      </c>
      <c r="T15" s="11">
        <v>88012700</v>
      </c>
      <c r="U15" s="11">
        <v>166662759.91062</v>
      </c>
    </row>
    <row r="16" spans="1:21" x14ac:dyDescent="0.25">
      <c r="A16" s="115"/>
      <c r="B16" s="119">
        <v>11</v>
      </c>
      <c r="C16" s="115" t="s">
        <v>22</v>
      </c>
      <c r="D16" s="110">
        <v>0</v>
      </c>
      <c r="E16" s="110">
        <v>11643639</v>
      </c>
      <c r="F16" s="110">
        <v>0</v>
      </c>
      <c r="G16" s="110">
        <v>0</v>
      </c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1918027</v>
      </c>
      <c r="O16" s="110">
        <v>3548020.2</v>
      </c>
      <c r="P16" s="110">
        <v>1015585</v>
      </c>
      <c r="Q16" s="110">
        <v>1745968.2350000001</v>
      </c>
      <c r="R16" s="110">
        <v>1271</v>
      </c>
      <c r="S16" s="110">
        <v>18338.516</v>
      </c>
      <c r="T16" s="11">
        <v>2934883</v>
      </c>
      <c r="U16" s="11">
        <v>5312326.9510000004</v>
      </c>
    </row>
    <row r="17" spans="1:21" x14ac:dyDescent="0.25">
      <c r="A17" s="115"/>
      <c r="B17" s="119">
        <v>12</v>
      </c>
      <c r="C17" s="115" t="s">
        <v>23</v>
      </c>
      <c r="D17" s="110">
        <v>560409</v>
      </c>
      <c r="E17" s="110">
        <v>49339980</v>
      </c>
      <c r="F17" s="110">
        <v>486951</v>
      </c>
      <c r="G17" s="110">
        <v>1500869.23893</v>
      </c>
      <c r="H17" s="110">
        <v>250338</v>
      </c>
      <c r="I17" s="110">
        <v>999098.26433999999</v>
      </c>
      <c r="J17" s="110">
        <v>0</v>
      </c>
      <c r="K17" s="110">
        <v>0</v>
      </c>
      <c r="L17" s="110">
        <v>737289</v>
      </c>
      <c r="M17" s="110">
        <v>2499967.5032700002</v>
      </c>
      <c r="N17" s="110">
        <v>10446474</v>
      </c>
      <c r="O17" s="110">
        <v>17968749.789999999</v>
      </c>
      <c r="P17" s="110">
        <v>6589816</v>
      </c>
      <c r="Q17" s="110">
        <v>10497583.561000001</v>
      </c>
      <c r="R17" s="110">
        <v>2257</v>
      </c>
      <c r="S17" s="110">
        <v>8203.8739999999998</v>
      </c>
      <c r="T17" s="11">
        <v>17038547</v>
      </c>
      <c r="U17" s="11">
        <v>28474537.225000001</v>
      </c>
    </row>
    <row r="18" spans="1:21" x14ac:dyDescent="0.25">
      <c r="A18" s="115"/>
      <c r="B18" s="119" t="s">
        <v>24</v>
      </c>
      <c r="C18" s="115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"/>
      <c r="U18" s="11"/>
    </row>
    <row r="19" spans="1:21" x14ac:dyDescent="0.25">
      <c r="A19" s="115"/>
      <c r="B19" s="119">
        <v>13</v>
      </c>
      <c r="C19" s="115" t="s">
        <v>25</v>
      </c>
      <c r="D19" s="110">
        <v>9932333</v>
      </c>
      <c r="E19" s="110">
        <v>29034253</v>
      </c>
      <c r="F19" s="110">
        <v>15514532</v>
      </c>
      <c r="G19" s="110">
        <v>46531243.710000001</v>
      </c>
      <c r="H19" s="110">
        <v>11195923</v>
      </c>
      <c r="I19" s="110">
        <v>54121093.678000003</v>
      </c>
      <c r="J19" s="110">
        <v>0</v>
      </c>
      <c r="K19" s="110">
        <v>0</v>
      </c>
      <c r="L19" s="110">
        <v>26710455</v>
      </c>
      <c r="M19" s="110">
        <v>100652337.38800001</v>
      </c>
      <c r="N19" s="110">
        <v>12178597</v>
      </c>
      <c r="O19" s="110">
        <v>27115687.844999999</v>
      </c>
      <c r="P19" s="110">
        <v>5705569</v>
      </c>
      <c r="Q19" s="110">
        <v>17532249.528000001</v>
      </c>
      <c r="R19" s="110">
        <v>20684</v>
      </c>
      <c r="S19" s="110">
        <v>511520.58694000001</v>
      </c>
      <c r="T19" s="11">
        <v>17904850</v>
      </c>
      <c r="U19" s="11">
        <v>45159457.959939994</v>
      </c>
    </row>
    <row r="20" spans="1:21" x14ac:dyDescent="0.25">
      <c r="A20" s="115"/>
      <c r="B20" s="119">
        <v>14</v>
      </c>
      <c r="C20" s="115" t="s">
        <v>26</v>
      </c>
      <c r="D20" s="110">
        <v>0</v>
      </c>
      <c r="E20" s="110">
        <v>5096560</v>
      </c>
      <c r="F20" s="110">
        <v>0</v>
      </c>
      <c r="G20" s="110">
        <v>0</v>
      </c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564058</v>
      </c>
      <c r="O20" s="110">
        <v>1268998.63579</v>
      </c>
      <c r="P20" s="110">
        <v>306908</v>
      </c>
      <c r="Q20" s="110">
        <v>756678.65638000006</v>
      </c>
      <c r="R20" s="110">
        <v>0</v>
      </c>
      <c r="S20" s="110">
        <v>0</v>
      </c>
      <c r="T20" s="11">
        <v>870966</v>
      </c>
      <c r="U20" s="11">
        <v>2025677.29217</v>
      </c>
    </row>
    <row r="21" spans="1:21" x14ac:dyDescent="0.25">
      <c r="A21" s="115"/>
      <c r="B21" s="119">
        <v>15</v>
      </c>
      <c r="C21" s="115" t="s">
        <v>68</v>
      </c>
      <c r="D21" s="110">
        <v>1671</v>
      </c>
      <c r="E21" s="110">
        <v>2623101</v>
      </c>
      <c r="F21" s="110">
        <v>1508</v>
      </c>
      <c r="G21" s="110">
        <v>3897.9103999999998</v>
      </c>
      <c r="H21" s="110">
        <v>335</v>
      </c>
      <c r="I21" s="110">
        <v>1060.1924299999998</v>
      </c>
      <c r="J21" s="110">
        <v>0</v>
      </c>
      <c r="K21" s="110">
        <v>0</v>
      </c>
      <c r="L21" s="110">
        <v>1843</v>
      </c>
      <c r="M21" s="110">
        <v>4958.1028299999998</v>
      </c>
      <c r="N21" s="110">
        <v>922452</v>
      </c>
      <c r="O21" s="110">
        <v>1733798.9548699998</v>
      </c>
      <c r="P21" s="110">
        <v>187973</v>
      </c>
      <c r="Q21" s="110">
        <v>342149.67241</v>
      </c>
      <c r="R21" s="110">
        <v>0</v>
      </c>
      <c r="S21" s="110">
        <v>0</v>
      </c>
      <c r="T21" s="11">
        <v>1110425</v>
      </c>
      <c r="U21" s="11">
        <v>2075948.6272799997</v>
      </c>
    </row>
    <row r="22" spans="1:21" x14ac:dyDescent="0.25">
      <c r="A22" s="115"/>
      <c r="B22" s="119">
        <v>16</v>
      </c>
      <c r="C22" s="115" t="s">
        <v>69</v>
      </c>
      <c r="D22" s="110">
        <v>0</v>
      </c>
      <c r="E22" s="110">
        <v>833519</v>
      </c>
      <c r="F22" s="110">
        <v>0</v>
      </c>
      <c r="G22" s="110">
        <v>0</v>
      </c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264522</v>
      </c>
      <c r="O22" s="110">
        <v>448376.00704</v>
      </c>
      <c r="P22" s="110">
        <v>47562</v>
      </c>
      <c r="Q22" s="110">
        <v>92575.220260000002</v>
      </c>
      <c r="R22" s="110">
        <v>2</v>
      </c>
      <c r="S22" s="110">
        <v>0.3</v>
      </c>
      <c r="T22" s="11">
        <v>312086</v>
      </c>
      <c r="U22" s="11">
        <v>540951.52730000007</v>
      </c>
    </row>
    <row r="23" spans="1:21" x14ac:dyDescent="0.25">
      <c r="A23" s="115"/>
      <c r="B23" s="119">
        <v>17</v>
      </c>
      <c r="C23" s="115" t="s">
        <v>29</v>
      </c>
      <c r="D23" s="110">
        <v>3469</v>
      </c>
      <c r="E23" s="110">
        <v>895555</v>
      </c>
      <c r="F23" s="110">
        <v>5914</v>
      </c>
      <c r="G23" s="110">
        <v>13843.308000000001</v>
      </c>
      <c r="H23" s="110">
        <v>2417</v>
      </c>
      <c r="I23" s="110">
        <v>11122.882</v>
      </c>
      <c r="J23" s="110">
        <v>0</v>
      </c>
      <c r="K23" s="110">
        <v>0</v>
      </c>
      <c r="L23" s="110">
        <v>8331</v>
      </c>
      <c r="M23" s="110">
        <v>24966.190000000002</v>
      </c>
      <c r="N23" s="110">
        <v>282514</v>
      </c>
      <c r="O23" s="110">
        <v>540237.61800000002</v>
      </c>
      <c r="P23" s="110">
        <v>61642</v>
      </c>
      <c r="Q23" s="110">
        <v>200136.70499999999</v>
      </c>
      <c r="R23" s="110">
        <v>433</v>
      </c>
      <c r="S23" s="110">
        <v>14002.418</v>
      </c>
      <c r="T23" s="11">
        <v>344589</v>
      </c>
      <c r="U23" s="11">
        <v>754376.74099999992</v>
      </c>
    </row>
    <row r="24" spans="1:21" x14ac:dyDescent="0.25">
      <c r="A24" s="115"/>
      <c r="B24" s="119">
        <v>18</v>
      </c>
      <c r="C24" s="115" t="s">
        <v>30</v>
      </c>
      <c r="D24" s="110">
        <v>7645</v>
      </c>
      <c r="E24" s="110">
        <v>515156</v>
      </c>
      <c r="F24" s="110">
        <v>18374</v>
      </c>
      <c r="G24" s="110">
        <v>38376.52147</v>
      </c>
      <c r="H24" s="110">
        <v>5594</v>
      </c>
      <c r="I24" s="110">
        <v>18654.921690000003</v>
      </c>
      <c r="J24" s="110">
        <v>4</v>
      </c>
      <c r="K24" s="110">
        <v>54.322780000000002</v>
      </c>
      <c r="L24" s="110">
        <v>23972</v>
      </c>
      <c r="M24" s="110">
        <v>57085.765940000005</v>
      </c>
      <c r="N24" s="110">
        <v>260315</v>
      </c>
      <c r="O24" s="110">
        <v>411897.26993999997</v>
      </c>
      <c r="P24" s="110">
        <v>46748</v>
      </c>
      <c r="Q24" s="110">
        <v>86798.03628</v>
      </c>
      <c r="R24" s="110">
        <v>0</v>
      </c>
      <c r="S24" s="110">
        <v>0</v>
      </c>
      <c r="T24" s="11">
        <v>307063</v>
      </c>
      <c r="U24" s="11">
        <v>498695.30621999997</v>
      </c>
    </row>
    <row r="25" spans="1:21" x14ac:dyDescent="0.25">
      <c r="A25" s="115"/>
      <c r="B25" s="119">
        <v>19</v>
      </c>
      <c r="C25" s="115" t="s">
        <v>31</v>
      </c>
      <c r="D25" s="110">
        <v>264497</v>
      </c>
      <c r="E25" s="110">
        <v>12437294</v>
      </c>
      <c r="F25" s="110">
        <v>595999</v>
      </c>
      <c r="G25" s="110">
        <v>1914936.7609999999</v>
      </c>
      <c r="H25" s="110">
        <v>568934</v>
      </c>
      <c r="I25" s="110">
        <v>3089047.054</v>
      </c>
      <c r="J25" s="110">
        <v>0</v>
      </c>
      <c r="K25" s="110">
        <v>0</v>
      </c>
      <c r="L25" s="110">
        <v>1164933</v>
      </c>
      <c r="M25" s="110">
        <v>5003983.8149999995</v>
      </c>
      <c r="N25" s="110">
        <v>5727724</v>
      </c>
      <c r="O25" s="110">
        <v>9972839.2589999996</v>
      </c>
      <c r="P25" s="110">
        <v>2124085</v>
      </c>
      <c r="Q25" s="110">
        <v>4549081.0580000002</v>
      </c>
      <c r="R25" s="110">
        <v>2232</v>
      </c>
      <c r="S25" s="110">
        <v>25108.678</v>
      </c>
      <c r="T25" s="11">
        <v>7854041</v>
      </c>
      <c r="U25" s="11">
        <v>14547028.994999999</v>
      </c>
    </row>
    <row r="26" spans="1:21" x14ac:dyDescent="0.25">
      <c r="A26" s="115"/>
      <c r="B26" s="119">
        <v>20</v>
      </c>
      <c r="C26" s="115" t="s">
        <v>32</v>
      </c>
      <c r="D26" s="110">
        <v>17949861</v>
      </c>
      <c r="E26" s="110">
        <v>45803977</v>
      </c>
      <c r="F26" s="110">
        <v>31106524</v>
      </c>
      <c r="G26" s="110">
        <v>118646627.68799999</v>
      </c>
      <c r="H26" s="110">
        <v>28419157</v>
      </c>
      <c r="I26" s="110">
        <v>209802098.90799999</v>
      </c>
      <c r="J26" s="110">
        <v>0</v>
      </c>
      <c r="K26" s="110">
        <v>0</v>
      </c>
      <c r="L26" s="110">
        <v>59525681</v>
      </c>
      <c r="M26" s="110">
        <v>328448726.59599996</v>
      </c>
      <c r="N26" s="110">
        <v>25061455</v>
      </c>
      <c r="O26" s="110">
        <v>58117716.318000004</v>
      </c>
      <c r="P26" s="110">
        <v>17162436</v>
      </c>
      <c r="Q26" s="110">
        <v>47619427.906999998</v>
      </c>
      <c r="R26" s="110">
        <v>575356</v>
      </c>
      <c r="S26" s="110">
        <v>3337232.2710000002</v>
      </c>
      <c r="T26" s="11">
        <v>42799247</v>
      </c>
      <c r="U26" s="11">
        <v>109074376.49599999</v>
      </c>
    </row>
    <row r="27" spans="1:21" x14ac:dyDescent="0.25">
      <c r="A27" s="115"/>
      <c r="B27" s="119">
        <v>21</v>
      </c>
      <c r="C27" s="115" t="s">
        <v>33</v>
      </c>
      <c r="D27" s="110">
        <v>13725493</v>
      </c>
      <c r="E27" s="110">
        <v>35712273</v>
      </c>
      <c r="F27" s="110">
        <v>21235622</v>
      </c>
      <c r="G27" s="110">
        <v>76230295.82893984</v>
      </c>
      <c r="H27" s="110">
        <v>24997303</v>
      </c>
      <c r="I27" s="110">
        <v>157232089.33514205</v>
      </c>
      <c r="J27" s="110">
        <v>0</v>
      </c>
      <c r="K27" s="110">
        <v>0</v>
      </c>
      <c r="L27" s="110">
        <v>46232925</v>
      </c>
      <c r="M27" s="110">
        <v>233462385.16408187</v>
      </c>
      <c r="N27" s="110">
        <v>17163013</v>
      </c>
      <c r="O27" s="110">
        <v>42593664.891760297</v>
      </c>
      <c r="P27" s="110">
        <v>6638948</v>
      </c>
      <c r="Q27" s="110">
        <v>27082859.153079733</v>
      </c>
      <c r="R27" s="110">
        <v>26648</v>
      </c>
      <c r="S27" s="110">
        <v>252042.39840000001</v>
      </c>
      <c r="T27" s="11">
        <v>23828609</v>
      </c>
      <c r="U27" s="11">
        <v>69928566.443240032</v>
      </c>
    </row>
    <row r="28" spans="1:21" x14ac:dyDescent="0.25">
      <c r="A28" s="115"/>
      <c r="B28" s="119">
        <v>22</v>
      </c>
      <c r="C28" s="115" t="s">
        <v>34</v>
      </c>
      <c r="D28" s="110">
        <v>42508</v>
      </c>
      <c r="E28" s="110">
        <v>12779200</v>
      </c>
      <c r="F28" s="110">
        <v>67843</v>
      </c>
      <c r="G28" s="110">
        <v>204060.3327</v>
      </c>
      <c r="H28" s="110">
        <v>46345</v>
      </c>
      <c r="I28" s="110">
        <v>167407.2415</v>
      </c>
      <c r="J28" s="110">
        <v>0</v>
      </c>
      <c r="K28" s="110">
        <v>0</v>
      </c>
      <c r="L28" s="110">
        <v>114188</v>
      </c>
      <c r="M28" s="110">
        <v>371467.57420000003</v>
      </c>
      <c r="N28" s="110">
        <v>2657426</v>
      </c>
      <c r="O28" s="110">
        <v>5004793.0080000004</v>
      </c>
      <c r="P28" s="110">
        <v>828357</v>
      </c>
      <c r="Q28" s="110">
        <v>1654087.9129999999</v>
      </c>
      <c r="R28" s="110">
        <v>0</v>
      </c>
      <c r="S28" s="110">
        <v>0</v>
      </c>
      <c r="T28" s="11">
        <v>3485783</v>
      </c>
      <c r="U28" s="11">
        <v>6658880.9210000001</v>
      </c>
    </row>
    <row r="29" spans="1:21" x14ac:dyDescent="0.25">
      <c r="A29" s="115"/>
      <c r="B29" s="119">
        <v>23</v>
      </c>
      <c r="C29" s="115" t="s">
        <v>35</v>
      </c>
      <c r="D29" s="110">
        <v>1042747</v>
      </c>
      <c r="E29" s="110">
        <v>4579140</v>
      </c>
      <c r="F29" s="110">
        <v>1513732</v>
      </c>
      <c r="G29" s="110">
        <v>5222811.5931400005</v>
      </c>
      <c r="H29" s="110">
        <v>1269475</v>
      </c>
      <c r="I29" s="110">
        <v>8475636.4321400002</v>
      </c>
      <c r="J29" s="110">
        <v>0</v>
      </c>
      <c r="K29" s="110">
        <v>0</v>
      </c>
      <c r="L29" s="110">
        <v>2783207</v>
      </c>
      <c r="M29" s="110">
        <v>13698448.025280001</v>
      </c>
      <c r="N29" s="110">
        <v>1435524</v>
      </c>
      <c r="O29" s="110">
        <v>2211696.6310000001</v>
      </c>
      <c r="P29" s="110">
        <v>450999</v>
      </c>
      <c r="Q29" s="110">
        <v>1492307.557</v>
      </c>
      <c r="R29" s="110">
        <v>0</v>
      </c>
      <c r="S29" s="110">
        <v>0</v>
      </c>
      <c r="T29" s="11">
        <v>1886523</v>
      </c>
      <c r="U29" s="11">
        <v>3704004.1880000001</v>
      </c>
    </row>
    <row r="30" spans="1:21" x14ac:dyDescent="0.25">
      <c r="A30" s="115"/>
      <c r="B30" s="119">
        <v>24</v>
      </c>
      <c r="C30" s="115" t="s">
        <v>36</v>
      </c>
      <c r="D30" s="110">
        <v>1822569</v>
      </c>
      <c r="E30" s="110">
        <v>7412670</v>
      </c>
      <c r="F30" s="110">
        <v>2428119</v>
      </c>
      <c r="G30" s="110">
        <v>10579315.316</v>
      </c>
      <c r="H30" s="110">
        <v>2634284</v>
      </c>
      <c r="I30" s="110">
        <v>46249642.601999998</v>
      </c>
      <c r="J30" s="110">
        <v>0</v>
      </c>
      <c r="K30" s="110">
        <v>0</v>
      </c>
      <c r="L30" s="110">
        <v>5062403</v>
      </c>
      <c r="M30" s="110">
        <v>56828957.917999998</v>
      </c>
      <c r="N30" s="110">
        <v>1680339</v>
      </c>
      <c r="O30" s="110">
        <v>3441222.3149999999</v>
      </c>
      <c r="P30" s="110">
        <v>1035879</v>
      </c>
      <c r="Q30" s="110">
        <v>3129713.0580000002</v>
      </c>
      <c r="R30" s="110">
        <v>946</v>
      </c>
      <c r="S30" s="110">
        <v>56791.857799999998</v>
      </c>
      <c r="T30" s="11">
        <v>2717164</v>
      </c>
      <c r="U30" s="11">
        <v>6627727.2308</v>
      </c>
    </row>
    <row r="31" spans="1:21" x14ac:dyDescent="0.25">
      <c r="A31" s="115"/>
      <c r="B31" s="119">
        <v>25</v>
      </c>
      <c r="C31" s="115" t="s">
        <v>37</v>
      </c>
      <c r="D31" s="110">
        <v>81101</v>
      </c>
      <c r="E31" s="110">
        <v>3574096</v>
      </c>
      <c r="F31" s="110">
        <v>122521</v>
      </c>
      <c r="G31" s="110">
        <v>762696.28940999997</v>
      </c>
      <c r="H31" s="110">
        <v>100480</v>
      </c>
      <c r="I31" s="110">
        <v>264449.75597</v>
      </c>
      <c r="J31" s="110">
        <v>0</v>
      </c>
      <c r="K31" s="110">
        <v>0</v>
      </c>
      <c r="L31" s="110">
        <v>223001</v>
      </c>
      <c r="M31" s="110">
        <v>1027146.04538</v>
      </c>
      <c r="N31" s="110">
        <v>1168365</v>
      </c>
      <c r="O31" s="110">
        <v>2650718.9135199999</v>
      </c>
      <c r="P31" s="110">
        <v>3250074</v>
      </c>
      <c r="Q31" s="110">
        <v>1525872.3641700002</v>
      </c>
      <c r="R31" s="110">
        <v>0</v>
      </c>
      <c r="S31" s="110">
        <v>0</v>
      </c>
      <c r="T31" s="11">
        <v>4418439</v>
      </c>
      <c r="U31" s="11">
        <v>4176591.2776899999</v>
      </c>
    </row>
    <row r="32" spans="1:21" x14ac:dyDescent="0.25">
      <c r="A32" s="115"/>
      <c r="B32" s="119">
        <v>26</v>
      </c>
      <c r="C32" s="115" t="s">
        <v>38</v>
      </c>
      <c r="D32" s="110">
        <v>0</v>
      </c>
      <c r="E32" s="110">
        <v>5186059</v>
      </c>
      <c r="F32" s="110">
        <v>0</v>
      </c>
      <c r="G32" s="110">
        <v>0</v>
      </c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1954061</v>
      </c>
      <c r="O32" s="110">
        <v>2772802.0816100002</v>
      </c>
      <c r="P32" s="110">
        <v>398693</v>
      </c>
      <c r="Q32" s="110">
        <v>643224.80501000001</v>
      </c>
      <c r="R32" s="110">
        <v>0</v>
      </c>
      <c r="S32" s="110">
        <v>0</v>
      </c>
      <c r="T32" s="11">
        <v>2352754</v>
      </c>
      <c r="U32" s="11">
        <v>3416026.88662</v>
      </c>
    </row>
    <row r="33" spans="1:21" x14ac:dyDescent="0.25">
      <c r="A33" s="115"/>
      <c r="B33" s="119">
        <v>27</v>
      </c>
      <c r="C33" s="115" t="s">
        <v>39</v>
      </c>
      <c r="D33" s="110">
        <v>9680</v>
      </c>
      <c r="E33" s="110">
        <v>3991619</v>
      </c>
      <c r="F33" s="110">
        <v>19715</v>
      </c>
      <c r="G33" s="110">
        <v>105246.35960000001</v>
      </c>
      <c r="H33" s="110">
        <v>5541</v>
      </c>
      <c r="I33" s="110">
        <v>53971.944720000007</v>
      </c>
      <c r="J33" s="110">
        <v>0</v>
      </c>
      <c r="K33" s="110">
        <v>0</v>
      </c>
      <c r="L33" s="110">
        <v>25256</v>
      </c>
      <c r="M33" s="110">
        <v>159218.30432000002</v>
      </c>
      <c r="N33" s="110">
        <v>1975517</v>
      </c>
      <c r="O33" s="110">
        <v>4055695.4244299987</v>
      </c>
      <c r="P33" s="110">
        <v>410368</v>
      </c>
      <c r="Q33" s="110">
        <v>1135651.4587099997</v>
      </c>
      <c r="R33" s="110">
        <v>10337</v>
      </c>
      <c r="S33" s="110">
        <v>206385.01647000003</v>
      </c>
      <c r="T33" s="11">
        <v>2396222</v>
      </c>
      <c r="U33" s="11">
        <v>5397731.8996099988</v>
      </c>
    </row>
    <row r="34" spans="1:21" x14ac:dyDescent="0.25">
      <c r="A34" s="115"/>
      <c r="B34" s="119">
        <v>28</v>
      </c>
      <c r="C34" s="115" t="s">
        <v>40</v>
      </c>
      <c r="D34" s="110">
        <v>4052093</v>
      </c>
      <c r="E34" s="110">
        <v>24983429</v>
      </c>
      <c r="F34" s="110">
        <v>4441587</v>
      </c>
      <c r="G34" s="110">
        <v>14361016.554</v>
      </c>
      <c r="H34" s="110">
        <v>3628302</v>
      </c>
      <c r="I34" s="110">
        <v>21958720.866</v>
      </c>
      <c r="J34" s="110">
        <v>0</v>
      </c>
      <c r="K34" s="110">
        <v>0</v>
      </c>
      <c r="L34" s="110">
        <v>8069889</v>
      </c>
      <c r="M34" s="110">
        <v>36319737.420000002</v>
      </c>
      <c r="N34" s="110">
        <v>5237184</v>
      </c>
      <c r="O34" s="110">
        <v>9182085.3660000004</v>
      </c>
      <c r="P34" s="110">
        <v>3811352</v>
      </c>
      <c r="Q34" s="110">
        <v>8280605.625</v>
      </c>
      <c r="R34" s="110">
        <v>0</v>
      </c>
      <c r="S34" s="110">
        <v>0</v>
      </c>
      <c r="T34" s="11">
        <v>9048536</v>
      </c>
      <c r="U34" s="11">
        <v>17462690.991</v>
      </c>
    </row>
    <row r="35" spans="1:21" x14ac:dyDescent="0.25">
      <c r="A35" s="115"/>
      <c r="B35" s="119">
        <v>29</v>
      </c>
      <c r="C35" s="115" t="s">
        <v>41</v>
      </c>
      <c r="D35" s="110">
        <v>4005255</v>
      </c>
      <c r="E35" s="110">
        <v>1404224</v>
      </c>
      <c r="F35" s="110">
        <v>5500699</v>
      </c>
      <c r="G35" s="110">
        <v>20506676.129999999</v>
      </c>
      <c r="H35" s="110">
        <v>4230708</v>
      </c>
      <c r="I35" s="110">
        <v>26244885.261999998</v>
      </c>
      <c r="J35" s="110">
        <v>0</v>
      </c>
      <c r="K35" s="110">
        <v>0</v>
      </c>
      <c r="L35" s="110">
        <v>9731407</v>
      </c>
      <c r="M35" s="110">
        <v>46751561.391999997</v>
      </c>
      <c r="N35" s="110">
        <v>320132</v>
      </c>
      <c r="O35" s="110">
        <v>625691.94370000006</v>
      </c>
      <c r="P35" s="110">
        <v>148382</v>
      </c>
      <c r="Q35" s="110">
        <v>466511.54560000001</v>
      </c>
      <c r="R35" s="110">
        <v>138</v>
      </c>
      <c r="S35" s="110">
        <v>5680.3021200000003</v>
      </c>
      <c r="T35" s="11">
        <v>468652</v>
      </c>
      <c r="U35" s="11">
        <v>1097883.7914199999</v>
      </c>
    </row>
    <row r="36" spans="1:21" x14ac:dyDescent="0.25">
      <c r="A36" s="115"/>
      <c r="B36" s="119">
        <v>30</v>
      </c>
      <c r="C36" s="115" t="s">
        <v>42</v>
      </c>
      <c r="D36" s="110">
        <v>115538</v>
      </c>
      <c r="E36" s="110">
        <v>3668438</v>
      </c>
      <c r="F36" s="110">
        <v>319340</v>
      </c>
      <c r="G36" s="110">
        <v>1009014.029</v>
      </c>
      <c r="H36" s="110">
        <v>291038</v>
      </c>
      <c r="I36" s="110">
        <v>1659152.9950000001</v>
      </c>
      <c r="J36" s="110">
        <v>0</v>
      </c>
      <c r="K36" s="110">
        <v>0</v>
      </c>
      <c r="L36" s="110">
        <v>610378</v>
      </c>
      <c r="M36" s="110">
        <v>2668167.0240000002</v>
      </c>
      <c r="N36" s="110">
        <v>1969550</v>
      </c>
      <c r="O36" s="110">
        <v>3568324.8059999999</v>
      </c>
      <c r="P36" s="110">
        <v>424386</v>
      </c>
      <c r="Q36" s="110">
        <v>1013287.319</v>
      </c>
      <c r="R36" s="110">
        <v>0</v>
      </c>
      <c r="S36" s="110">
        <v>0</v>
      </c>
      <c r="T36" s="11">
        <v>2393936</v>
      </c>
      <c r="U36" s="11">
        <v>4581612.125</v>
      </c>
    </row>
    <row r="37" spans="1:21" x14ac:dyDescent="0.25">
      <c r="A37" s="115"/>
      <c r="B37" s="119">
        <v>31</v>
      </c>
      <c r="C37" s="115" t="s">
        <v>43</v>
      </c>
      <c r="D37" s="110">
        <v>40991</v>
      </c>
      <c r="E37" s="110">
        <v>2105557</v>
      </c>
      <c r="F37" s="110">
        <v>49344</v>
      </c>
      <c r="G37" s="110">
        <v>215154.11</v>
      </c>
      <c r="H37" s="110">
        <v>21653</v>
      </c>
      <c r="I37" s="110">
        <v>106219.681</v>
      </c>
      <c r="J37" s="110">
        <v>0</v>
      </c>
      <c r="K37" s="110">
        <v>0</v>
      </c>
      <c r="L37" s="110">
        <v>70997</v>
      </c>
      <c r="M37" s="110">
        <v>321373.79099999997</v>
      </c>
      <c r="N37" s="110">
        <v>486404</v>
      </c>
      <c r="O37" s="110">
        <v>1001048.85466</v>
      </c>
      <c r="P37" s="110">
        <v>136359</v>
      </c>
      <c r="Q37" s="110">
        <v>239329.04822999999</v>
      </c>
      <c r="R37" s="110">
        <v>123</v>
      </c>
      <c r="S37" s="110">
        <v>353.27499999999998</v>
      </c>
      <c r="T37" s="11">
        <v>622886</v>
      </c>
      <c r="U37" s="11">
        <v>1240731.1778899999</v>
      </c>
    </row>
    <row r="38" spans="1:21" x14ac:dyDescent="0.25">
      <c r="A38" s="115"/>
      <c r="B38" s="119">
        <v>32</v>
      </c>
      <c r="C38" s="115" t="s">
        <v>44</v>
      </c>
      <c r="D38" s="110">
        <v>1331990</v>
      </c>
      <c r="E38" s="110">
        <v>3958870</v>
      </c>
      <c r="F38" s="110">
        <v>1591393</v>
      </c>
      <c r="G38" s="110">
        <v>4619925.72542</v>
      </c>
      <c r="H38" s="110">
        <v>1089753</v>
      </c>
      <c r="I38" s="110">
        <v>7168965.0726000005</v>
      </c>
      <c r="J38" s="110">
        <v>0</v>
      </c>
      <c r="K38" s="110">
        <v>0</v>
      </c>
      <c r="L38" s="110">
        <v>2681146</v>
      </c>
      <c r="M38" s="110">
        <v>11788890.798020002</v>
      </c>
      <c r="N38" s="110">
        <v>1326752</v>
      </c>
      <c r="O38" s="110">
        <v>2479897.1645900002</v>
      </c>
      <c r="P38" s="110">
        <v>685565</v>
      </c>
      <c r="Q38" s="110">
        <v>1648316.9237500001</v>
      </c>
      <c r="R38" s="110">
        <v>56</v>
      </c>
      <c r="S38" s="110">
        <v>1114.277</v>
      </c>
      <c r="T38" s="11">
        <v>2012373</v>
      </c>
      <c r="U38" s="11">
        <v>4129328.36534</v>
      </c>
    </row>
    <row r="39" spans="1:21" x14ac:dyDescent="0.25">
      <c r="A39" s="115"/>
      <c r="B39" s="119" t="s">
        <v>45</v>
      </c>
      <c r="C39" s="115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"/>
      <c r="U39" s="11"/>
    </row>
    <row r="40" spans="1:21" x14ac:dyDescent="0.25">
      <c r="A40" s="115"/>
      <c r="B40" s="119">
        <v>33</v>
      </c>
      <c r="C40" s="115" t="s">
        <v>46</v>
      </c>
      <c r="D40" s="110">
        <v>1356420</v>
      </c>
      <c r="E40" s="110">
        <v>0</v>
      </c>
      <c r="F40" s="110">
        <v>1005261</v>
      </c>
      <c r="G40" s="110">
        <v>7204702.2690000003</v>
      </c>
      <c r="H40" s="110">
        <v>3246269</v>
      </c>
      <c r="I40" s="110">
        <v>22976105.784000002</v>
      </c>
      <c r="J40" s="110">
        <v>0</v>
      </c>
      <c r="K40" s="110">
        <v>0</v>
      </c>
      <c r="L40" s="110">
        <v>4251530</v>
      </c>
      <c r="M40" s="110">
        <v>30180808.053000003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">
        <v>0</v>
      </c>
      <c r="U40" s="11">
        <v>0</v>
      </c>
    </row>
    <row r="41" spans="1:21" x14ac:dyDescent="0.25">
      <c r="A41" s="115"/>
      <c r="B41" s="119">
        <v>34</v>
      </c>
      <c r="C41" s="115" t="s">
        <v>47</v>
      </c>
      <c r="D41" s="110">
        <v>21092</v>
      </c>
      <c r="E41" s="110">
        <v>0</v>
      </c>
      <c r="F41" s="110">
        <v>29471</v>
      </c>
      <c r="G41" s="110">
        <v>125099.09194999999</v>
      </c>
      <c r="H41" s="110">
        <v>13528</v>
      </c>
      <c r="I41" s="110">
        <v>171900.57734999998</v>
      </c>
      <c r="J41" s="110">
        <v>0</v>
      </c>
      <c r="K41" s="110">
        <v>0</v>
      </c>
      <c r="L41" s="110">
        <v>42999</v>
      </c>
      <c r="M41" s="110">
        <v>296999.66929999995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">
        <v>0</v>
      </c>
      <c r="U41" s="11">
        <v>0</v>
      </c>
    </row>
    <row r="42" spans="1:21" x14ac:dyDescent="0.25">
      <c r="A42" s="115"/>
      <c r="B42" s="119">
        <v>35</v>
      </c>
      <c r="C42" s="115" t="s">
        <v>48</v>
      </c>
      <c r="D42" s="110">
        <v>0</v>
      </c>
      <c r="E42" s="110">
        <v>1645</v>
      </c>
      <c r="F42" s="110">
        <v>0</v>
      </c>
      <c r="G42" s="110">
        <v>0</v>
      </c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50</v>
      </c>
      <c r="O42" s="110">
        <v>211.53800000000001</v>
      </c>
      <c r="P42" s="110">
        <v>19</v>
      </c>
      <c r="Q42" s="110">
        <v>14.129799999999999</v>
      </c>
      <c r="R42" s="110">
        <v>0</v>
      </c>
      <c r="S42" s="110">
        <v>0</v>
      </c>
      <c r="T42" s="11">
        <v>69</v>
      </c>
      <c r="U42" s="11">
        <v>225.6678</v>
      </c>
    </row>
    <row r="43" spans="1:21" x14ac:dyDescent="0.25">
      <c r="A43" s="115"/>
      <c r="B43" s="119">
        <v>36</v>
      </c>
      <c r="C43" s="115" t="s">
        <v>49</v>
      </c>
      <c r="D43" s="110">
        <v>2545671</v>
      </c>
      <c r="E43" s="110">
        <v>1333354</v>
      </c>
      <c r="F43" s="110">
        <v>6427826</v>
      </c>
      <c r="G43" s="110">
        <v>17346416.2247</v>
      </c>
      <c r="H43" s="110">
        <v>5721055</v>
      </c>
      <c r="I43" s="110">
        <v>24657323.492259998</v>
      </c>
      <c r="J43" s="110">
        <v>0</v>
      </c>
      <c r="K43" s="110">
        <v>0</v>
      </c>
      <c r="L43" s="110">
        <v>12148881</v>
      </c>
      <c r="M43" s="110">
        <v>42003739.716959998</v>
      </c>
      <c r="N43" s="110">
        <v>972795</v>
      </c>
      <c r="O43" s="110">
        <v>2416645.79587</v>
      </c>
      <c r="P43" s="110">
        <v>988675</v>
      </c>
      <c r="Q43" s="110">
        <v>2907840.2211000002</v>
      </c>
      <c r="R43" s="110">
        <v>0</v>
      </c>
      <c r="S43" s="110">
        <v>0</v>
      </c>
      <c r="T43" s="11">
        <v>1961470</v>
      </c>
      <c r="U43" s="11">
        <v>5324486.0169700002</v>
      </c>
    </row>
    <row r="44" spans="1:21" x14ac:dyDescent="0.25">
      <c r="A44" s="115"/>
      <c r="B44" s="119">
        <v>37</v>
      </c>
      <c r="C44" s="115" t="s">
        <v>50</v>
      </c>
      <c r="D44" s="110">
        <v>34686</v>
      </c>
      <c r="E44" s="110">
        <v>2038403</v>
      </c>
      <c r="F44" s="110">
        <v>33022</v>
      </c>
      <c r="G44" s="110">
        <v>113664.88695</v>
      </c>
      <c r="H44" s="110">
        <v>22266</v>
      </c>
      <c r="I44" s="110">
        <v>167807.90788999997</v>
      </c>
      <c r="J44" s="110">
        <v>0</v>
      </c>
      <c r="K44" s="110">
        <v>0</v>
      </c>
      <c r="L44" s="110">
        <v>55288</v>
      </c>
      <c r="M44" s="110">
        <v>281472.79483999999</v>
      </c>
      <c r="N44" s="110">
        <v>649780</v>
      </c>
      <c r="O44" s="110">
        <v>952846.37138999999</v>
      </c>
      <c r="P44" s="110">
        <v>262948</v>
      </c>
      <c r="Q44" s="110">
        <v>483032.69485000003</v>
      </c>
      <c r="R44" s="110">
        <v>441</v>
      </c>
      <c r="S44" s="110">
        <v>7276.3180000000002</v>
      </c>
      <c r="T44" s="11">
        <v>913169</v>
      </c>
      <c r="U44" s="11">
        <v>1443155.38424</v>
      </c>
    </row>
    <row r="45" spans="1:21" x14ac:dyDescent="0.25">
      <c r="A45" s="115"/>
      <c r="B45" s="119">
        <v>38</v>
      </c>
      <c r="C45" s="115" t="s">
        <v>51</v>
      </c>
      <c r="D45" s="110">
        <v>0</v>
      </c>
      <c r="E45" s="110">
        <v>121353</v>
      </c>
      <c r="F45" s="110">
        <v>0</v>
      </c>
      <c r="G45" s="110">
        <v>0</v>
      </c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66553</v>
      </c>
      <c r="O45" s="110">
        <v>163656.93610999957</v>
      </c>
      <c r="P45" s="110">
        <v>26256</v>
      </c>
      <c r="Q45" s="110">
        <v>77109.086230000001</v>
      </c>
      <c r="R45" s="110">
        <v>0</v>
      </c>
      <c r="S45" s="110">
        <v>0</v>
      </c>
      <c r="T45" s="11">
        <v>92809</v>
      </c>
      <c r="U45" s="11">
        <v>240766.02233999956</v>
      </c>
    </row>
    <row r="46" spans="1:21" x14ac:dyDescent="0.25">
      <c r="A46" s="115"/>
      <c r="B46" s="119">
        <v>39</v>
      </c>
      <c r="C46" s="115" t="s">
        <v>52</v>
      </c>
      <c r="D46" s="110">
        <v>762067</v>
      </c>
      <c r="E46" s="110">
        <v>530747</v>
      </c>
      <c r="F46" s="110">
        <v>664528</v>
      </c>
      <c r="G46" s="110">
        <v>3621771.76137</v>
      </c>
      <c r="H46" s="110">
        <v>1055283</v>
      </c>
      <c r="I46" s="110">
        <v>3878482.8190000001</v>
      </c>
      <c r="J46" s="110">
        <v>0</v>
      </c>
      <c r="K46" s="110">
        <v>0</v>
      </c>
      <c r="L46" s="110">
        <v>1719811</v>
      </c>
      <c r="M46" s="110">
        <v>7500254.5803699996</v>
      </c>
      <c r="N46" s="110">
        <v>383322</v>
      </c>
      <c r="O46" s="110">
        <v>1095028.8880399999</v>
      </c>
      <c r="P46" s="110">
        <v>0</v>
      </c>
      <c r="Q46" s="110">
        <v>0</v>
      </c>
      <c r="R46" s="110">
        <v>0</v>
      </c>
      <c r="S46" s="110">
        <v>0</v>
      </c>
      <c r="T46" s="11">
        <v>383322</v>
      </c>
      <c r="U46" s="11">
        <v>1095028.8880399999</v>
      </c>
    </row>
    <row r="47" spans="1:21" x14ac:dyDescent="0.25">
      <c r="A47" s="115" t="s">
        <v>53</v>
      </c>
      <c r="B47" s="119">
        <v>40</v>
      </c>
      <c r="C47" s="115" t="s">
        <v>54</v>
      </c>
      <c r="D47" s="110">
        <v>1275573</v>
      </c>
      <c r="E47" s="110">
        <v>134661</v>
      </c>
      <c r="F47" s="110">
        <v>510945</v>
      </c>
      <c r="G47" s="110">
        <v>2386880.182</v>
      </c>
      <c r="H47" s="110">
        <v>1429038</v>
      </c>
      <c r="I47" s="110">
        <v>7030080.5470000003</v>
      </c>
      <c r="J47" s="110">
        <v>0</v>
      </c>
      <c r="K47" s="110">
        <v>0</v>
      </c>
      <c r="L47" s="110">
        <v>1939983</v>
      </c>
      <c r="M47" s="110">
        <v>9416960.7290000003</v>
      </c>
      <c r="N47" s="110">
        <v>7516</v>
      </c>
      <c r="O47" s="110">
        <v>15774.655167500001</v>
      </c>
      <c r="P47" s="110">
        <v>20762</v>
      </c>
      <c r="Q47" s="110">
        <v>42366.501052500003</v>
      </c>
      <c r="R47" s="110">
        <v>0</v>
      </c>
      <c r="S47" s="110">
        <v>0</v>
      </c>
      <c r="T47" s="11">
        <v>28278</v>
      </c>
      <c r="U47" s="11">
        <v>58141.156220000004</v>
      </c>
    </row>
    <row r="48" spans="1:21" x14ac:dyDescent="0.25">
      <c r="A48" s="115"/>
      <c r="B48" s="119">
        <v>41</v>
      </c>
      <c r="C48" s="115" t="s">
        <v>55</v>
      </c>
      <c r="D48" s="110">
        <v>1321772</v>
      </c>
      <c r="E48" s="110">
        <v>1166145</v>
      </c>
      <c r="F48" s="110">
        <v>1617835</v>
      </c>
      <c r="G48" s="110">
        <v>4840811.7340000002</v>
      </c>
      <c r="H48" s="110">
        <v>1381403</v>
      </c>
      <c r="I48" s="110">
        <v>6461998.9589999998</v>
      </c>
      <c r="J48" s="110">
        <v>0</v>
      </c>
      <c r="K48" s="110">
        <v>0</v>
      </c>
      <c r="L48" s="110">
        <v>2999238</v>
      </c>
      <c r="M48" s="110">
        <v>11302810.693</v>
      </c>
      <c r="N48" s="110">
        <v>911279</v>
      </c>
      <c r="O48" s="110">
        <v>2192401.8480000002</v>
      </c>
      <c r="P48" s="110">
        <v>546969</v>
      </c>
      <c r="Q48" s="110">
        <v>1141747.8829999999</v>
      </c>
      <c r="R48" s="110">
        <v>35</v>
      </c>
      <c r="S48" s="110">
        <v>622.65300000000002</v>
      </c>
      <c r="T48" s="11">
        <v>1458283</v>
      </c>
      <c r="U48" s="11">
        <v>3334772.3840000001</v>
      </c>
    </row>
    <row r="49" spans="1:21" s="19" customFormat="1" x14ac:dyDescent="0.25">
      <c r="A49" s="115"/>
      <c r="B49" s="119" t="s">
        <v>8</v>
      </c>
      <c r="C49" s="115"/>
      <c r="D49" s="110">
        <v>79981066</v>
      </c>
      <c r="E49" s="110">
        <v>849696473</v>
      </c>
      <c r="F49" s="110">
        <v>121669601</v>
      </c>
      <c r="G49" s="110">
        <v>415578854.87520981</v>
      </c>
      <c r="H49" s="110">
        <v>112453603</v>
      </c>
      <c r="I49" s="110">
        <v>738661287.95852208</v>
      </c>
      <c r="J49" s="110">
        <v>4</v>
      </c>
      <c r="K49" s="110">
        <v>54.322780000000002</v>
      </c>
      <c r="L49" s="110">
        <v>234123208</v>
      </c>
      <c r="M49" s="110">
        <v>1154240197.1565118</v>
      </c>
      <c r="N49" s="110">
        <v>202917031</v>
      </c>
      <c r="O49" s="110">
        <v>408481455.44623774</v>
      </c>
      <c r="P49" s="110">
        <v>104306241</v>
      </c>
      <c r="Q49" s="110">
        <v>224407133.2733022</v>
      </c>
      <c r="R49" s="110">
        <v>661174</v>
      </c>
      <c r="S49" s="110">
        <v>4708141.8069900014</v>
      </c>
      <c r="T49" s="11">
        <v>307884446</v>
      </c>
      <c r="U49" s="11">
        <v>637596730.52652991</v>
      </c>
    </row>
    <row r="50" spans="1:21" x14ac:dyDescent="0.25">
      <c r="A50" s="115"/>
      <c r="B50" s="119"/>
      <c r="C50" s="115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"/>
      <c r="U50" s="11"/>
    </row>
    <row r="51" spans="1:21" x14ac:dyDescent="0.25">
      <c r="A51" s="115"/>
      <c r="B51" s="119"/>
      <c r="C51" s="115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</row>
    <row r="52" spans="1:21" x14ac:dyDescent="0.25">
      <c r="A52" s="115"/>
      <c r="B52" s="119"/>
      <c r="C52" s="115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</row>
    <row r="53" spans="1:21" x14ac:dyDescent="0.25">
      <c r="A53" s="115"/>
      <c r="B53" s="119"/>
      <c r="C53" s="115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</row>
  </sheetData>
  <mergeCells count="10">
    <mergeCell ref="T3:U3"/>
    <mergeCell ref="F2:G3"/>
    <mergeCell ref="D1:M1"/>
    <mergeCell ref="N2:O3"/>
    <mergeCell ref="P3:Q3"/>
    <mergeCell ref="R3:S3"/>
    <mergeCell ref="L3:M3"/>
    <mergeCell ref="N1:U1"/>
    <mergeCell ref="H3:I3"/>
    <mergeCell ref="J3:K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391A-96E0-418F-AC98-0853328A0814}">
  <dimension ref="A2:U51"/>
  <sheetViews>
    <sheetView topLeftCell="D1" workbookViewId="0">
      <selection activeCell="T7" sqref="T7:U49"/>
    </sheetView>
  </sheetViews>
  <sheetFormatPr defaultColWidth="9.109375" defaultRowHeight="13.2" x14ac:dyDescent="0.25"/>
  <cols>
    <col min="1" max="1" width="4.33203125" style="1" customWidth="1"/>
    <col min="2" max="2" width="8.6640625" style="2" customWidth="1"/>
    <col min="3" max="3" width="39.5546875" style="2" customWidth="1"/>
    <col min="4" max="4" width="11" style="2" customWidth="1"/>
    <col min="5" max="5" width="10.6640625" style="2" customWidth="1"/>
    <col min="6" max="6" width="10.33203125" style="2" bestFit="1" customWidth="1"/>
    <col min="7" max="7" width="12" style="2" bestFit="1" customWidth="1"/>
    <col min="8" max="8" width="10" style="2" bestFit="1" customWidth="1"/>
    <col min="9" max="9" width="12" style="2" bestFit="1" customWidth="1"/>
    <col min="10" max="10" width="10.6640625" style="2" customWidth="1"/>
    <col min="11" max="11" width="10" style="2" bestFit="1" customWidth="1"/>
    <col min="12" max="12" width="10" style="2" customWidth="1"/>
    <col min="13" max="13" width="12.5546875" style="2" customWidth="1"/>
    <col min="14" max="14" width="10" style="2" bestFit="1" customWidth="1"/>
    <col min="15" max="15" width="12" style="2" bestFit="1" customWidth="1"/>
    <col min="16" max="16" width="10" style="2" bestFit="1" customWidth="1"/>
    <col min="17" max="17" width="12" style="2" bestFit="1" customWidth="1"/>
    <col min="18" max="18" width="10.88671875" style="2" customWidth="1"/>
    <col min="19" max="19" width="12" style="2" bestFit="1" customWidth="1"/>
    <col min="20" max="21" width="12.33203125" style="2" customWidth="1"/>
    <col min="22" max="16384" width="9.109375" style="2"/>
  </cols>
  <sheetData>
    <row r="2" spans="1:21" x14ac:dyDescent="0.25">
      <c r="B2" s="193"/>
      <c r="C2" s="193"/>
      <c r="D2" s="191"/>
      <c r="E2" s="192"/>
      <c r="F2" s="182" t="s">
        <v>0</v>
      </c>
      <c r="G2" s="196"/>
      <c r="H2" s="196"/>
      <c r="I2" s="196"/>
      <c r="J2" s="196"/>
      <c r="K2" s="196"/>
      <c r="L2" s="196"/>
      <c r="M2" s="183"/>
      <c r="N2" s="197" t="s">
        <v>1</v>
      </c>
      <c r="O2" s="198"/>
      <c r="P2" s="198"/>
      <c r="Q2" s="198"/>
      <c r="R2" s="198"/>
      <c r="S2" s="198"/>
      <c r="T2" s="198"/>
      <c r="U2" s="198"/>
    </row>
    <row r="3" spans="1:21" ht="13.2" customHeight="1" x14ac:dyDescent="0.25">
      <c r="B3" s="194"/>
      <c r="C3" s="194"/>
      <c r="D3" s="199" t="s">
        <v>2</v>
      </c>
      <c r="E3" s="199" t="s">
        <v>3</v>
      </c>
      <c r="F3" s="182" t="s">
        <v>4</v>
      </c>
      <c r="G3" s="196"/>
      <c r="H3" s="196"/>
      <c r="I3" s="196"/>
      <c r="J3" s="196"/>
      <c r="K3" s="196"/>
      <c r="L3" s="196"/>
      <c r="M3" s="183"/>
      <c r="N3" s="197" t="s">
        <v>4</v>
      </c>
      <c r="O3" s="198"/>
      <c r="P3" s="198"/>
      <c r="Q3" s="198"/>
      <c r="R3" s="198"/>
      <c r="S3" s="198"/>
      <c r="T3" s="198"/>
      <c r="U3" s="198"/>
    </row>
    <row r="4" spans="1:21" ht="13.2" customHeight="1" x14ac:dyDescent="0.25">
      <c r="B4" s="194"/>
      <c r="C4" s="194"/>
      <c r="D4" s="200"/>
      <c r="E4" s="200"/>
      <c r="F4" s="191" t="s">
        <v>5</v>
      </c>
      <c r="G4" s="192"/>
      <c r="H4" s="191" t="s">
        <v>6</v>
      </c>
      <c r="I4" s="192"/>
      <c r="J4" s="182" t="s">
        <v>7</v>
      </c>
      <c r="K4" s="183"/>
      <c r="L4" s="182" t="s">
        <v>8</v>
      </c>
      <c r="M4" s="183"/>
      <c r="N4" s="191" t="s">
        <v>5</v>
      </c>
      <c r="O4" s="192"/>
      <c r="P4" s="191" t="s">
        <v>6</v>
      </c>
      <c r="Q4" s="192"/>
      <c r="R4" s="182" t="s">
        <v>7</v>
      </c>
      <c r="S4" s="183"/>
      <c r="T4" s="202" t="s">
        <v>8</v>
      </c>
      <c r="U4" s="203"/>
    </row>
    <row r="5" spans="1:21" s="5" customFormat="1" ht="39.6" x14ac:dyDescent="0.3">
      <c r="A5" s="3"/>
      <c r="B5" s="195"/>
      <c r="C5" s="195"/>
      <c r="D5" s="201"/>
      <c r="E5" s="201"/>
      <c r="F5" s="29" t="s">
        <v>9</v>
      </c>
      <c r="G5" s="29" t="s">
        <v>10</v>
      </c>
      <c r="H5" s="29" t="s">
        <v>9</v>
      </c>
      <c r="I5" s="29" t="s">
        <v>10</v>
      </c>
      <c r="J5" s="29" t="s">
        <v>9</v>
      </c>
      <c r="K5" s="29" t="s">
        <v>10</v>
      </c>
      <c r="L5" s="29" t="s">
        <v>9</v>
      </c>
      <c r="M5" s="29" t="s">
        <v>10</v>
      </c>
      <c r="N5" s="29" t="s">
        <v>9</v>
      </c>
      <c r="O5" s="29" t="s">
        <v>10</v>
      </c>
      <c r="P5" s="29" t="s">
        <v>9</v>
      </c>
      <c r="Q5" s="29" t="s">
        <v>10</v>
      </c>
      <c r="R5" s="29" t="s">
        <v>9</v>
      </c>
      <c r="S5" s="29" t="s">
        <v>10</v>
      </c>
      <c r="T5" s="29" t="s">
        <v>9</v>
      </c>
      <c r="U5" s="29" t="s">
        <v>10</v>
      </c>
    </row>
    <row r="6" spans="1:21" x14ac:dyDescent="0.25">
      <c r="B6" s="45" t="s">
        <v>11</v>
      </c>
      <c r="C6" s="4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21" x14ac:dyDescent="0.25">
      <c r="B7" s="34">
        <v>1</v>
      </c>
      <c r="C7" s="35" t="s">
        <v>12</v>
      </c>
      <c r="D7" s="10">
        <v>1428072</v>
      </c>
      <c r="E7" s="10">
        <v>76893503</v>
      </c>
      <c r="F7" s="10">
        <v>1768815</v>
      </c>
      <c r="G7" s="10">
        <v>5406644.6059999997</v>
      </c>
      <c r="H7" s="10">
        <v>1740382</v>
      </c>
      <c r="I7" s="10">
        <v>8280836.949</v>
      </c>
      <c r="J7" s="10">
        <v>0</v>
      </c>
      <c r="K7" s="10">
        <v>0</v>
      </c>
      <c r="L7" s="10">
        <v>3509197</v>
      </c>
      <c r="M7" s="10">
        <v>13687481.555</v>
      </c>
      <c r="N7" s="10">
        <v>7795514</v>
      </c>
      <c r="O7" s="10">
        <v>14280028.582</v>
      </c>
      <c r="P7" s="10">
        <v>3752514</v>
      </c>
      <c r="Q7" s="10">
        <v>6577446.7060000002</v>
      </c>
      <c r="R7" s="10">
        <v>9</v>
      </c>
      <c r="S7" s="10">
        <v>28.4</v>
      </c>
      <c r="T7" s="11">
        <v>11548037</v>
      </c>
      <c r="U7" s="11">
        <v>20857503.688000001</v>
      </c>
    </row>
    <row r="8" spans="1:21" x14ac:dyDescent="0.25">
      <c r="B8" s="34">
        <v>2</v>
      </c>
      <c r="C8" s="35" t="s">
        <v>13</v>
      </c>
      <c r="D8" s="10">
        <v>150601</v>
      </c>
      <c r="E8" s="10">
        <v>45494860</v>
      </c>
      <c r="F8" s="10">
        <v>151042</v>
      </c>
      <c r="G8" s="10">
        <v>497947.83348000003</v>
      </c>
      <c r="H8" s="10">
        <v>104820</v>
      </c>
      <c r="I8" s="10">
        <v>304069.37293999997</v>
      </c>
      <c r="J8" s="10">
        <v>0</v>
      </c>
      <c r="K8" s="10">
        <v>0</v>
      </c>
      <c r="L8" s="10">
        <v>255862</v>
      </c>
      <c r="M8" s="10">
        <v>802017.20641999994</v>
      </c>
      <c r="N8" s="10">
        <v>4897791</v>
      </c>
      <c r="O8" s="10">
        <v>8225722.5968999993</v>
      </c>
      <c r="P8" s="10">
        <v>2341569</v>
      </c>
      <c r="Q8" s="10">
        <v>3254500.0774099999</v>
      </c>
      <c r="R8" s="10">
        <v>0</v>
      </c>
      <c r="S8" s="10">
        <v>0</v>
      </c>
      <c r="T8" s="11">
        <v>7239360</v>
      </c>
      <c r="U8" s="11">
        <v>11480222.674309999</v>
      </c>
    </row>
    <row r="9" spans="1:21" x14ac:dyDescent="0.25">
      <c r="B9" s="34">
        <v>3</v>
      </c>
      <c r="C9" s="47" t="s">
        <v>14</v>
      </c>
      <c r="D9" s="10">
        <v>76504</v>
      </c>
      <c r="E9" s="10">
        <v>12915821</v>
      </c>
      <c r="F9" s="10">
        <v>86079</v>
      </c>
      <c r="G9" s="10">
        <v>350761.89250000002</v>
      </c>
      <c r="H9" s="10">
        <v>0</v>
      </c>
      <c r="I9" s="10">
        <v>0</v>
      </c>
      <c r="J9" s="10">
        <v>0</v>
      </c>
      <c r="K9" s="10">
        <v>0</v>
      </c>
      <c r="L9" s="10">
        <v>86079</v>
      </c>
      <c r="M9" s="10">
        <v>350761.89250000002</v>
      </c>
      <c r="N9" s="10">
        <v>2343844</v>
      </c>
      <c r="O9" s="10">
        <v>3501658.1438099998</v>
      </c>
      <c r="P9" s="10">
        <v>955955</v>
      </c>
      <c r="Q9" s="10">
        <v>1286687.47218</v>
      </c>
      <c r="R9" s="10">
        <v>8567</v>
      </c>
      <c r="S9" s="10">
        <v>94084.072840000008</v>
      </c>
      <c r="T9" s="11">
        <v>3308366</v>
      </c>
      <c r="U9" s="11">
        <v>4882429.6888299994</v>
      </c>
    </row>
    <row r="10" spans="1:21" x14ac:dyDescent="0.25">
      <c r="B10" s="34">
        <v>4</v>
      </c>
      <c r="C10" s="35" t="s">
        <v>15</v>
      </c>
      <c r="D10" s="10">
        <v>527272</v>
      </c>
      <c r="E10" s="10">
        <v>47715491</v>
      </c>
      <c r="F10" s="10">
        <v>680723</v>
      </c>
      <c r="G10" s="10">
        <v>1775318.63109</v>
      </c>
      <c r="H10" s="10">
        <v>298825</v>
      </c>
      <c r="I10" s="10">
        <v>1045190.07969</v>
      </c>
      <c r="J10" s="10">
        <v>0</v>
      </c>
      <c r="K10" s="10">
        <v>0</v>
      </c>
      <c r="L10" s="10">
        <v>979548</v>
      </c>
      <c r="M10" s="10">
        <v>2820508.7107800003</v>
      </c>
      <c r="N10" s="10">
        <v>9614683</v>
      </c>
      <c r="O10" s="10">
        <v>19132177.332730003</v>
      </c>
      <c r="P10" s="10">
        <v>3643427</v>
      </c>
      <c r="Q10" s="10">
        <v>6594791.1517999992</v>
      </c>
      <c r="R10" s="10">
        <v>4379</v>
      </c>
      <c r="S10" s="10">
        <v>69357.433000000005</v>
      </c>
      <c r="T10" s="11">
        <v>13262489</v>
      </c>
      <c r="U10" s="11">
        <v>25796325.91753</v>
      </c>
    </row>
    <row r="11" spans="1:21" x14ac:dyDescent="0.25">
      <c r="B11" s="34">
        <v>5</v>
      </c>
      <c r="C11" s="35" t="s">
        <v>16</v>
      </c>
      <c r="D11" s="10">
        <v>0</v>
      </c>
      <c r="E11" s="10">
        <v>27556286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2740197</v>
      </c>
      <c r="O11" s="10">
        <v>5530719.926</v>
      </c>
      <c r="P11" s="10">
        <v>758067</v>
      </c>
      <c r="Q11" s="10">
        <v>1367011.672</v>
      </c>
      <c r="R11" s="10">
        <v>0</v>
      </c>
      <c r="S11" s="10">
        <v>0</v>
      </c>
      <c r="T11" s="11">
        <v>3498264</v>
      </c>
      <c r="U11" s="11">
        <v>6897731.5980000002</v>
      </c>
    </row>
    <row r="12" spans="1:21" x14ac:dyDescent="0.25">
      <c r="B12" s="34">
        <v>6</v>
      </c>
      <c r="C12" s="35" t="s">
        <v>17</v>
      </c>
      <c r="D12" s="10">
        <v>163346</v>
      </c>
      <c r="E12" s="10">
        <v>28371703</v>
      </c>
      <c r="F12" s="10">
        <v>132517</v>
      </c>
      <c r="G12" s="10">
        <v>392800.37800000003</v>
      </c>
      <c r="H12" s="10">
        <v>69212</v>
      </c>
      <c r="I12" s="10">
        <v>315741.94</v>
      </c>
      <c r="J12" s="10">
        <v>0</v>
      </c>
      <c r="K12" s="10">
        <v>0</v>
      </c>
      <c r="L12" s="10">
        <v>201729</v>
      </c>
      <c r="M12" s="10">
        <v>708542.31799999997</v>
      </c>
      <c r="N12" s="10">
        <v>5912361</v>
      </c>
      <c r="O12" s="10">
        <v>11008811.01908</v>
      </c>
      <c r="P12" s="10">
        <v>2685725</v>
      </c>
      <c r="Q12" s="10">
        <v>4123347.895</v>
      </c>
      <c r="R12" s="10">
        <v>5048</v>
      </c>
      <c r="S12" s="10">
        <v>75390.299150000006</v>
      </c>
      <c r="T12" s="11">
        <v>8603134</v>
      </c>
      <c r="U12" s="11">
        <v>15207549.213229999</v>
      </c>
    </row>
    <row r="13" spans="1:21" x14ac:dyDescent="0.25">
      <c r="B13" s="34">
        <v>7</v>
      </c>
      <c r="C13" s="35" t="s">
        <v>18</v>
      </c>
      <c r="D13" s="10">
        <v>80651</v>
      </c>
      <c r="E13" s="10">
        <v>15263223</v>
      </c>
      <c r="F13" s="10">
        <v>65761</v>
      </c>
      <c r="G13" s="10">
        <v>159058.24799999999</v>
      </c>
      <c r="H13" s="10">
        <v>22073</v>
      </c>
      <c r="I13" s="10">
        <v>59982.478000000003</v>
      </c>
      <c r="J13" s="10">
        <v>0</v>
      </c>
      <c r="K13" s="10">
        <v>0</v>
      </c>
      <c r="L13" s="10">
        <v>87834</v>
      </c>
      <c r="M13" s="10">
        <v>219040.726</v>
      </c>
      <c r="N13" s="10">
        <v>3779083</v>
      </c>
      <c r="O13" s="10">
        <v>6903129.4756100001</v>
      </c>
      <c r="P13" s="10">
        <v>1109388</v>
      </c>
      <c r="Q13" s="10">
        <v>1835459.8232499999</v>
      </c>
      <c r="R13" s="10">
        <v>0</v>
      </c>
      <c r="S13" s="10">
        <v>0</v>
      </c>
      <c r="T13" s="11">
        <v>4888471</v>
      </c>
      <c r="U13" s="11">
        <v>8738589.2988600004</v>
      </c>
    </row>
    <row r="14" spans="1:21" x14ac:dyDescent="0.25">
      <c r="B14" s="34">
        <v>8</v>
      </c>
      <c r="C14" s="35" t="s">
        <v>19</v>
      </c>
      <c r="D14" s="10">
        <v>0</v>
      </c>
      <c r="E14" s="10">
        <v>3540893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552844</v>
      </c>
      <c r="O14" s="10">
        <v>1127320.67319</v>
      </c>
      <c r="P14" s="10">
        <v>333136</v>
      </c>
      <c r="Q14" s="10">
        <v>774272.24119000009</v>
      </c>
      <c r="R14" s="10">
        <v>0</v>
      </c>
      <c r="S14" s="10">
        <v>0</v>
      </c>
      <c r="T14" s="11">
        <v>885980</v>
      </c>
      <c r="U14" s="11">
        <v>1901592.91438</v>
      </c>
    </row>
    <row r="15" spans="1:21" x14ac:dyDescent="0.25">
      <c r="B15" s="34">
        <v>9</v>
      </c>
      <c r="C15" s="35" t="s">
        <v>20</v>
      </c>
      <c r="D15" s="10">
        <v>339352</v>
      </c>
      <c r="E15" s="10">
        <v>45499411</v>
      </c>
      <c r="F15" s="10">
        <v>470266</v>
      </c>
      <c r="G15" s="10">
        <v>1416237.6076800001</v>
      </c>
      <c r="H15" s="10">
        <v>179524</v>
      </c>
      <c r="I15" s="10">
        <v>610443.15891999996</v>
      </c>
      <c r="J15" s="10">
        <v>0</v>
      </c>
      <c r="K15" s="10">
        <v>0</v>
      </c>
      <c r="L15" s="10">
        <v>649790</v>
      </c>
      <c r="M15" s="10">
        <v>2026680.7666000002</v>
      </c>
      <c r="N15" s="10">
        <v>7656358</v>
      </c>
      <c r="O15" s="10">
        <v>15432324.73522</v>
      </c>
      <c r="P15" s="10">
        <v>4444680</v>
      </c>
      <c r="Q15" s="10">
        <v>7744252.0111999996</v>
      </c>
      <c r="R15" s="10">
        <v>0</v>
      </c>
      <c r="S15" s="10">
        <v>0</v>
      </c>
      <c r="T15" s="11">
        <v>12101038</v>
      </c>
      <c r="U15" s="11">
        <v>23176576.74642</v>
      </c>
    </row>
    <row r="16" spans="1:21" x14ac:dyDescent="0.25">
      <c r="B16" s="34">
        <v>10</v>
      </c>
      <c r="C16" s="35" t="s">
        <v>21</v>
      </c>
      <c r="D16" s="10">
        <v>14830926</v>
      </c>
      <c r="E16" s="10">
        <v>277159959</v>
      </c>
      <c r="F16" s="10">
        <v>24874157</v>
      </c>
      <c r="G16" s="10">
        <v>73273040.261999995</v>
      </c>
      <c r="H16" s="10">
        <v>19272201</v>
      </c>
      <c r="I16" s="10">
        <v>122755468.59</v>
      </c>
      <c r="J16" s="10">
        <v>0</v>
      </c>
      <c r="K16" s="10">
        <v>0</v>
      </c>
      <c r="L16" s="10">
        <v>44146358</v>
      </c>
      <c r="M16" s="10">
        <v>196028508.852</v>
      </c>
      <c r="N16" s="10">
        <v>57842497</v>
      </c>
      <c r="O16" s="10">
        <v>113792383.94597</v>
      </c>
      <c r="P16" s="10">
        <v>27311820</v>
      </c>
      <c r="Q16" s="10">
        <v>48475518.832779996</v>
      </c>
      <c r="R16" s="10">
        <v>1995</v>
      </c>
      <c r="S16" s="10">
        <v>25212.066999999999</v>
      </c>
      <c r="T16" s="11">
        <v>85156312</v>
      </c>
      <c r="U16" s="11">
        <v>162293114.84575</v>
      </c>
    </row>
    <row r="17" spans="2:21" x14ac:dyDescent="0.25">
      <c r="B17" s="34">
        <v>11</v>
      </c>
      <c r="C17" s="35" t="s">
        <v>22</v>
      </c>
      <c r="D17" s="10">
        <v>0</v>
      </c>
      <c r="E17" s="10">
        <v>11753993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2018089</v>
      </c>
      <c r="O17" s="10">
        <v>3742246.8309999998</v>
      </c>
      <c r="P17" s="10">
        <v>818529</v>
      </c>
      <c r="Q17" s="10">
        <v>1451450.5549999999</v>
      </c>
      <c r="R17" s="10">
        <v>1155</v>
      </c>
      <c r="S17" s="10">
        <v>16199.839</v>
      </c>
      <c r="T17" s="11">
        <v>2837773</v>
      </c>
      <c r="U17" s="11">
        <v>5209897.2249999996</v>
      </c>
    </row>
    <row r="18" spans="2:21" x14ac:dyDescent="0.25">
      <c r="B18" s="34">
        <v>12</v>
      </c>
      <c r="C18" s="35" t="s">
        <v>23</v>
      </c>
      <c r="D18" s="10">
        <v>563047</v>
      </c>
      <c r="E18" s="10">
        <v>49647373</v>
      </c>
      <c r="F18" s="10">
        <v>506381</v>
      </c>
      <c r="G18" s="10">
        <v>1560303.4863499999</v>
      </c>
      <c r="H18" s="10">
        <v>265760</v>
      </c>
      <c r="I18" s="10">
        <v>1014019.8793200001</v>
      </c>
      <c r="J18" s="10">
        <v>0</v>
      </c>
      <c r="K18" s="10">
        <v>0</v>
      </c>
      <c r="L18" s="10">
        <v>772141</v>
      </c>
      <c r="M18" s="10">
        <v>2574323.3656700002</v>
      </c>
      <c r="N18" s="10">
        <v>10277219</v>
      </c>
      <c r="O18" s="10">
        <v>17543980.666000001</v>
      </c>
      <c r="P18" s="10">
        <v>6236821</v>
      </c>
      <c r="Q18" s="10">
        <v>10004856.932</v>
      </c>
      <c r="R18" s="10">
        <v>3302</v>
      </c>
      <c r="S18" s="10">
        <v>12534.436159999999</v>
      </c>
      <c r="T18" s="11">
        <v>16517342</v>
      </c>
      <c r="U18" s="11">
        <v>27561372.034160003</v>
      </c>
    </row>
    <row r="19" spans="2:21" x14ac:dyDescent="0.25">
      <c r="B19" s="45" t="s">
        <v>24</v>
      </c>
      <c r="C19" s="46"/>
      <c r="D19" s="6"/>
      <c r="E19" s="6"/>
      <c r="F19" s="6"/>
      <c r="G19" s="6"/>
      <c r="H19" s="6"/>
      <c r="I19" s="6"/>
      <c r="J19" s="6"/>
      <c r="K19" s="6"/>
      <c r="L19" s="10"/>
      <c r="M19" s="10"/>
      <c r="N19" s="10"/>
      <c r="O19" s="10"/>
      <c r="P19" s="10"/>
      <c r="Q19" s="10"/>
      <c r="R19" s="10"/>
      <c r="S19" s="10"/>
      <c r="T19" s="11"/>
      <c r="U19" s="11"/>
    </row>
    <row r="20" spans="2:21" x14ac:dyDescent="0.25">
      <c r="B20" s="34">
        <v>13</v>
      </c>
      <c r="C20" s="35" t="s">
        <v>25</v>
      </c>
      <c r="D20" s="10">
        <v>8879353</v>
      </c>
      <c r="E20" s="10">
        <v>28975119</v>
      </c>
      <c r="F20" s="10">
        <v>17689105</v>
      </c>
      <c r="G20" s="10">
        <v>50535667.402999997</v>
      </c>
      <c r="H20" s="10">
        <v>11713077</v>
      </c>
      <c r="I20" s="10">
        <v>52678106.329000004</v>
      </c>
      <c r="J20" s="10">
        <v>0</v>
      </c>
      <c r="K20" s="10">
        <v>0</v>
      </c>
      <c r="L20" s="10">
        <v>29402182</v>
      </c>
      <c r="M20" s="10">
        <v>103213773.73199999</v>
      </c>
      <c r="N20" s="10">
        <v>11841298</v>
      </c>
      <c r="O20" s="10">
        <v>26026183.835999999</v>
      </c>
      <c r="P20" s="10">
        <v>5452481</v>
      </c>
      <c r="Q20" s="10">
        <v>16299792.955</v>
      </c>
      <c r="R20" s="10">
        <v>20135</v>
      </c>
      <c r="S20" s="10">
        <v>485373.55348</v>
      </c>
      <c r="T20" s="11">
        <v>17313914</v>
      </c>
      <c r="U20" s="11">
        <v>42811350.34448</v>
      </c>
    </row>
    <row r="21" spans="2:21" x14ac:dyDescent="0.25">
      <c r="B21" s="34">
        <v>14</v>
      </c>
      <c r="C21" s="35" t="s">
        <v>26</v>
      </c>
      <c r="D21" s="10">
        <v>0</v>
      </c>
      <c r="E21" s="10">
        <v>5200062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553270</v>
      </c>
      <c r="O21" s="10">
        <v>1254067.2974699999</v>
      </c>
      <c r="P21" s="10">
        <v>273819</v>
      </c>
      <c r="Q21" s="10">
        <v>701250.29489000014</v>
      </c>
      <c r="R21" s="10">
        <v>0</v>
      </c>
      <c r="S21" s="10">
        <v>0</v>
      </c>
      <c r="T21" s="11">
        <v>827089</v>
      </c>
      <c r="U21" s="11">
        <v>1955317.5923600001</v>
      </c>
    </row>
    <row r="22" spans="2:21" x14ac:dyDescent="0.25">
      <c r="B22" s="34">
        <v>15</v>
      </c>
      <c r="C22" s="35" t="s">
        <v>68</v>
      </c>
      <c r="D22" s="10">
        <v>1644</v>
      </c>
      <c r="E22" s="10">
        <v>2622921</v>
      </c>
      <c r="F22" s="10">
        <v>1611</v>
      </c>
      <c r="G22" s="10">
        <v>3458.9223299999999</v>
      </c>
      <c r="H22" s="10">
        <v>306</v>
      </c>
      <c r="I22" s="10">
        <v>843.03300999999999</v>
      </c>
      <c r="J22" s="10">
        <v>0</v>
      </c>
      <c r="K22" s="10">
        <v>0</v>
      </c>
      <c r="L22" s="10">
        <v>1917</v>
      </c>
      <c r="M22" s="10">
        <v>4301.9553399999995</v>
      </c>
      <c r="N22" s="10">
        <v>938013</v>
      </c>
      <c r="O22" s="10">
        <v>1814139.98007</v>
      </c>
      <c r="P22" s="10">
        <v>180523</v>
      </c>
      <c r="Q22" s="10">
        <v>323391.01779000001</v>
      </c>
      <c r="R22" s="10">
        <v>0</v>
      </c>
      <c r="S22" s="10">
        <v>0</v>
      </c>
      <c r="T22" s="11">
        <v>1118536</v>
      </c>
      <c r="U22" s="11">
        <v>2137530.99786</v>
      </c>
    </row>
    <row r="23" spans="2:21" x14ac:dyDescent="0.25">
      <c r="B23" s="34">
        <v>16</v>
      </c>
      <c r="C23" s="35" t="s">
        <v>69</v>
      </c>
      <c r="D23" s="10">
        <v>0</v>
      </c>
      <c r="E23" s="10">
        <v>831219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265347</v>
      </c>
      <c r="O23" s="10">
        <v>476078.6924</v>
      </c>
      <c r="P23" s="10">
        <v>47706</v>
      </c>
      <c r="Q23" s="10">
        <v>89804.872090000004</v>
      </c>
      <c r="R23" s="10">
        <v>14</v>
      </c>
      <c r="S23" s="10">
        <v>120.358</v>
      </c>
      <c r="T23" s="11">
        <v>313067</v>
      </c>
      <c r="U23" s="11">
        <v>566003.92249000003</v>
      </c>
    </row>
    <row r="24" spans="2:21" x14ac:dyDescent="0.25">
      <c r="B24" s="34">
        <v>17</v>
      </c>
      <c r="C24" s="35" t="s">
        <v>29</v>
      </c>
      <c r="D24" s="10">
        <v>3382</v>
      </c>
      <c r="E24" s="10">
        <v>914406</v>
      </c>
      <c r="F24" s="10">
        <v>5329</v>
      </c>
      <c r="G24" s="10">
        <v>13046.425999999999</v>
      </c>
      <c r="H24" s="10">
        <v>1493</v>
      </c>
      <c r="I24" s="10">
        <v>5893.7835800000003</v>
      </c>
      <c r="J24" s="10">
        <v>0</v>
      </c>
      <c r="K24" s="10">
        <v>0</v>
      </c>
      <c r="L24" s="10">
        <v>6822</v>
      </c>
      <c r="M24" s="10">
        <v>18940.209579999999</v>
      </c>
      <c r="N24" s="10">
        <v>289092</v>
      </c>
      <c r="O24" s="10">
        <v>567334.35100000002</v>
      </c>
      <c r="P24" s="10">
        <v>45740</v>
      </c>
      <c r="Q24" s="10">
        <v>158719.78816999999</v>
      </c>
      <c r="R24" s="10">
        <v>453</v>
      </c>
      <c r="S24" s="10">
        <v>17528.653999999999</v>
      </c>
      <c r="T24" s="11">
        <v>335285</v>
      </c>
      <c r="U24" s="11">
        <v>743582.79316999996</v>
      </c>
    </row>
    <row r="25" spans="2:21" x14ac:dyDescent="0.25">
      <c r="B25" s="34">
        <v>18</v>
      </c>
      <c r="C25" s="35" t="s">
        <v>30</v>
      </c>
      <c r="D25" s="10">
        <v>7760</v>
      </c>
      <c r="E25" s="10">
        <v>518391</v>
      </c>
      <c r="F25" s="10">
        <v>20165</v>
      </c>
      <c r="G25" s="10">
        <v>43557.592210000003</v>
      </c>
      <c r="H25" s="10">
        <v>5457</v>
      </c>
      <c r="I25" s="10">
        <v>17325.953010000001</v>
      </c>
      <c r="J25" s="10">
        <v>3</v>
      </c>
      <c r="K25" s="10">
        <v>53.020629999999997</v>
      </c>
      <c r="L25" s="10">
        <v>25625</v>
      </c>
      <c r="M25" s="10">
        <v>60936.565849999999</v>
      </c>
      <c r="N25" s="10">
        <v>273101</v>
      </c>
      <c r="O25" s="10">
        <v>450084.14648</v>
      </c>
      <c r="P25" s="10">
        <v>36181</v>
      </c>
      <c r="Q25" s="10">
        <v>75753.437459999986</v>
      </c>
      <c r="R25" s="10">
        <v>0</v>
      </c>
      <c r="S25" s="10">
        <v>0</v>
      </c>
      <c r="T25" s="11">
        <v>309282</v>
      </c>
      <c r="U25" s="11">
        <v>525837.58394000004</v>
      </c>
    </row>
    <row r="26" spans="2:21" x14ac:dyDescent="0.25">
      <c r="B26" s="34">
        <v>19</v>
      </c>
      <c r="C26" s="35" t="s">
        <v>31</v>
      </c>
      <c r="D26" s="10">
        <v>297437</v>
      </c>
      <c r="E26" s="10">
        <v>12559380</v>
      </c>
      <c r="F26" s="10">
        <v>689121</v>
      </c>
      <c r="G26" s="10">
        <v>2135237.4530000002</v>
      </c>
      <c r="H26" s="10">
        <v>659639</v>
      </c>
      <c r="I26" s="10">
        <v>3466844.497</v>
      </c>
      <c r="J26" s="10">
        <v>0</v>
      </c>
      <c r="K26" s="10">
        <v>0</v>
      </c>
      <c r="L26" s="10">
        <v>1348760</v>
      </c>
      <c r="M26" s="10">
        <v>5602081.9500000002</v>
      </c>
      <c r="N26" s="10">
        <v>5632127</v>
      </c>
      <c r="O26" s="10">
        <v>10277720.577</v>
      </c>
      <c r="P26" s="10">
        <v>2204953</v>
      </c>
      <c r="Q26" s="10">
        <v>5128946.5990000004</v>
      </c>
      <c r="R26" s="10">
        <v>2167</v>
      </c>
      <c r="S26" s="10">
        <v>25908.580999999998</v>
      </c>
      <c r="T26" s="11">
        <v>7839247</v>
      </c>
      <c r="U26" s="11">
        <v>15432575.756999999</v>
      </c>
    </row>
    <row r="27" spans="2:21" x14ac:dyDescent="0.25">
      <c r="B27" s="34">
        <v>20</v>
      </c>
      <c r="C27" s="35" t="s">
        <v>32</v>
      </c>
      <c r="D27" s="10">
        <v>16428971</v>
      </c>
      <c r="E27" s="10">
        <v>46582533</v>
      </c>
      <c r="F27" s="10">
        <v>32595041</v>
      </c>
      <c r="G27" s="10">
        <v>122873654.01100001</v>
      </c>
      <c r="H27" s="10">
        <v>28606021</v>
      </c>
      <c r="I27" s="10">
        <v>201431280.678</v>
      </c>
      <c r="J27" s="10">
        <v>0</v>
      </c>
      <c r="K27" s="10">
        <v>0</v>
      </c>
      <c r="L27" s="10">
        <v>61201062</v>
      </c>
      <c r="M27" s="10">
        <v>324304934.68900001</v>
      </c>
      <c r="N27" s="10">
        <v>24262461</v>
      </c>
      <c r="O27" s="10">
        <v>56484724.395000003</v>
      </c>
      <c r="P27" s="10">
        <v>16553392</v>
      </c>
      <c r="Q27" s="10">
        <v>43088638.217</v>
      </c>
      <c r="R27" s="10">
        <v>551589</v>
      </c>
      <c r="S27" s="10">
        <v>3156926.8369999998</v>
      </c>
      <c r="T27" s="11">
        <v>41367442</v>
      </c>
      <c r="U27" s="11">
        <v>102730289.449</v>
      </c>
    </row>
    <row r="28" spans="2:21" x14ac:dyDescent="0.25">
      <c r="B28" s="34">
        <v>21</v>
      </c>
      <c r="C28" s="35" t="s">
        <v>33</v>
      </c>
      <c r="D28" s="10">
        <v>13937013</v>
      </c>
      <c r="E28" s="10">
        <v>35594187</v>
      </c>
      <c r="F28" s="10">
        <v>23681939</v>
      </c>
      <c r="G28" s="10">
        <v>85946749.746999994</v>
      </c>
      <c r="H28" s="10">
        <v>22695833</v>
      </c>
      <c r="I28" s="10">
        <v>114759019.641</v>
      </c>
      <c r="J28" s="10">
        <v>0</v>
      </c>
      <c r="K28" s="10">
        <v>0</v>
      </c>
      <c r="L28" s="10">
        <v>46377772</v>
      </c>
      <c r="M28" s="10">
        <v>200705769.38800001</v>
      </c>
      <c r="N28" s="10">
        <v>16447131</v>
      </c>
      <c r="O28" s="10">
        <v>40629267.200000003</v>
      </c>
      <c r="P28" s="10">
        <v>6494338</v>
      </c>
      <c r="Q28" s="10">
        <v>22719151.456999999</v>
      </c>
      <c r="R28" s="10">
        <v>20148</v>
      </c>
      <c r="S28" s="10">
        <v>195125.818</v>
      </c>
      <c r="T28" s="11">
        <v>22961617</v>
      </c>
      <c r="U28" s="11">
        <v>63543544.475000001</v>
      </c>
    </row>
    <row r="29" spans="2:21" x14ac:dyDescent="0.25">
      <c r="B29" s="34">
        <v>22</v>
      </c>
      <c r="C29" s="35" t="s">
        <v>34</v>
      </c>
      <c r="D29" s="10">
        <v>42743</v>
      </c>
      <c r="E29" s="10">
        <v>12725526</v>
      </c>
      <c r="F29" s="10">
        <v>77889</v>
      </c>
      <c r="G29" s="10">
        <v>234485.51690000002</v>
      </c>
      <c r="H29" s="10">
        <v>49836</v>
      </c>
      <c r="I29" s="10">
        <v>173280.02930000002</v>
      </c>
      <c r="J29" s="10">
        <v>0</v>
      </c>
      <c r="K29" s="10">
        <v>0</v>
      </c>
      <c r="L29" s="10">
        <v>127725</v>
      </c>
      <c r="M29" s="10">
        <v>407765.54620000004</v>
      </c>
      <c r="N29" s="10">
        <v>2605827</v>
      </c>
      <c r="O29" s="10">
        <v>4937158.0711300047</v>
      </c>
      <c r="P29" s="10">
        <v>745658</v>
      </c>
      <c r="Q29" s="10">
        <v>1470743.5634199951</v>
      </c>
      <c r="R29" s="10">
        <v>0</v>
      </c>
      <c r="S29" s="10">
        <v>0</v>
      </c>
      <c r="T29" s="11">
        <v>3351485</v>
      </c>
      <c r="U29" s="11">
        <v>6407901.6345499996</v>
      </c>
    </row>
    <row r="30" spans="2:21" x14ac:dyDescent="0.25">
      <c r="B30" s="34">
        <v>23</v>
      </c>
      <c r="C30" s="35" t="s">
        <v>35</v>
      </c>
      <c r="D30" s="10">
        <v>1113545</v>
      </c>
      <c r="E30" s="10">
        <v>4785111</v>
      </c>
      <c r="F30" s="10">
        <v>1677973</v>
      </c>
      <c r="G30" s="10">
        <v>5545746.6634799996</v>
      </c>
      <c r="H30" s="10">
        <v>1348715</v>
      </c>
      <c r="I30" s="10">
        <v>8608663.8571800012</v>
      </c>
      <c r="J30" s="10">
        <v>0</v>
      </c>
      <c r="K30" s="10">
        <v>0</v>
      </c>
      <c r="L30" s="10">
        <v>3026688</v>
      </c>
      <c r="M30" s="10">
        <v>14154410.520660002</v>
      </c>
      <c r="N30" s="10">
        <v>1423273</v>
      </c>
      <c r="O30" s="10">
        <v>2181623.0329999998</v>
      </c>
      <c r="P30" s="10">
        <v>435684</v>
      </c>
      <c r="Q30" s="10">
        <v>1458685.6710000001</v>
      </c>
      <c r="R30" s="10">
        <v>0</v>
      </c>
      <c r="S30" s="10">
        <v>0</v>
      </c>
      <c r="T30" s="11">
        <v>1858957</v>
      </c>
      <c r="U30" s="11">
        <v>3640308.7039999999</v>
      </c>
    </row>
    <row r="31" spans="2:21" x14ac:dyDescent="0.25">
      <c r="B31" s="34">
        <v>24</v>
      </c>
      <c r="C31" s="35" t="s">
        <v>36</v>
      </c>
      <c r="D31" s="10">
        <v>1869104</v>
      </c>
      <c r="E31" s="10">
        <v>7543316</v>
      </c>
      <c r="F31" s="10">
        <v>2578264</v>
      </c>
      <c r="G31" s="10">
        <v>10898945.257999999</v>
      </c>
      <c r="H31" s="10">
        <v>2671862</v>
      </c>
      <c r="I31" s="10">
        <v>36800265.976999998</v>
      </c>
      <c r="J31" s="10">
        <v>0</v>
      </c>
      <c r="K31" s="10">
        <v>0</v>
      </c>
      <c r="L31" s="10">
        <v>5250126</v>
      </c>
      <c r="M31" s="10">
        <v>47699211.234999999</v>
      </c>
      <c r="N31" s="10">
        <v>1639256</v>
      </c>
      <c r="O31" s="10">
        <v>3396672.673</v>
      </c>
      <c r="P31" s="10">
        <v>982947</v>
      </c>
      <c r="Q31" s="10">
        <v>3029094.429</v>
      </c>
      <c r="R31" s="10">
        <v>962</v>
      </c>
      <c r="S31" s="10">
        <v>55860.756299999994</v>
      </c>
      <c r="T31" s="11">
        <v>2623165</v>
      </c>
      <c r="U31" s="11">
        <v>6481627.8583000004</v>
      </c>
    </row>
    <row r="32" spans="2:21" x14ac:dyDescent="0.25">
      <c r="B32" s="34">
        <v>25</v>
      </c>
      <c r="C32" s="35" t="s">
        <v>37</v>
      </c>
      <c r="D32" s="10">
        <v>81315</v>
      </c>
      <c r="E32" s="10">
        <v>3623676</v>
      </c>
      <c r="F32" s="10">
        <v>128776</v>
      </c>
      <c r="G32" s="10">
        <v>811890.62714</v>
      </c>
      <c r="H32" s="10">
        <v>113216</v>
      </c>
      <c r="I32" s="10">
        <v>287369.95624999999</v>
      </c>
      <c r="J32" s="10">
        <v>0</v>
      </c>
      <c r="K32" s="10">
        <v>0</v>
      </c>
      <c r="L32" s="10">
        <v>241992</v>
      </c>
      <c r="M32" s="10">
        <v>1099260.58339</v>
      </c>
      <c r="N32" s="10">
        <v>1136913</v>
      </c>
      <c r="O32" s="10">
        <v>2573089.15533</v>
      </c>
      <c r="P32" s="10">
        <v>3390549</v>
      </c>
      <c r="Q32" s="10">
        <v>1477630.8802400001</v>
      </c>
      <c r="R32" s="10">
        <v>0</v>
      </c>
      <c r="S32" s="10">
        <v>0</v>
      </c>
      <c r="T32" s="11">
        <v>4527462</v>
      </c>
      <c r="U32" s="11">
        <v>4050720.0355700003</v>
      </c>
    </row>
    <row r="33" spans="1:21" x14ac:dyDescent="0.25">
      <c r="B33" s="34">
        <v>26</v>
      </c>
      <c r="C33" s="35" t="s">
        <v>38</v>
      </c>
      <c r="D33" s="10">
        <v>0</v>
      </c>
      <c r="E33" s="10">
        <v>5196347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1864590</v>
      </c>
      <c r="O33" s="10">
        <v>2666638.0622399999</v>
      </c>
      <c r="P33" s="10">
        <v>336545</v>
      </c>
      <c r="Q33" s="10">
        <v>562606.37682</v>
      </c>
      <c r="R33" s="10">
        <v>0</v>
      </c>
      <c r="S33" s="10">
        <v>0</v>
      </c>
      <c r="T33" s="11">
        <v>2201135</v>
      </c>
      <c r="U33" s="11">
        <v>3229244.4390599998</v>
      </c>
    </row>
    <row r="34" spans="1:21" x14ac:dyDescent="0.25">
      <c r="B34" s="34">
        <v>27</v>
      </c>
      <c r="C34" s="35" t="s">
        <v>39</v>
      </c>
      <c r="D34" s="10">
        <v>9934</v>
      </c>
      <c r="E34" s="10">
        <v>3957336</v>
      </c>
      <c r="F34" s="10">
        <v>20274</v>
      </c>
      <c r="G34" s="10">
        <v>117029.2595</v>
      </c>
      <c r="H34" s="10">
        <v>5984</v>
      </c>
      <c r="I34" s="10">
        <v>65753.84332</v>
      </c>
      <c r="J34" s="10">
        <v>0</v>
      </c>
      <c r="K34" s="10">
        <v>0</v>
      </c>
      <c r="L34" s="10">
        <v>26258</v>
      </c>
      <c r="M34" s="10">
        <v>182783.10282</v>
      </c>
      <c r="N34" s="10">
        <v>1986944</v>
      </c>
      <c r="O34" s="10">
        <v>4098996.86</v>
      </c>
      <c r="P34" s="10">
        <v>397820</v>
      </c>
      <c r="Q34" s="10">
        <v>1088506.442</v>
      </c>
      <c r="R34" s="10">
        <v>10171</v>
      </c>
      <c r="S34" s="10">
        <v>218365.85500000001</v>
      </c>
      <c r="T34" s="11">
        <v>2394935</v>
      </c>
      <c r="U34" s="11">
        <v>5405869.1569999997</v>
      </c>
    </row>
    <row r="35" spans="1:21" x14ac:dyDescent="0.25">
      <c r="B35" s="34">
        <v>28</v>
      </c>
      <c r="C35" s="35" t="s">
        <v>40</v>
      </c>
      <c r="D35" s="10">
        <v>4107595</v>
      </c>
      <c r="E35" s="10">
        <v>25526683</v>
      </c>
      <c r="F35" s="10">
        <v>4737029</v>
      </c>
      <c r="G35" s="10">
        <v>15075331.342</v>
      </c>
      <c r="H35" s="10">
        <v>3832617</v>
      </c>
      <c r="I35" s="10">
        <v>23021366.899999999</v>
      </c>
      <c r="J35" s="10">
        <v>0</v>
      </c>
      <c r="K35" s="10">
        <v>0</v>
      </c>
      <c r="L35" s="10">
        <v>8569646</v>
      </c>
      <c r="M35" s="10">
        <v>38096698.241999999</v>
      </c>
      <c r="N35" s="10">
        <v>5034956</v>
      </c>
      <c r="O35" s="10">
        <v>9144963.2630000003</v>
      </c>
      <c r="P35" s="10">
        <v>3802259</v>
      </c>
      <c r="Q35" s="10">
        <v>8643113.9890000001</v>
      </c>
      <c r="R35" s="10">
        <v>0</v>
      </c>
      <c r="S35" s="10">
        <v>0</v>
      </c>
      <c r="T35" s="11">
        <v>8837215</v>
      </c>
      <c r="U35" s="11">
        <v>17788077.252</v>
      </c>
    </row>
    <row r="36" spans="1:21" x14ac:dyDescent="0.25">
      <c r="B36" s="34">
        <v>29</v>
      </c>
      <c r="C36" s="35" t="s">
        <v>41</v>
      </c>
      <c r="D36" s="10">
        <v>4044789</v>
      </c>
      <c r="E36" s="10">
        <v>1432029</v>
      </c>
      <c r="F36" s="10">
        <v>6038326</v>
      </c>
      <c r="G36" s="10">
        <v>21665725.497000001</v>
      </c>
      <c r="H36" s="10">
        <v>4076781</v>
      </c>
      <c r="I36" s="10">
        <v>24870439.647999998</v>
      </c>
      <c r="J36" s="10">
        <v>0</v>
      </c>
      <c r="K36" s="10">
        <v>0</v>
      </c>
      <c r="L36" s="10">
        <v>10115107</v>
      </c>
      <c r="M36" s="10">
        <v>46536165.144999996</v>
      </c>
      <c r="N36" s="10">
        <v>312464</v>
      </c>
      <c r="O36" s="10">
        <v>611480.58689999999</v>
      </c>
      <c r="P36" s="10">
        <v>143706</v>
      </c>
      <c r="Q36" s="10">
        <v>440062.07380000001</v>
      </c>
      <c r="R36" s="10">
        <v>128</v>
      </c>
      <c r="S36" s="10">
        <v>5777.0479699999996</v>
      </c>
      <c r="T36" s="11">
        <v>456298</v>
      </c>
      <c r="U36" s="11">
        <v>1057319.7086700001</v>
      </c>
    </row>
    <row r="37" spans="1:21" x14ac:dyDescent="0.25">
      <c r="B37" s="34">
        <v>30</v>
      </c>
      <c r="C37" s="35" t="s">
        <v>42</v>
      </c>
      <c r="D37" s="10">
        <v>128960</v>
      </c>
      <c r="E37" s="10">
        <v>3646976</v>
      </c>
      <c r="F37" s="10">
        <v>350957</v>
      </c>
      <c r="G37" s="10">
        <v>1076770.0560000001</v>
      </c>
      <c r="H37" s="10">
        <v>319554</v>
      </c>
      <c r="I37" s="10">
        <v>1816907.6240000001</v>
      </c>
      <c r="J37" s="10">
        <v>0</v>
      </c>
      <c r="K37" s="10">
        <v>0</v>
      </c>
      <c r="L37" s="10">
        <v>670511</v>
      </c>
      <c r="M37" s="10">
        <v>2893677.68</v>
      </c>
      <c r="N37" s="10">
        <v>1979183</v>
      </c>
      <c r="O37" s="10">
        <v>3708492.6329999999</v>
      </c>
      <c r="P37" s="10">
        <v>405185</v>
      </c>
      <c r="Q37" s="10">
        <v>1010768.205</v>
      </c>
      <c r="R37" s="10">
        <v>0</v>
      </c>
      <c r="S37" s="10">
        <v>0</v>
      </c>
      <c r="T37" s="11">
        <v>2384368</v>
      </c>
      <c r="U37" s="11">
        <v>4719260.8379999995</v>
      </c>
    </row>
    <row r="38" spans="1:21" x14ac:dyDescent="0.25">
      <c r="B38" s="34">
        <v>31</v>
      </c>
      <c r="C38" s="35" t="s">
        <v>43</v>
      </c>
      <c r="D38" s="10">
        <v>40979</v>
      </c>
      <c r="E38" s="10">
        <v>2105582</v>
      </c>
      <c r="F38" s="10">
        <v>50184</v>
      </c>
      <c r="G38" s="10">
        <v>212433.28700000001</v>
      </c>
      <c r="H38" s="10">
        <v>21084</v>
      </c>
      <c r="I38" s="10">
        <v>106147.304</v>
      </c>
      <c r="J38" s="10">
        <v>0</v>
      </c>
      <c r="K38" s="10">
        <v>0</v>
      </c>
      <c r="L38" s="10">
        <v>71268</v>
      </c>
      <c r="M38" s="10">
        <v>318580.59100000001</v>
      </c>
      <c r="N38" s="10">
        <v>497077</v>
      </c>
      <c r="O38" s="10">
        <v>1088680.45621</v>
      </c>
      <c r="P38" s="10">
        <v>134404</v>
      </c>
      <c r="Q38" s="10">
        <v>225927.86925999998</v>
      </c>
      <c r="R38" s="10">
        <v>125</v>
      </c>
      <c r="S38" s="10">
        <v>356.43700000000001</v>
      </c>
      <c r="T38" s="11">
        <v>631606</v>
      </c>
      <c r="U38" s="11">
        <v>1314964.76247</v>
      </c>
    </row>
    <row r="39" spans="1:21" x14ac:dyDescent="0.25">
      <c r="B39" s="34">
        <v>32</v>
      </c>
      <c r="C39" s="35" t="s">
        <v>44</v>
      </c>
      <c r="D39" s="10">
        <v>1246243</v>
      </c>
      <c r="E39" s="10">
        <v>4046276</v>
      </c>
      <c r="F39" s="10">
        <v>1758113</v>
      </c>
      <c r="G39" s="10">
        <v>5155611.8566000005</v>
      </c>
      <c r="H39" s="10">
        <v>1074701</v>
      </c>
      <c r="I39" s="10">
        <v>6975967.9429399995</v>
      </c>
      <c r="J39" s="10">
        <v>0</v>
      </c>
      <c r="K39" s="10">
        <v>0</v>
      </c>
      <c r="L39" s="10">
        <v>2832814</v>
      </c>
      <c r="M39" s="10">
        <v>12131579.79954</v>
      </c>
      <c r="N39" s="10">
        <v>1286833</v>
      </c>
      <c r="O39" s="10">
        <v>2454511.8759699999</v>
      </c>
      <c r="P39" s="10">
        <v>670589</v>
      </c>
      <c r="Q39" s="10">
        <v>1584327.5107400001</v>
      </c>
      <c r="R39" s="10">
        <v>53</v>
      </c>
      <c r="S39" s="10">
        <v>837.38099999999997</v>
      </c>
      <c r="T39" s="11">
        <v>1957475</v>
      </c>
      <c r="U39" s="11">
        <v>4039676.7677100003</v>
      </c>
    </row>
    <row r="40" spans="1:21" x14ac:dyDescent="0.25">
      <c r="B40" s="45" t="s">
        <v>45</v>
      </c>
      <c r="C40" s="46"/>
      <c r="D40" s="6"/>
      <c r="E40" s="6"/>
      <c r="F40" s="6"/>
      <c r="G40" s="10"/>
      <c r="H40" s="6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1"/>
      <c r="U40" s="11"/>
    </row>
    <row r="41" spans="1:21" x14ac:dyDescent="0.25">
      <c r="B41" s="34">
        <v>33</v>
      </c>
      <c r="C41" s="35" t="s">
        <v>46</v>
      </c>
      <c r="D41" s="10">
        <v>1353402</v>
      </c>
      <c r="E41" s="10">
        <v>0</v>
      </c>
      <c r="F41" s="10">
        <v>966362</v>
      </c>
      <c r="G41" s="10">
        <v>7054444.9160000002</v>
      </c>
      <c r="H41" s="10">
        <v>3218916</v>
      </c>
      <c r="I41" s="10">
        <v>23895948.094000001</v>
      </c>
      <c r="J41" s="10">
        <v>0</v>
      </c>
      <c r="K41" s="10">
        <v>0</v>
      </c>
      <c r="L41" s="10">
        <v>4185278</v>
      </c>
      <c r="M41" s="10">
        <v>30950393.010000002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1">
        <v>0</v>
      </c>
      <c r="U41" s="11">
        <v>0</v>
      </c>
    </row>
    <row r="42" spans="1:21" x14ac:dyDescent="0.25">
      <c r="B42" s="34">
        <v>34</v>
      </c>
      <c r="C42" s="35" t="s">
        <v>47</v>
      </c>
      <c r="D42" s="10">
        <v>19589</v>
      </c>
      <c r="E42" s="10">
        <v>0</v>
      </c>
      <c r="F42" s="10">
        <v>26838</v>
      </c>
      <c r="G42" s="10">
        <v>117216.01937000001</v>
      </c>
      <c r="H42" s="10">
        <v>13693</v>
      </c>
      <c r="I42" s="10">
        <v>185893.22893000001</v>
      </c>
      <c r="J42" s="10">
        <v>0</v>
      </c>
      <c r="K42" s="10">
        <v>0</v>
      </c>
      <c r="L42" s="10">
        <v>40531</v>
      </c>
      <c r="M42" s="10">
        <v>303109.24830000004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1">
        <v>0</v>
      </c>
      <c r="U42" s="11">
        <v>0</v>
      </c>
    </row>
    <row r="43" spans="1:21" x14ac:dyDescent="0.25">
      <c r="B43" s="34">
        <v>35</v>
      </c>
      <c r="C43" s="35" t="s">
        <v>48</v>
      </c>
      <c r="D43" s="10">
        <v>0</v>
      </c>
      <c r="E43" s="10">
        <v>1650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25</v>
      </c>
      <c r="O43" s="10">
        <v>248.19300000000001</v>
      </c>
      <c r="P43" s="10">
        <v>8</v>
      </c>
      <c r="Q43" s="10">
        <v>3.0510000000000002</v>
      </c>
      <c r="R43" s="10">
        <v>0</v>
      </c>
      <c r="S43" s="10">
        <v>0</v>
      </c>
      <c r="T43" s="11">
        <v>33</v>
      </c>
      <c r="U43" s="11">
        <v>251.244</v>
      </c>
    </row>
    <row r="44" spans="1:21" x14ac:dyDescent="0.25">
      <c r="B44" s="34">
        <v>36</v>
      </c>
      <c r="C44" s="35" t="s">
        <v>49</v>
      </c>
      <c r="D44" s="10">
        <v>2561253</v>
      </c>
      <c r="E44" s="10">
        <v>1331815</v>
      </c>
      <c r="F44" s="10">
        <v>7770130</v>
      </c>
      <c r="G44" s="10">
        <v>21286154.688767087</v>
      </c>
      <c r="H44" s="10">
        <v>5206147</v>
      </c>
      <c r="I44" s="10">
        <v>21726056.432522856</v>
      </c>
      <c r="J44" s="10">
        <v>0</v>
      </c>
      <c r="K44" s="10">
        <v>0</v>
      </c>
      <c r="L44" s="10">
        <v>12976277</v>
      </c>
      <c r="M44" s="10">
        <v>43012211.121289939</v>
      </c>
      <c r="N44" s="10">
        <v>995684</v>
      </c>
      <c r="O44" s="10">
        <v>2466309.6651999992</v>
      </c>
      <c r="P44" s="10">
        <v>1005905</v>
      </c>
      <c r="Q44" s="10">
        <v>2823867.4807699993</v>
      </c>
      <c r="R44" s="10">
        <v>0</v>
      </c>
      <c r="S44" s="10">
        <v>0</v>
      </c>
      <c r="T44" s="11">
        <v>2001589</v>
      </c>
      <c r="U44" s="11">
        <v>5290177.1459699981</v>
      </c>
    </row>
    <row r="45" spans="1:21" x14ac:dyDescent="0.25">
      <c r="B45" s="34">
        <v>37</v>
      </c>
      <c r="C45" s="35" t="s">
        <v>50</v>
      </c>
      <c r="D45" s="10">
        <v>52882</v>
      </c>
      <c r="E45" s="10">
        <v>1977414</v>
      </c>
      <c r="F45" s="10">
        <v>56572</v>
      </c>
      <c r="G45" s="10">
        <v>185644.27187</v>
      </c>
      <c r="H45" s="10">
        <v>42323</v>
      </c>
      <c r="I45" s="10">
        <v>298853.69774000003</v>
      </c>
      <c r="J45" s="10">
        <v>0</v>
      </c>
      <c r="K45" s="10">
        <v>0</v>
      </c>
      <c r="L45" s="10">
        <v>98895</v>
      </c>
      <c r="M45" s="10">
        <v>484497.96961000003</v>
      </c>
      <c r="N45" s="10">
        <v>617754</v>
      </c>
      <c r="O45" s="10">
        <v>935612.47779999999</v>
      </c>
      <c r="P45" s="10">
        <v>257745</v>
      </c>
      <c r="Q45" s="10">
        <v>458512.30020999996</v>
      </c>
      <c r="R45" s="10">
        <v>467</v>
      </c>
      <c r="S45" s="10">
        <v>6716.1679999999997</v>
      </c>
      <c r="T45" s="11">
        <v>875966</v>
      </c>
      <c r="U45" s="11">
        <v>1400840.9460100001</v>
      </c>
    </row>
    <row r="46" spans="1:21" x14ac:dyDescent="0.25">
      <c r="B46" s="34">
        <v>38</v>
      </c>
      <c r="C46" s="35" t="s">
        <v>51</v>
      </c>
      <c r="D46" s="10">
        <v>0</v>
      </c>
      <c r="E46" s="10">
        <v>118747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71832</v>
      </c>
      <c r="O46" s="10">
        <v>167464.09028999999</v>
      </c>
      <c r="P46" s="10">
        <v>19361</v>
      </c>
      <c r="Q46" s="10">
        <v>64186.090080000002</v>
      </c>
      <c r="R46" s="10">
        <v>0</v>
      </c>
      <c r="S46" s="10">
        <v>0</v>
      </c>
      <c r="T46" s="11">
        <v>91193</v>
      </c>
      <c r="U46" s="11">
        <v>231650.18036999999</v>
      </c>
    </row>
    <row r="47" spans="1:21" x14ac:dyDescent="0.25">
      <c r="B47" s="34">
        <v>39</v>
      </c>
      <c r="C47" s="35" t="s">
        <v>52</v>
      </c>
      <c r="D47" s="10">
        <v>765095</v>
      </c>
      <c r="E47" s="10">
        <v>537794</v>
      </c>
      <c r="F47" s="10">
        <v>611280</v>
      </c>
      <c r="G47" s="10">
        <v>3744955.3936199998</v>
      </c>
      <c r="H47" s="10">
        <v>1110080</v>
      </c>
      <c r="I47" s="10">
        <v>3791691.3406999996</v>
      </c>
      <c r="J47" s="10">
        <v>0</v>
      </c>
      <c r="K47" s="10">
        <v>0</v>
      </c>
      <c r="L47" s="10">
        <v>1721360</v>
      </c>
      <c r="M47" s="10">
        <v>7536646.7343199998</v>
      </c>
      <c r="N47" s="10">
        <v>374794</v>
      </c>
      <c r="O47" s="10">
        <v>1110611.7644100001</v>
      </c>
      <c r="P47" s="10">
        <v>0</v>
      </c>
      <c r="Q47" s="10">
        <v>0</v>
      </c>
      <c r="R47" s="10">
        <v>0</v>
      </c>
      <c r="S47" s="10">
        <v>0</v>
      </c>
      <c r="T47" s="11">
        <v>374794</v>
      </c>
      <c r="U47" s="11">
        <v>1110611.7644100001</v>
      </c>
    </row>
    <row r="48" spans="1:21" x14ac:dyDescent="0.25">
      <c r="A48" s="1" t="s">
        <v>53</v>
      </c>
      <c r="B48" s="34">
        <v>40</v>
      </c>
      <c r="C48" s="35" t="s">
        <v>54</v>
      </c>
      <c r="D48" s="10">
        <v>1222172</v>
      </c>
      <c r="E48" s="10">
        <v>248119</v>
      </c>
      <c r="F48" s="10">
        <v>458298</v>
      </c>
      <c r="G48" s="10">
        <v>2042887.7648625528</v>
      </c>
      <c r="H48" s="10">
        <v>1185280</v>
      </c>
      <c r="I48" s="10">
        <v>5734958.2818376468</v>
      </c>
      <c r="J48" s="10">
        <v>0</v>
      </c>
      <c r="K48" s="10">
        <v>0</v>
      </c>
      <c r="L48" s="10">
        <v>1643578</v>
      </c>
      <c r="M48" s="10">
        <v>7777846.0467002001</v>
      </c>
      <c r="N48" s="10">
        <v>10088.5</v>
      </c>
      <c r="O48" s="10">
        <v>27026.532697500003</v>
      </c>
      <c r="P48" s="10">
        <v>28920.5</v>
      </c>
      <c r="Q48" s="10">
        <v>77236.610182500008</v>
      </c>
      <c r="R48" s="10">
        <v>0</v>
      </c>
      <c r="S48" s="10">
        <v>0</v>
      </c>
      <c r="T48" s="11">
        <v>39009</v>
      </c>
      <c r="U48" s="11">
        <v>104263.14288000001</v>
      </c>
    </row>
    <row r="49" spans="1:21" x14ac:dyDescent="0.25">
      <c r="B49" s="34">
        <v>41</v>
      </c>
      <c r="C49" s="46" t="s">
        <v>55</v>
      </c>
      <c r="D49" s="10">
        <v>1319608</v>
      </c>
      <c r="E49" s="10">
        <v>1167038</v>
      </c>
      <c r="F49" s="10">
        <v>1880615</v>
      </c>
      <c r="G49" s="10">
        <v>5597285.6639999999</v>
      </c>
      <c r="H49" s="10">
        <v>1404190</v>
      </c>
      <c r="I49" s="10">
        <v>6437526.9249999998</v>
      </c>
      <c r="J49" s="10">
        <v>0</v>
      </c>
      <c r="K49" s="10">
        <v>0</v>
      </c>
      <c r="L49" s="10">
        <v>3284805</v>
      </c>
      <c r="M49" s="10">
        <v>12034812.589</v>
      </c>
      <c r="N49" s="10">
        <v>939559</v>
      </c>
      <c r="O49" s="10">
        <v>2289915.7650000001</v>
      </c>
      <c r="P49" s="10">
        <v>424743</v>
      </c>
      <c r="Q49" s="10">
        <v>895438.09499999997</v>
      </c>
      <c r="R49" s="10">
        <v>30</v>
      </c>
      <c r="S49" s="10">
        <v>532.30600000000004</v>
      </c>
      <c r="T49" s="11">
        <v>1364332</v>
      </c>
      <c r="U49" s="11">
        <v>3185886.1660000002</v>
      </c>
    </row>
    <row r="50" spans="1:21" s="19" customFormat="1" x14ac:dyDescent="0.25">
      <c r="A50" s="48"/>
      <c r="B50" s="45" t="s">
        <v>8</v>
      </c>
      <c r="C50" s="46"/>
      <c r="D50" s="49">
        <v>77694539</v>
      </c>
      <c r="E50" s="49">
        <v>855582169</v>
      </c>
      <c r="F50" s="49">
        <v>132605932</v>
      </c>
      <c r="G50" s="49">
        <v>447206042.58174962</v>
      </c>
      <c r="H50" s="49">
        <v>111329602</v>
      </c>
      <c r="I50" s="49">
        <v>671542157.44519043</v>
      </c>
      <c r="J50" s="49">
        <v>3</v>
      </c>
      <c r="K50" s="49">
        <v>53.020629999999997</v>
      </c>
      <c r="L50" s="17">
        <v>243935537</v>
      </c>
      <c r="M50" s="17">
        <v>1118748253.04757</v>
      </c>
      <c r="N50" s="49">
        <v>198709372.5</v>
      </c>
      <c r="O50" s="49">
        <v>402059599.56110752</v>
      </c>
      <c r="P50" s="49">
        <v>98862792.5</v>
      </c>
      <c r="Q50" s="49">
        <v>207385754.64573249</v>
      </c>
      <c r="R50" s="49">
        <v>630897</v>
      </c>
      <c r="S50" s="49">
        <v>4462236.2998999991</v>
      </c>
      <c r="T50" s="18">
        <v>298203062</v>
      </c>
      <c r="U50" s="18">
        <v>613907590.50673997</v>
      </c>
    </row>
    <row r="51" spans="1:21" x14ac:dyDescent="0.25">
      <c r="A51" s="50"/>
      <c r="B51" s="52"/>
      <c r="C51" s="52"/>
      <c r="D51" s="188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90"/>
    </row>
  </sheetData>
  <mergeCells count="18">
    <mergeCell ref="B2:B5"/>
    <mergeCell ref="C2:C5"/>
    <mergeCell ref="D2:E2"/>
    <mergeCell ref="F2:M2"/>
    <mergeCell ref="N2:U2"/>
    <mergeCell ref="D3:D5"/>
    <mergeCell ref="E3:E5"/>
    <mergeCell ref="F3:M3"/>
    <mergeCell ref="N3:U3"/>
    <mergeCell ref="F4:G4"/>
    <mergeCell ref="T4:U4"/>
    <mergeCell ref="D51:S51"/>
    <mergeCell ref="H4:I4"/>
    <mergeCell ref="J4:K4"/>
    <mergeCell ref="L4:M4"/>
    <mergeCell ref="N4:O4"/>
    <mergeCell ref="P4:Q4"/>
    <mergeCell ref="R4:S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2843-5E05-4FBD-A01E-C4089360D908}">
  <dimension ref="A1:U50"/>
  <sheetViews>
    <sheetView workbookViewId="0">
      <selection activeCell="I29" sqref="I29"/>
    </sheetView>
  </sheetViews>
  <sheetFormatPr defaultColWidth="9.109375" defaultRowHeight="13.2" x14ac:dyDescent="0.25"/>
  <cols>
    <col min="1" max="1" width="5.6640625" style="1" customWidth="1"/>
    <col min="2" max="2" width="8.6640625" style="2" customWidth="1"/>
    <col min="3" max="3" width="41.5546875" style="2" customWidth="1"/>
    <col min="4" max="4" width="10" style="2" customWidth="1"/>
    <col min="5" max="5" width="10.6640625" style="2" customWidth="1"/>
    <col min="6" max="6" width="10.33203125" style="2" bestFit="1" customWidth="1"/>
    <col min="7" max="7" width="10.6640625" style="2" customWidth="1"/>
    <col min="8" max="8" width="10" style="2" bestFit="1" customWidth="1"/>
    <col min="9" max="9" width="10.6640625" style="2" customWidth="1"/>
    <col min="10" max="11" width="8.109375" style="2" customWidth="1"/>
    <col min="12" max="12" width="12" style="2" customWidth="1"/>
    <col min="13" max="13" width="12.88671875" style="2" customWidth="1"/>
    <col min="14" max="14" width="12.5546875" style="2" customWidth="1"/>
    <col min="15" max="15" width="12" style="2" bestFit="1" customWidth="1"/>
    <col min="16" max="16" width="10" style="2" bestFit="1" customWidth="1"/>
    <col min="17" max="17" width="12" style="2" bestFit="1" customWidth="1"/>
    <col min="18" max="18" width="10.109375" style="2" customWidth="1"/>
    <col min="19" max="19" width="8.5546875" style="2" customWidth="1"/>
    <col min="20" max="20" width="12.33203125" style="2" customWidth="1"/>
    <col min="21" max="21" width="11.44140625" style="2" customWidth="1"/>
    <col min="22" max="16384" width="9.109375" style="2"/>
  </cols>
  <sheetData>
    <row r="1" spans="1:21" x14ac:dyDescent="0.25">
      <c r="B1" s="206"/>
      <c r="C1" s="206"/>
      <c r="D1" s="205"/>
      <c r="E1" s="205"/>
      <c r="F1" s="182" t="s">
        <v>0</v>
      </c>
      <c r="G1" s="196"/>
      <c r="H1" s="196"/>
      <c r="I1" s="196"/>
      <c r="J1" s="196"/>
      <c r="K1" s="196"/>
      <c r="L1" s="196"/>
      <c r="M1" s="183"/>
      <c r="N1" s="197" t="s">
        <v>1</v>
      </c>
      <c r="O1" s="198"/>
      <c r="P1" s="198"/>
      <c r="Q1" s="198"/>
      <c r="R1" s="198"/>
      <c r="S1" s="198"/>
      <c r="T1" s="198"/>
      <c r="U1" s="198"/>
    </row>
    <row r="2" spans="1:21" x14ac:dyDescent="0.25">
      <c r="B2" s="206"/>
      <c r="C2" s="206"/>
      <c r="D2" s="205" t="s">
        <v>2</v>
      </c>
      <c r="E2" s="205" t="s">
        <v>3</v>
      </c>
      <c r="F2" s="182" t="s">
        <v>4</v>
      </c>
      <c r="G2" s="196"/>
      <c r="H2" s="196"/>
      <c r="I2" s="196"/>
      <c r="J2" s="196"/>
      <c r="K2" s="196"/>
      <c r="L2" s="196"/>
      <c r="M2" s="183"/>
      <c r="N2" s="207" t="s">
        <v>4</v>
      </c>
      <c r="O2" s="208"/>
      <c r="P2" s="208"/>
      <c r="Q2" s="208"/>
      <c r="R2" s="208"/>
      <c r="S2" s="208"/>
      <c r="T2" s="208"/>
      <c r="U2" s="208"/>
    </row>
    <row r="3" spans="1:21" x14ac:dyDescent="0.25">
      <c r="B3" s="206"/>
      <c r="C3" s="206"/>
      <c r="D3" s="205"/>
      <c r="E3" s="205"/>
      <c r="F3" s="205" t="s">
        <v>5</v>
      </c>
      <c r="G3" s="205"/>
      <c r="H3" s="205" t="s">
        <v>6</v>
      </c>
      <c r="I3" s="205"/>
      <c r="J3" s="206" t="s">
        <v>7</v>
      </c>
      <c r="K3" s="206"/>
      <c r="L3" s="182" t="s">
        <v>8</v>
      </c>
      <c r="M3" s="183"/>
      <c r="N3" s="205" t="s">
        <v>5</v>
      </c>
      <c r="O3" s="205"/>
      <c r="P3" s="205" t="s">
        <v>6</v>
      </c>
      <c r="Q3" s="205"/>
      <c r="R3" s="206" t="s">
        <v>7</v>
      </c>
      <c r="S3" s="206"/>
      <c r="T3" s="182" t="s">
        <v>8</v>
      </c>
      <c r="U3" s="183"/>
    </row>
    <row r="4" spans="1:21" s="5" customFormat="1" ht="41.25" customHeight="1" x14ac:dyDescent="0.3">
      <c r="A4" s="3"/>
      <c r="B4" s="206"/>
      <c r="C4" s="206"/>
      <c r="D4" s="205"/>
      <c r="E4" s="205"/>
      <c r="F4" s="29" t="s">
        <v>9</v>
      </c>
      <c r="G4" s="29" t="s">
        <v>10</v>
      </c>
      <c r="H4" s="29" t="s">
        <v>9</v>
      </c>
      <c r="I4" s="29" t="s">
        <v>10</v>
      </c>
      <c r="J4" s="29" t="s">
        <v>9</v>
      </c>
      <c r="K4" s="29" t="s">
        <v>10</v>
      </c>
      <c r="L4" s="29" t="s">
        <v>9</v>
      </c>
      <c r="M4" s="29" t="s">
        <v>10</v>
      </c>
      <c r="N4" s="29" t="s">
        <v>9</v>
      </c>
      <c r="O4" s="29" t="s">
        <v>10</v>
      </c>
      <c r="P4" s="29" t="s">
        <v>9</v>
      </c>
      <c r="Q4" s="29" t="s">
        <v>10</v>
      </c>
      <c r="R4" s="29" t="s">
        <v>9</v>
      </c>
      <c r="S4" s="29" t="s">
        <v>10</v>
      </c>
      <c r="T4" s="29" t="s">
        <v>9</v>
      </c>
      <c r="U4" s="29" t="s">
        <v>10</v>
      </c>
    </row>
    <row r="5" spans="1:21" x14ac:dyDescent="0.25">
      <c r="B5" s="45" t="s">
        <v>11</v>
      </c>
      <c r="C5" s="4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1" x14ac:dyDescent="0.25">
      <c r="B6" s="34">
        <v>1</v>
      </c>
      <c r="C6" s="35" t="s">
        <v>12</v>
      </c>
      <c r="D6" s="10">
        <v>1502964</v>
      </c>
      <c r="E6" s="10">
        <v>77708499</v>
      </c>
      <c r="F6" s="10">
        <v>1753063</v>
      </c>
      <c r="G6" s="10">
        <v>5523125.9687800007</v>
      </c>
      <c r="H6" s="10">
        <v>1806990</v>
      </c>
      <c r="I6" s="10">
        <v>8788232.3271399997</v>
      </c>
      <c r="J6" s="10">
        <v>0</v>
      </c>
      <c r="K6" s="10">
        <v>0</v>
      </c>
      <c r="L6" s="10">
        <f>J6+H6+F6</f>
        <v>3560053</v>
      </c>
      <c r="M6" s="10">
        <f>K6+I6+G6</f>
        <v>14311358.295919999</v>
      </c>
      <c r="N6" s="10">
        <v>7296348</v>
      </c>
      <c r="O6" s="10">
        <v>13449405.474830002</v>
      </c>
      <c r="P6" s="10">
        <v>3594070</v>
      </c>
      <c r="Q6" s="10">
        <v>6470476.5498100035</v>
      </c>
      <c r="R6" s="10">
        <v>8</v>
      </c>
      <c r="S6" s="10">
        <v>22.87</v>
      </c>
      <c r="T6" s="11">
        <f>R6+P6+N6</f>
        <v>10890426</v>
      </c>
      <c r="U6" s="11">
        <f>S6+Q6+O6</f>
        <v>19919904.894640006</v>
      </c>
    </row>
    <row r="7" spans="1:21" x14ac:dyDescent="0.25">
      <c r="B7" s="34">
        <v>2</v>
      </c>
      <c r="C7" s="35" t="s">
        <v>13</v>
      </c>
      <c r="D7" s="10">
        <v>138964</v>
      </c>
      <c r="E7" s="10">
        <v>45593205</v>
      </c>
      <c r="F7" s="10">
        <v>134113</v>
      </c>
      <c r="G7" s="10">
        <v>470464.46657000005</v>
      </c>
      <c r="H7" s="10">
        <v>95147</v>
      </c>
      <c r="I7" s="10">
        <v>301709.39828000002</v>
      </c>
      <c r="J7" s="10">
        <v>0</v>
      </c>
      <c r="K7" s="10">
        <v>0</v>
      </c>
      <c r="L7" s="10">
        <f t="shared" ref="L7:M49" si="0">J7+H7+F7</f>
        <v>229260</v>
      </c>
      <c r="M7" s="10">
        <f t="shared" si="0"/>
        <v>772173.86485000001</v>
      </c>
      <c r="N7" s="10">
        <v>4526379</v>
      </c>
      <c r="O7" s="10">
        <v>7582856.3595899995</v>
      </c>
      <c r="P7" s="10">
        <v>2081878</v>
      </c>
      <c r="Q7" s="10">
        <v>3049357.2736499999</v>
      </c>
      <c r="R7" s="10">
        <v>0</v>
      </c>
      <c r="S7" s="10">
        <v>0</v>
      </c>
      <c r="T7" s="11">
        <f t="shared" ref="T7:U49" si="1">R7+P7+N7</f>
        <v>6608257</v>
      </c>
      <c r="U7" s="11">
        <f t="shared" si="1"/>
        <v>10632213.633239999</v>
      </c>
    </row>
    <row r="8" spans="1:21" x14ac:dyDescent="0.25">
      <c r="B8" s="34">
        <v>3</v>
      </c>
      <c r="C8" s="47" t="s">
        <v>14</v>
      </c>
      <c r="D8" s="10">
        <v>78338</v>
      </c>
      <c r="E8" s="10">
        <v>13037906</v>
      </c>
      <c r="F8" s="10">
        <v>56819</v>
      </c>
      <c r="G8" s="10">
        <v>219880.61594001195</v>
      </c>
      <c r="H8" s="10">
        <v>24300</v>
      </c>
      <c r="I8" s="10">
        <v>122001.4529199993</v>
      </c>
      <c r="J8" s="10">
        <v>0</v>
      </c>
      <c r="K8" s="10">
        <v>0</v>
      </c>
      <c r="L8" s="10">
        <f t="shared" si="0"/>
        <v>81119</v>
      </c>
      <c r="M8" s="10">
        <f t="shared" si="0"/>
        <v>341882.06886001123</v>
      </c>
      <c r="N8" s="10">
        <v>2163077</v>
      </c>
      <c r="O8" s="10">
        <v>3111360.8277199999</v>
      </c>
      <c r="P8" s="10">
        <v>880943</v>
      </c>
      <c r="Q8" s="10">
        <v>1249053.8044</v>
      </c>
      <c r="R8" s="10">
        <v>8096</v>
      </c>
      <c r="S8" s="10">
        <v>86689.926670000001</v>
      </c>
      <c r="T8" s="11">
        <f t="shared" si="1"/>
        <v>3052116</v>
      </c>
      <c r="U8" s="11">
        <f t="shared" si="1"/>
        <v>4447104.5587900002</v>
      </c>
    </row>
    <row r="9" spans="1:21" x14ac:dyDescent="0.25">
      <c r="B9" s="34">
        <v>4</v>
      </c>
      <c r="C9" s="35" t="s">
        <v>15</v>
      </c>
      <c r="D9" s="10">
        <v>558886</v>
      </c>
      <c r="E9" s="10">
        <v>48539815</v>
      </c>
      <c r="F9" s="10">
        <v>652456</v>
      </c>
      <c r="G9" s="10">
        <v>1735783.4797599998</v>
      </c>
      <c r="H9" s="10">
        <v>306912</v>
      </c>
      <c r="I9" s="10">
        <v>1110786.3929999999</v>
      </c>
      <c r="J9" s="10">
        <v>0</v>
      </c>
      <c r="K9" s="10">
        <v>0</v>
      </c>
      <c r="L9" s="10">
        <f t="shared" si="0"/>
        <v>959368</v>
      </c>
      <c r="M9" s="10">
        <f t="shared" si="0"/>
        <v>2846569.8727599997</v>
      </c>
      <c r="N9" s="10">
        <v>9205632</v>
      </c>
      <c r="O9" s="10">
        <v>18393881.90323</v>
      </c>
      <c r="P9" s="10">
        <v>3623689</v>
      </c>
      <c r="Q9" s="10">
        <v>6653561.3339999998</v>
      </c>
      <c r="R9" s="10">
        <v>4907</v>
      </c>
      <c r="S9" s="10">
        <v>79977.437000000005</v>
      </c>
      <c r="T9" s="11">
        <f t="shared" si="1"/>
        <v>12834228</v>
      </c>
      <c r="U9" s="11">
        <f t="shared" si="1"/>
        <v>25127420.674230002</v>
      </c>
    </row>
    <row r="10" spans="1:21" x14ac:dyDescent="0.25">
      <c r="B10" s="34">
        <v>5</v>
      </c>
      <c r="C10" s="35" t="s">
        <v>16</v>
      </c>
      <c r="D10" s="10">
        <v>0</v>
      </c>
      <c r="E10" s="10">
        <v>27340402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f t="shared" si="0"/>
        <v>0</v>
      </c>
      <c r="M10" s="10">
        <f t="shared" si="0"/>
        <v>0</v>
      </c>
      <c r="N10" s="10">
        <v>2481155</v>
      </c>
      <c r="O10" s="10">
        <v>5128592.4809999997</v>
      </c>
      <c r="P10" s="10">
        <v>676812</v>
      </c>
      <c r="Q10" s="10">
        <v>1293512.9680000001</v>
      </c>
      <c r="R10" s="10">
        <v>0</v>
      </c>
      <c r="S10" s="10">
        <v>0</v>
      </c>
      <c r="T10" s="11">
        <f t="shared" si="1"/>
        <v>3157967</v>
      </c>
      <c r="U10" s="11">
        <f t="shared" si="1"/>
        <v>6422105.449</v>
      </c>
    </row>
    <row r="11" spans="1:21" x14ac:dyDescent="0.25">
      <c r="B11" s="34">
        <v>6</v>
      </c>
      <c r="C11" s="35" t="s">
        <v>17</v>
      </c>
      <c r="D11" s="10">
        <v>160881</v>
      </c>
      <c r="E11" s="10">
        <v>28656557</v>
      </c>
      <c r="F11" s="10">
        <v>122400</v>
      </c>
      <c r="G11" s="10">
        <v>378701.74</v>
      </c>
      <c r="H11" s="10">
        <v>69802</v>
      </c>
      <c r="I11" s="10">
        <v>330701.17599999998</v>
      </c>
      <c r="J11" s="10">
        <v>0</v>
      </c>
      <c r="K11" s="10">
        <v>0</v>
      </c>
      <c r="L11" s="10">
        <f t="shared" si="0"/>
        <v>192202</v>
      </c>
      <c r="M11" s="10">
        <f t="shared" si="0"/>
        <v>709402.91599999997</v>
      </c>
      <c r="N11" s="10">
        <v>5425748</v>
      </c>
      <c r="O11" s="10">
        <v>10038288.387080001</v>
      </c>
      <c r="P11" s="10">
        <v>2515758</v>
      </c>
      <c r="Q11" s="10">
        <v>4011049.8169999998</v>
      </c>
      <c r="R11" s="10">
        <v>4784</v>
      </c>
      <c r="S11" s="10">
        <v>72291.184120000005</v>
      </c>
      <c r="T11" s="11">
        <f t="shared" si="1"/>
        <v>7946290</v>
      </c>
      <c r="U11" s="11">
        <f t="shared" si="1"/>
        <v>14121629.3882</v>
      </c>
    </row>
    <row r="12" spans="1:21" x14ac:dyDescent="0.25">
      <c r="B12" s="34">
        <v>7</v>
      </c>
      <c r="C12" s="35" t="s">
        <v>18</v>
      </c>
      <c r="D12" s="10">
        <v>83125</v>
      </c>
      <c r="E12" s="10">
        <v>15445034</v>
      </c>
      <c r="F12" s="10">
        <v>62582</v>
      </c>
      <c r="G12" s="10">
        <v>155306.75599999999</v>
      </c>
      <c r="H12" s="10">
        <v>26120</v>
      </c>
      <c r="I12" s="10">
        <v>71210.698999999993</v>
      </c>
      <c r="J12" s="10">
        <v>0</v>
      </c>
      <c r="K12" s="10">
        <v>0</v>
      </c>
      <c r="L12" s="10">
        <f t="shared" si="0"/>
        <v>88702</v>
      </c>
      <c r="M12" s="10">
        <f t="shared" si="0"/>
        <v>226517.45499999999</v>
      </c>
      <c r="N12" s="10">
        <v>3372727</v>
      </c>
      <c r="O12" s="10">
        <v>6128932.7350000003</v>
      </c>
      <c r="P12" s="10">
        <v>1056827</v>
      </c>
      <c r="Q12" s="10">
        <v>1859947.673</v>
      </c>
      <c r="R12" s="10">
        <v>0</v>
      </c>
      <c r="S12" s="10">
        <v>0</v>
      </c>
      <c r="T12" s="11">
        <f t="shared" si="1"/>
        <v>4429554</v>
      </c>
      <c r="U12" s="11">
        <f t="shared" si="1"/>
        <v>7988880.4079999998</v>
      </c>
    </row>
    <row r="13" spans="1:21" x14ac:dyDescent="0.25">
      <c r="B13" s="34">
        <v>8</v>
      </c>
      <c r="C13" s="35" t="s">
        <v>19</v>
      </c>
      <c r="D13" s="10">
        <v>0</v>
      </c>
      <c r="E13" s="10">
        <v>3562651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f t="shared" si="0"/>
        <v>0</v>
      </c>
      <c r="M13" s="10">
        <f t="shared" si="0"/>
        <v>0</v>
      </c>
      <c r="N13" s="10">
        <v>544304</v>
      </c>
      <c r="O13" s="10">
        <v>1130076.81926</v>
      </c>
      <c r="P13" s="10">
        <v>304590</v>
      </c>
      <c r="Q13" s="10">
        <v>725414.34423000005</v>
      </c>
      <c r="R13" s="10">
        <v>0</v>
      </c>
      <c r="S13" s="10">
        <v>0</v>
      </c>
      <c r="T13" s="11">
        <f t="shared" si="1"/>
        <v>848894</v>
      </c>
      <c r="U13" s="11">
        <f t="shared" si="1"/>
        <v>1855491.1634900002</v>
      </c>
    </row>
    <row r="14" spans="1:21" x14ac:dyDescent="0.25">
      <c r="B14" s="34">
        <v>9</v>
      </c>
      <c r="C14" s="35" t="s">
        <v>20</v>
      </c>
      <c r="D14" s="10">
        <v>346683</v>
      </c>
      <c r="E14" s="10">
        <v>45758496</v>
      </c>
      <c r="F14" s="10">
        <v>452161</v>
      </c>
      <c r="G14" s="10">
        <v>1409625.7406500001</v>
      </c>
      <c r="H14" s="10">
        <v>192790</v>
      </c>
      <c r="I14" s="10">
        <v>682200.64369000006</v>
      </c>
      <c r="J14" s="10">
        <v>0</v>
      </c>
      <c r="K14" s="10">
        <v>0</v>
      </c>
      <c r="L14" s="10">
        <f t="shared" si="0"/>
        <v>644951</v>
      </c>
      <c r="M14" s="10">
        <f t="shared" si="0"/>
        <v>2091826.3843400001</v>
      </c>
      <c r="N14" s="10">
        <v>7577670</v>
      </c>
      <c r="O14" s="10">
        <v>15633891.51007</v>
      </c>
      <c r="P14" s="10">
        <v>4439036</v>
      </c>
      <c r="Q14" s="10">
        <v>7766873.7682600003</v>
      </c>
      <c r="R14" s="10">
        <v>0</v>
      </c>
      <c r="S14" s="10">
        <v>0</v>
      </c>
      <c r="T14" s="11">
        <f t="shared" si="1"/>
        <v>12016706</v>
      </c>
      <c r="U14" s="11">
        <f t="shared" si="1"/>
        <v>23400765.278329998</v>
      </c>
    </row>
    <row r="15" spans="1:21" x14ac:dyDescent="0.25">
      <c r="B15" s="34">
        <v>10</v>
      </c>
      <c r="C15" s="35" t="s">
        <v>21</v>
      </c>
      <c r="D15" s="10">
        <v>14828035</v>
      </c>
      <c r="E15" s="10">
        <v>275397426</v>
      </c>
      <c r="F15" s="10">
        <v>23801172</v>
      </c>
      <c r="G15" s="10">
        <v>70734824.761000007</v>
      </c>
      <c r="H15" s="10">
        <v>20973260</v>
      </c>
      <c r="I15" s="10">
        <v>162618118.229</v>
      </c>
      <c r="J15" s="10">
        <v>0</v>
      </c>
      <c r="K15" s="10">
        <v>0</v>
      </c>
      <c r="L15" s="10">
        <f t="shared" si="0"/>
        <v>44774432</v>
      </c>
      <c r="M15" s="10">
        <f t="shared" si="0"/>
        <v>233352942.99000001</v>
      </c>
      <c r="N15" s="10">
        <v>55892902</v>
      </c>
      <c r="O15" s="10">
        <v>110091781.48770998</v>
      </c>
      <c r="P15" s="10">
        <v>27362577</v>
      </c>
      <c r="Q15" s="10">
        <v>54554680.538440004</v>
      </c>
      <c r="R15" s="10">
        <v>1904</v>
      </c>
      <c r="S15" s="10">
        <v>23789.94328</v>
      </c>
      <c r="T15" s="11">
        <f t="shared" si="1"/>
        <v>83257383</v>
      </c>
      <c r="U15" s="11">
        <f t="shared" si="1"/>
        <v>164670251.96942997</v>
      </c>
    </row>
    <row r="16" spans="1:21" x14ac:dyDescent="0.25">
      <c r="B16" s="34">
        <v>11</v>
      </c>
      <c r="C16" s="35" t="s">
        <v>22</v>
      </c>
      <c r="D16" s="10">
        <v>0</v>
      </c>
      <c r="E16" s="10">
        <v>11879159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f t="shared" si="0"/>
        <v>0</v>
      </c>
      <c r="M16" s="10">
        <f t="shared" si="0"/>
        <v>0</v>
      </c>
      <c r="N16" s="10">
        <v>2010373</v>
      </c>
      <c r="O16" s="10">
        <v>3726307.52</v>
      </c>
      <c r="P16" s="10">
        <v>701675</v>
      </c>
      <c r="Q16" s="10">
        <v>1315907.507</v>
      </c>
      <c r="R16" s="10">
        <v>1062</v>
      </c>
      <c r="S16" s="10">
        <v>14619.191999999999</v>
      </c>
      <c r="T16" s="11">
        <f t="shared" si="1"/>
        <v>2713110</v>
      </c>
      <c r="U16" s="11">
        <f t="shared" si="1"/>
        <v>5056834.2190000005</v>
      </c>
    </row>
    <row r="17" spans="2:21" x14ac:dyDescent="0.25">
      <c r="B17" s="34">
        <v>12</v>
      </c>
      <c r="C17" s="35" t="s">
        <v>23</v>
      </c>
      <c r="D17" s="10">
        <v>555212</v>
      </c>
      <c r="E17" s="10">
        <v>50217508</v>
      </c>
      <c r="F17" s="10">
        <v>448212</v>
      </c>
      <c r="G17" s="10">
        <v>1396117.35968</v>
      </c>
      <c r="H17" s="10">
        <v>253431</v>
      </c>
      <c r="I17" s="10">
        <v>980026.55622999999</v>
      </c>
      <c r="J17" s="10">
        <v>0</v>
      </c>
      <c r="K17" s="10">
        <v>0</v>
      </c>
      <c r="L17" s="10">
        <f t="shared" si="0"/>
        <v>701643</v>
      </c>
      <c r="M17" s="10">
        <f t="shared" si="0"/>
        <v>2376143.91591</v>
      </c>
      <c r="N17" s="10">
        <v>9621500</v>
      </c>
      <c r="O17" s="10">
        <v>16260224.33</v>
      </c>
      <c r="P17" s="10">
        <v>6087540</v>
      </c>
      <c r="Q17" s="10">
        <v>9899039.8640000001</v>
      </c>
      <c r="R17" s="10">
        <v>3030</v>
      </c>
      <c r="S17" s="10">
        <v>11553.017</v>
      </c>
      <c r="T17" s="11">
        <f t="shared" si="1"/>
        <v>15712070</v>
      </c>
      <c r="U17" s="11">
        <f t="shared" si="1"/>
        <v>26170817.211000003</v>
      </c>
    </row>
    <row r="18" spans="2:21" x14ac:dyDescent="0.25">
      <c r="B18" s="45" t="s">
        <v>24</v>
      </c>
      <c r="C18" s="46"/>
      <c r="D18" s="6"/>
      <c r="E18" s="6"/>
      <c r="F18" s="6"/>
      <c r="G18" s="6"/>
      <c r="H18" s="6"/>
      <c r="I18" s="6"/>
      <c r="J18" s="6"/>
      <c r="K18" s="6"/>
      <c r="L18" s="10"/>
      <c r="M18" s="10"/>
      <c r="N18" s="10"/>
      <c r="O18" s="10"/>
      <c r="P18" s="10"/>
      <c r="Q18" s="10"/>
      <c r="R18" s="10"/>
      <c r="S18" s="10"/>
      <c r="T18" s="11"/>
      <c r="U18" s="11"/>
    </row>
    <row r="19" spans="2:21" x14ac:dyDescent="0.25">
      <c r="B19" s="34">
        <v>13</v>
      </c>
      <c r="C19" s="35" t="s">
        <v>25</v>
      </c>
      <c r="D19" s="10">
        <v>8824819</v>
      </c>
      <c r="E19" s="10">
        <v>28744562</v>
      </c>
      <c r="F19" s="53">
        <v>17845190</v>
      </c>
      <c r="G19" s="53">
        <v>54193911.984099999</v>
      </c>
      <c r="H19" s="53">
        <v>13846422</v>
      </c>
      <c r="I19" s="53">
        <v>73688804.956689999</v>
      </c>
      <c r="J19" s="53">
        <v>0</v>
      </c>
      <c r="K19" s="53">
        <v>0</v>
      </c>
      <c r="L19" s="10">
        <f t="shared" si="0"/>
        <v>31691612</v>
      </c>
      <c r="M19" s="10">
        <f t="shared" si="0"/>
        <v>127882716.94079</v>
      </c>
      <c r="N19" s="53">
        <v>10392648</v>
      </c>
      <c r="O19" s="53">
        <v>23483734.471000001</v>
      </c>
      <c r="P19" s="53">
        <v>5401291</v>
      </c>
      <c r="Q19" s="53">
        <v>19907247.511999998</v>
      </c>
      <c r="R19" s="10">
        <v>20618</v>
      </c>
      <c r="S19" s="10">
        <v>505016.37199000001</v>
      </c>
      <c r="T19" s="11">
        <f t="shared" si="1"/>
        <v>15814557</v>
      </c>
      <c r="U19" s="11">
        <f t="shared" si="1"/>
        <v>43895998.354989998</v>
      </c>
    </row>
    <row r="20" spans="2:21" x14ac:dyDescent="0.25">
      <c r="B20" s="34">
        <v>14</v>
      </c>
      <c r="C20" s="35" t="s">
        <v>26</v>
      </c>
      <c r="D20" s="10">
        <v>0</v>
      </c>
      <c r="E20" s="10">
        <v>5173422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f t="shared" si="0"/>
        <v>0</v>
      </c>
      <c r="M20" s="10">
        <f t="shared" si="0"/>
        <v>0</v>
      </c>
      <c r="N20" s="10">
        <v>602190</v>
      </c>
      <c r="O20" s="10">
        <v>1372924.9467599997</v>
      </c>
      <c r="P20" s="10">
        <v>288895</v>
      </c>
      <c r="Q20" s="10">
        <v>725784.88601000037</v>
      </c>
      <c r="R20" s="10">
        <v>0</v>
      </c>
      <c r="S20" s="10">
        <v>0</v>
      </c>
      <c r="T20" s="11">
        <f t="shared" si="1"/>
        <v>891085</v>
      </c>
      <c r="U20" s="11">
        <f t="shared" si="1"/>
        <v>2098709.8327700002</v>
      </c>
    </row>
    <row r="21" spans="2:21" x14ac:dyDescent="0.25">
      <c r="B21" s="34">
        <v>15</v>
      </c>
      <c r="C21" s="35" t="s">
        <v>68</v>
      </c>
      <c r="D21" s="10">
        <v>1618</v>
      </c>
      <c r="E21" s="10">
        <v>2651655</v>
      </c>
      <c r="F21" s="10">
        <v>1356</v>
      </c>
      <c r="G21" s="10">
        <v>4050.8673599999997</v>
      </c>
      <c r="H21" s="10">
        <v>350</v>
      </c>
      <c r="I21" s="10">
        <v>1161.7654199999999</v>
      </c>
      <c r="J21" s="10">
        <v>0</v>
      </c>
      <c r="K21" s="10">
        <v>0</v>
      </c>
      <c r="L21" s="10">
        <f t="shared" si="0"/>
        <v>1706</v>
      </c>
      <c r="M21" s="10">
        <f t="shared" si="0"/>
        <v>5212.6327799999999</v>
      </c>
      <c r="N21" s="10">
        <v>870444</v>
      </c>
      <c r="O21" s="10">
        <v>1686025.70422</v>
      </c>
      <c r="P21" s="10">
        <v>163335</v>
      </c>
      <c r="Q21" s="10">
        <v>315425.76760000002</v>
      </c>
      <c r="R21" s="10">
        <v>0</v>
      </c>
      <c r="S21" s="10">
        <v>0</v>
      </c>
      <c r="T21" s="11">
        <f t="shared" si="1"/>
        <v>1033779</v>
      </c>
      <c r="U21" s="11">
        <f t="shared" si="1"/>
        <v>2001451.4718200001</v>
      </c>
    </row>
    <row r="22" spans="2:21" x14ac:dyDescent="0.25">
      <c r="B22" s="34">
        <v>16</v>
      </c>
      <c r="C22" s="35" t="s">
        <v>69</v>
      </c>
      <c r="D22" s="10">
        <v>0</v>
      </c>
      <c r="E22" s="10">
        <v>837083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f t="shared" si="0"/>
        <v>0</v>
      </c>
      <c r="M22" s="10">
        <f t="shared" si="0"/>
        <v>0</v>
      </c>
      <c r="N22" s="10">
        <v>242735</v>
      </c>
      <c r="O22" s="10">
        <v>430037.98748000001</v>
      </c>
      <c r="P22" s="10">
        <v>44604</v>
      </c>
      <c r="Q22" s="10">
        <v>89844.010410000003</v>
      </c>
      <c r="R22" s="10">
        <v>6</v>
      </c>
      <c r="S22" s="10">
        <v>60</v>
      </c>
      <c r="T22" s="11">
        <f t="shared" si="1"/>
        <v>287345</v>
      </c>
      <c r="U22" s="11">
        <f t="shared" si="1"/>
        <v>519941.99789</v>
      </c>
    </row>
    <row r="23" spans="2:21" x14ac:dyDescent="0.25">
      <c r="B23" s="34">
        <v>17</v>
      </c>
      <c r="C23" s="35" t="s">
        <v>29</v>
      </c>
      <c r="D23" s="10">
        <v>0</v>
      </c>
      <c r="E23" s="10">
        <v>926092</v>
      </c>
      <c r="F23" s="10">
        <v>3817</v>
      </c>
      <c r="G23" s="10">
        <v>9655.6239999999998</v>
      </c>
      <c r="H23" s="10">
        <v>970</v>
      </c>
      <c r="I23" s="10">
        <v>3606.5279999999998</v>
      </c>
      <c r="J23" s="10">
        <v>0</v>
      </c>
      <c r="K23" s="10">
        <v>0</v>
      </c>
      <c r="L23" s="10">
        <f t="shared" si="0"/>
        <v>4787</v>
      </c>
      <c r="M23" s="10">
        <f t="shared" si="0"/>
        <v>13262.152</v>
      </c>
      <c r="N23" s="10">
        <v>285028</v>
      </c>
      <c r="O23" s="10">
        <v>533458.86699999997</v>
      </c>
      <c r="P23" s="10">
        <v>38091</v>
      </c>
      <c r="Q23" s="10">
        <v>139963.54800000001</v>
      </c>
      <c r="R23" s="10">
        <v>428</v>
      </c>
      <c r="S23" s="10">
        <v>14658.071</v>
      </c>
      <c r="T23" s="11">
        <f t="shared" si="1"/>
        <v>323547</v>
      </c>
      <c r="U23" s="11">
        <f t="shared" si="1"/>
        <v>688080.48600000003</v>
      </c>
    </row>
    <row r="24" spans="2:21" x14ac:dyDescent="0.25">
      <c r="B24" s="34">
        <v>18</v>
      </c>
      <c r="C24" s="35" t="s">
        <v>30</v>
      </c>
      <c r="D24" s="10">
        <v>8025</v>
      </c>
      <c r="E24" s="10">
        <v>518467</v>
      </c>
      <c r="F24" s="10">
        <v>19951</v>
      </c>
      <c r="G24" s="10">
        <v>40489.162600000003</v>
      </c>
      <c r="H24" s="10">
        <v>5022</v>
      </c>
      <c r="I24" s="10">
        <v>18117.665270000001</v>
      </c>
      <c r="J24" s="10">
        <v>8</v>
      </c>
      <c r="K24" s="10">
        <v>40.375529999999998</v>
      </c>
      <c r="L24" s="10">
        <f t="shared" si="0"/>
        <v>24981</v>
      </c>
      <c r="M24" s="10">
        <f t="shared" si="0"/>
        <v>58647.203400000006</v>
      </c>
      <c r="N24" s="10">
        <v>265609</v>
      </c>
      <c r="O24" s="10">
        <v>436685.62175999966</v>
      </c>
      <c r="P24" s="10">
        <v>31164</v>
      </c>
      <c r="Q24" s="10">
        <v>71684.62748000001</v>
      </c>
      <c r="R24" s="10">
        <v>0</v>
      </c>
      <c r="S24" s="10">
        <v>0</v>
      </c>
      <c r="T24" s="11">
        <f t="shared" si="1"/>
        <v>296773</v>
      </c>
      <c r="U24" s="11">
        <f t="shared" si="1"/>
        <v>508370.24923999968</v>
      </c>
    </row>
    <row r="25" spans="2:21" x14ac:dyDescent="0.25">
      <c r="B25" s="34">
        <v>19</v>
      </c>
      <c r="C25" s="35" t="s">
        <v>31</v>
      </c>
      <c r="D25" s="10">
        <v>332823</v>
      </c>
      <c r="E25" s="10">
        <v>12197238</v>
      </c>
      <c r="F25" s="10">
        <v>705959</v>
      </c>
      <c r="G25" s="10">
        <v>2242367.4989999998</v>
      </c>
      <c r="H25" s="10">
        <v>686769</v>
      </c>
      <c r="I25" s="10">
        <v>3831014.335</v>
      </c>
      <c r="J25" s="10">
        <v>0</v>
      </c>
      <c r="K25" s="10">
        <v>0</v>
      </c>
      <c r="L25" s="10">
        <f t="shared" si="0"/>
        <v>1392728</v>
      </c>
      <c r="M25" s="10">
        <f t="shared" si="0"/>
        <v>6073381.8339999998</v>
      </c>
      <c r="N25" s="10">
        <v>5283182</v>
      </c>
      <c r="O25" s="10">
        <v>9668780.0429999996</v>
      </c>
      <c r="P25" s="10">
        <v>1982612</v>
      </c>
      <c r="Q25" s="10">
        <v>4832150.5630000001</v>
      </c>
      <c r="R25" s="10">
        <v>2319</v>
      </c>
      <c r="S25" s="10">
        <v>27487.023000000001</v>
      </c>
      <c r="T25" s="11">
        <f t="shared" si="1"/>
        <v>7268113</v>
      </c>
      <c r="U25" s="11">
        <f t="shared" si="1"/>
        <v>14528417.629000001</v>
      </c>
    </row>
    <row r="26" spans="2:21" x14ac:dyDescent="0.25">
      <c r="B26" s="34">
        <v>20</v>
      </c>
      <c r="C26" s="35" t="s">
        <v>32</v>
      </c>
      <c r="D26" s="10">
        <v>16328522</v>
      </c>
      <c r="E26" s="10">
        <v>47410153</v>
      </c>
      <c r="F26" s="10">
        <v>30269038</v>
      </c>
      <c r="G26" s="10">
        <v>116795714.75</v>
      </c>
      <c r="H26" s="10">
        <v>28534968</v>
      </c>
      <c r="I26" s="10">
        <v>208222954.84999999</v>
      </c>
      <c r="J26" s="10">
        <v>0</v>
      </c>
      <c r="K26" s="10">
        <v>0</v>
      </c>
      <c r="L26" s="10">
        <f t="shared" si="0"/>
        <v>58804006</v>
      </c>
      <c r="M26" s="10">
        <f t="shared" si="0"/>
        <v>325018669.60000002</v>
      </c>
      <c r="N26" s="10">
        <v>22247157</v>
      </c>
      <c r="O26" s="10">
        <v>52310457.454999998</v>
      </c>
      <c r="P26" s="10">
        <v>16940674</v>
      </c>
      <c r="Q26" s="10">
        <v>43296503.978</v>
      </c>
      <c r="R26" s="10">
        <v>520727</v>
      </c>
      <c r="S26" s="10">
        <v>3095331.8089999999</v>
      </c>
      <c r="T26" s="11">
        <f t="shared" si="1"/>
        <v>39708558</v>
      </c>
      <c r="U26" s="11">
        <f t="shared" si="1"/>
        <v>98702293.241999999</v>
      </c>
    </row>
    <row r="27" spans="2:21" x14ac:dyDescent="0.25">
      <c r="B27" s="34">
        <v>21</v>
      </c>
      <c r="C27" s="35" t="s">
        <v>33</v>
      </c>
      <c r="D27" s="10">
        <v>13316346</v>
      </c>
      <c r="E27" s="10">
        <v>35633467</v>
      </c>
      <c r="F27" s="10">
        <v>26146920</v>
      </c>
      <c r="G27" s="10">
        <v>91002086.900999993</v>
      </c>
      <c r="H27" s="10">
        <v>22525898</v>
      </c>
      <c r="I27" s="10">
        <v>145310272.57100001</v>
      </c>
      <c r="J27" s="10">
        <v>0</v>
      </c>
      <c r="K27" s="10">
        <v>0</v>
      </c>
      <c r="L27" s="10">
        <f t="shared" si="0"/>
        <v>48672818</v>
      </c>
      <c r="M27" s="10">
        <f t="shared" si="0"/>
        <v>236312359.472</v>
      </c>
      <c r="N27" s="10">
        <v>14796212</v>
      </c>
      <c r="O27" s="10">
        <v>36039102.225000001</v>
      </c>
      <c r="P27" s="10">
        <v>6753562</v>
      </c>
      <c r="Q27" s="10">
        <v>29362586.662999999</v>
      </c>
      <c r="R27" s="10">
        <v>21536</v>
      </c>
      <c r="S27" s="10">
        <v>197954.74799999999</v>
      </c>
      <c r="T27" s="11">
        <f t="shared" si="1"/>
        <v>21571310</v>
      </c>
      <c r="U27" s="11">
        <f t="shared" si="1"/>
        <v>65599643.636</v>
      </c>
    </row>
    <row r="28" spans="2:21" x14ac:dyDescent="0.25">
      <c r="B28" s="34">
        <v>22</v>
      </c>
      <c r="C28" s="35" t="s">
        <v>34</v>
      </c>
      <c r="D28" s="10">
        <v>43232</v>
      </c>
      <c r="E28" s="10">
        <v>12507547</v>
      </c>
      <c r="F28" s="10">
        <v>69018</v>
      </c>
      <c r="G28" s="10">
        <v>212439.87369000001</v>
      </c>
      <c r="H28" s="10">
        <v>45597</v>
      </c>
      <c r="I28" s="10">
        <v>165897.71049999999</v>
      </c>
      <c r="J28" s="10">
        <v>0</v>
      </c>
      <c r="K28" s="10">
        <v>0</v>
      </c>
      <c r="L28" s="10">
        <f t="shared" si="0"/>
        <v>114615</v>
      </c>
      <c r="M28" s="10">
        <f t="shared" si="0"/>
        <v>378337.58418999997</v>
      </c>
      <c r="N28" s="10">
        <v>2440661</v>
      </c>
      <c r="O28" s="10">
        <v>4597198.818</v>
      </c>
      <c r="P28" s="10">
        <v>690237</v>
      </c>
      <c r="Q28" s="10">
        <v>1412638.1640000001</v>
      </c>
      <c r="R28" s="10">
        <v>0</v>
      </c>
      <c r="S28" s="10">
        <v>0</v>
      </c>
      <c r="T28" s="11">
        <f t="shared" si="1"/>
        <v>3130898</v>
      </c>
      <c r="U28" s="11">
        <f t="shared" si="1"/>
        <v>6009836.9819999998</v>
      </c>
    </row>
    <row r="29" spans="2:21" x14ac:dyDescent="0.25">
      <c r="B29" s="34">
        <v>23</v>
      </c>
      <c r="C29" s="35" t="s">
        <v>35</v>
      </c>
      <c r="D29" s="10">
        <v>1204190</v>
      </c>
      <c r="E29" s="10">
        <v>5007516</v>
      </c>
      <c r="F29" s="10">
        <v>1649188</v>
      </c>
      <c r="G29" s="10">
        <v>5559670.7741099996</v>
      </c>
      <c r="H29" s="10">
        <v>1394789</v>
      </c>
      <c r="I29" s="10">
        <v>9208151.3039699998</v>
      </c>
      <c r="J29" s="10">
        <v>0</v>
      </c>
      <c r="K29" s="10">
        <v>0</v>
      </c>
      <c r="L29" s="10">
        <f t="shared" si="0"/>
        <v>3043977</v>
      </c>
      <c r="M29" s="10">
        <f t="shared" si="0"/>
        <v>14767822.078079998</v>
      </c>
      <c r="N29" s="10">
        <v>1410670</v>
      </c>
      <c r="O29" s="10">
        <v>2081000.2339999999</v>
      </c>
      <c r="P29" s="10">
        <v>429377</v>
      </c>
      <c r="Q29" s="10">
        <v>1467695.55397</v>
      </c>
      <c r="R29" s="10">
        <v>0</v>
      </c>
      <c r="S29" s="10">
        <v>0</v>
      </c>
      <c r="T29" s="11">
        <f t="shared" si="1"/>
        <v>1840047</v>
      </c>
      <c r="U29" s="11">
        <f t="shared" si="1"/>
        <v>3548695.7879699999</v>
      </c>
    </row>
    <row r="30" spans="2:21" x14ac:dyDescent="0.25">
      <c r="B30" s="34">
        <v>24</v>
      </c>
      <c r="C30" s="35" t="s">
        <v>36</v>
      </c>
      <c r="D30" s="10">
        <v>1931403</v>
      </c>
      <c r="E30" s="10">
        <v>7593333</v>
      </c>
      <c r="F30" s="10">
        <v>2480963</v>
      </c>
      <c r="G30" s="10">
        <v>11133329.449999999</v>
      </c>
      <c r="H30" s="10">
        <v>2801456</v>
      </c>
      <c r="I30" s="10">
        <v>33915448.925999999</v>
      </c>
      <c r="J30" s="10">
        <v>0</v>
      </c>
      <c r="K30" s="10">
        <v>0</v>
      </c>
      <c r="L30" s="10">
        <f t="shared" si="0"/>
        <v>5282419</v>
      </c>
      <c r="M30" s="10">
        <f t="shared" si="0"/>
        <v>45048778.376000002</v>
      </c>
      <c r="N30" s="10">
        <v>1541061</v>
      </c>
      <c r="O30" s="10">
        <v>3238382.4619999998</v>
      </c>
      <c r="P30" s="10">
        <v>962054</v>
      </c>
      <c r="Q30" s="10">
        <v>3224910.361</v>
      </c>
      <c r="R30" s="10">
        <v>989</v>
      </c>
      <c r="S30" s="10">
        <v>61792.196630000006</v>
      </c>
      <c r="T30" s="11">
        <f t="shared" si="1"/>
        <v>2504104</v>
      </c>
      <c r="U30" s="11">
        <f t="shared" si="1"/>
        <v>6525085.01963</v>
      </c>
    </row>
    <row r="31" spans="2:21" x14ac:dyDescent="0.25">
      <c r="B31" s="34">
        <v>25</v>
      </c>
      <c r="C31" s="35" t="s">
        <v>37</v>
      </c>
      <c r="D31" s="10">
        <v>83010</v>
      </c>
      <c r="E31" s="10">
        <v>3660711</v>
      </c>
      <c r="F31" s="10">
        <v>129451</v>
      </c>
      <c r="G31" s="10">
        <v>859513.16914999997</v>
      </c>
      <c r="H31" s="10">
        <v>112849</v>
      </c>
      <c r="I31" s="10">
        <v>294467.22174000001</v>
      </c>
      <c r="J31" s="10">
        <v>0</v>
      </c>
      <c r="K31" s="10">
        <v>0</v>
      </c>
      <c r="L31" s="10">
        <f t="shared" si="0"/>
        <v>242300</v>
      </c>
      <c r="M31" s="10">
        <f t="shared" si="0"/>
        <v>1153980.3908899999</v>
      </c>
      <c r="N31" s="10">
        <v>1258271</v>
      </c>
      <c r="O31" s="10">
        <v>2739868.01559</v>
      </c>
      <c r="P31" s="10">
        <v>3384171</v>
      </c>
      <c r="Q31" s="10">
        <v>1375455.3953199999</v>
      </c>
      <c r="R31" s="10">
        <v>0</v>
      </c>
      <c r="S31" s="10">
        <v>0</v>
      </c>
      <c r="T31" s="11">
        <f t="shared" si="1"/>
        <v>4642442</v>
      </c>
      <c r="U31" s="11">
        <f t="shared" si="1"/>
        <v>4115323.4109100001</v>
      </c>
    </row>
    <row r="32" spans="2:21" x14ac:dyDescent="0.25">
      <c r="B32" s="34">
        <v>26</v>
      </c>
      <c r="C32" s="35" t="s">
        <v>38</v>
      </c>
      <c r="D32" s="10">
        <v>0</v>
      </c>
      <c r="E32" s="10">
        <v>5185163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f t="shared" si="0"/>
        <v>0</v>
      </c>
      <c r="M32" s="10">
        <f t="shared" si="0"/>
        <v>0</v>
      </c>
      <c r="N32" s="10">
        <v>1772879</v>
      </c>
      <c r="O32" s="10">
        <v>2496076.4300000002</v>
      </c>
      <c r="P32" s="10">
        <v>307799</v>
      </c>
      <c r="Q32" s="10">
        <v>547550.37199999997</v>
      </c>
      <c r="R32" s="10">
        <v>0</v>
      </c>
      <c r="S32" s="10">
        <v>0</v>
      </c>
      <c r="T32" s="11">
        <f t="shared" si="1"/>
        <v>2080678</v>
      </c>
      <c r="U32" s="11">
        <f t="shared" si="1"/>
        <v>3043626.8020000001</v>
      </c>
    </row>
    <row r="33" spans="1:21" x14ac:dyDescent="0.25">
      <c r="B33" s="34">
        <v>27</v>
      </c>
      <c r="C33" s="35" t="s">
        <v>39</v>
      </c>
      <c r="D33" s="10">
        <v>11556</v>
      </c>
      <c r="E33" s="10">
        <v>4015071</v>
      </c>
      <c r="F33" s="10">
        <v>23356</v>
      </c>
      <c r="G33" s="10">
        <v>145641.9081</v>
      </c>
      <c r="H33" s="10">
        <v>8357</v>
      </c>
      <c r="I33" s="10">
        <v>86828.209269999992</v>
      </c>
      <c r="J33" s="10">
        <v>0</v>
      </c>
      <c r="K33" s="10">
        <v>0</v>
      </c>
      <c r="L33" s="10">
        <f t="shared" si="0"/>
        <v>31713</v>
      </c>
      <c r="M33" s="10">
        <f t="shared" si="0"/>
        <v>232470.11736999999</v>
      </c>
      <c r="N33" s="10">
        <v>1809096</v>
      </c>
      <c r="O33" s="10">
        <v>3731818.5430000001</v>
      </c>
      <c r="P33" s="10">
        <v>338296</v>
      </c>
      <c r="Q33" s="10">
        <v>1012554.2709999999</v>
      </c>
      <c r="R33" s="10">
        <v>10271</v>
      </c>
      <c r="S33" s="10">
        <v>210389.5619</v>
      </c>
      <c r="T33" s="11">
        <f t="shared" si="1"/>
        <v>2157663</v>
      </c>
      <c r="U33" s="11">
        <f t="shared" si="1"/>
        <v>4954762.3759000003</v>
      </c>
    </row>
    <row r="34" spans="1:21" x14ac:dyDescent="0.25">
      <c r="B34" s="34">
        <v>28</v>
      </c>
      <c r="C34" s="35" t="s">
        <v>40</v>
      </c>
      <c r="D34" s="10">
        <v>4299906</v>
      </c>
      <c r="E34" s="10">
        <v>25797993</v>
      </c>
      <c r="F34" s="10">
        <v>4622804</v>
      </c>
      <c r="G34" s="10">
        <v>16813559.853</v>
      </c>
      <c r="H34" s="10">
        <v>3840921</v>
      </c>
      <c r="I34" s="10">
        <v>22798855.092999998</v>
      </c>
      <c r="J34" s="10">
        <v>0</v>
      </c>
      <c r="K34" s="10">
        <v>0</v>
      </c>
      <c r="L34" s="10">
        <f t="shared" si="0"/>
        <v>8463725</v>
      </c>
      <c r="M34" s="10">
        <f t="shared" si="0"/>
        <v>39612414.945999995</v>
      </c>
      <c r="N34" s="10">
        <v>4676632</v>
      </c>
      <c r="O34" s="10">
        <v>8428245.784</v>
      </c>
      <c r="P34" s="10">
        <v>3604780</v>
      </c>
      <c r="Q34" s="10">
        <v>8354334.2400000002</v>
      </c>
      <c r="R34" s="10">
        <v>0</v>
      </c>
      <c r="S34" s="10">
        <v>0</v>
      </c>
      <c r="T34" s="11">
        <f t="shared" si="1"/>
        <v>8281412</v>
      </c>
      <c r="U34" s="11">
        <f t="shared" si="1"/>
        <v>16782580.024</v>
      </c>
    </row>
    <row r="35" spans="1:21" x14ac:dyDescent="0.25">
      <c r="B35" s="34">
        <v>29</v>
      </c>
      <c r="C35" s="35" t="s">
        <v>41</v>
      </c>
      <c r="D35" s="10">
        <v>4097800</v>
      </c>
      <c r="E35" s="10">
        <v>1459654</v>
      </c>
      <c r="F35" s="10">
        <v>5987821</v>
      </c>
      <c r="G35" s="10">
        <v>22192800.495999999</v>
      </c>
      <c r="H35" s="10">
        <v>3839493</v>
      </c>
      <c r="I35" s="10">
        <v>26004182.269000001</v>
      </c>
      <c r="J35" s="10">
        <v>0</v>
      </c>
      <c r="K35" s="10">
        <v>0</v>
      </c>
      <c r="L35" s="10">
        <f t="shared" si="0"/>
        <v>9827314</v>
      </c>
      <c r="M35" s="10">
        <f t="shared" si="0"/>
        <v>48196982.765000001</v>
      </c>
      <c r="N35" s="10">
        <v>294240</v>
      </c>
      <c r="O35" s="10">
        <v>580744.79970000009</v>
      </c>
      <c r="P35" s="10">
        <v>137696</v>
      </c>
      <c r="Q35" s="10">
        <v>462993.73439999996</v>
      </c>
      <c r="R35" s="10">
        <v>102</v>
      </c>
      <c r="S35" s="10">
        <v>3250.5705899999998</v>
      </c>
      <c r="T35" s="11">
        <f t="shared" si="1"/>
        <v>432038</v>
      </c>
      <c r="U35" s="11">
        <f t="shared" si="1"/>
        <v>1046989.1046900001</v>
      </c>
    </row>
    <row r="36" spans="1:21" x14ac:dyDescent="0.25">
      <c r="B36" s="34">
        <v>30</v>
      </c>
      <c r="C36" s="35" t="s">
        <v>42</v>
      </c>
      <c r="D36" s="10">
        <v>141237</v>
      </c>
      <c r="E36" s="10">
        <v>3551727</v>
      </c>
      <c r="F36" s="10">
        <v>354237</v>
      </c>
      <c r="G36" s="10">
        <v>1122691.2924000002</v>
      </c>
      <c r="H36" s="10">
        <v>327592</v>
      </c>
      <c r="I36" s="10">
        <v>2000269.47862</v>
      </c>
      <c r="J36" s="10">
        <v>0</v>
      </c>
      <c r="K36" s="10">
        <v>0</v>
      </c>
      <c r="L36" s="10">
        <f t="shared" si="0"/>
        <v>681829</v>
      </c>
      <c r="M36" s="10">
        <f t="shared" si="0"/>
        <v>3122960.7710199999</v>
      </c>
      <c r="N36" s="10">
        <v>1847779</v>
      </c>
      <c r="O36" s="10">
        <v>3434976.00562</v>
      </c>
      <c r="P36" s="10">
        <v>369017</v>
      </c>
      <c r="Q36" s="10">
        <v>996533.22528000001</v>
      </c>
      <c r="R36" s="10">
        <v>0</v>
      </c>
      <c r="S36" s="10">
        <v>0</v>
      </c>
      <c r="T36" s="11">
        <f t="shared" si="1"/>
        <v>2216796</v>
      </c>
      <c r="U36" s="11">
        <f t="shared" si="1"/>
        <v>4431509.2308999998</v>
      </c>
    </row>
    <row r="37" spans="1:21" x14ac:dyDescent="0.25">
      <c r="B37" s="34">
        <v>31</v>
      </c>
      <c r="C37" s="35" t="s">
        <v>43</v>
      </c>
      <c r="D37" s="10">
        <v>40917</v>
      </c>
      <c r="E37" s="10">
        <v>2124906</v>
      </c>
      <c r="F37" s="10">
        <v>44100</v>
      </c>
      <c r="G37" s="10">
        <v>201559.24100000001</v>
      </c>
      <c r="H37" s="10">
        <v>20724</v>
      </c>
      <c r="I37" s="10">
        <v>107006.8</v>
      </c>
      <c r="J37" s="10">
        <v>0</v>
      </c>
      <c r="K37" s="10">
        <v>0</v>
      </c>
      <c r="L37" s="10">
        <f t="shared" si="0"/>
        <v>64824</v>
      </c>
      <c r="M37" s="10">
        <f t="shared" si="0"/>
        <v>308566.04100000003</v>
      </c>
      <c r="N37" s="10">
        <v>460264</v>
      </c>
      <c r="O37" s="10">
        <v>978118.06883</v>
      </c>
      <c r="P37" s="10">
        <v>113404</v>
      </c>
      <c r="Q37" s="10">
        <v>211463.64238</v>
      </c>
      <c r="R37" s="10">
        <v>134</v>
      </c>
      <c r="S37" s="10">
        <v>367.82600000000002</v>
      </c>
      <c r="T37" s="11">
        <f t="shared" si="1"/>
        <v>573802</v>
      </c>
      <c r="U37" s="11">
        <f t="shared" si="1"/>
        <v>1189949.53721</v>
      </c>
    </row>
    <row r="38" spans="1:21" x14ac:dyDescent="0.25">
      <c r="B38" s="34">
        <v>32</v>
      </c>
      <c r="C38" s="35" t="s">
        <v>44</v>
      </c>
      <c r="D38" s="10">
        <v>1291423</v>
      </c>
      <c r="E38" s="10">
        <v>3898519</v>
      </c>
      <c r="F38" s="10">
        <v>1748081</v>
      </c>
      <c r="G38" s="10">
        <v>5290246.8352399999</v>
      </c>
      <c r="H38" s="10">
        <v>1037010</v>
      </c>
      <c r="I38" s="10">
        <v>7343034.1826599995</v>
      </c>
      <c r="J38" s="10">
        <v>0</v>
      </c>
      <c r="K38" s="10">
        <v>0</v>
      </c>
      <c r="L38" s="10">
        <f t="shared" si="0"/>
        <v>2785091</v>
      </c>
      <c r="M38" s="10">
        <f t="shared" si="0"/>
        <v>12633281.017899999</v>
      </c>
      <c r="N38" s="10">
        <v>1264784</v>
      </c>
      <c r="O38" s="10">
        <v>2379257.3857100531</v>
      </c>
      <c r="P38" s="10">
        <v>681924</v>
      </c>
      <c r="Q38" s="10">
        <v>1650945.9408199345</v>
      </c>
      <c r="R38" s="10">
        <v>51</v>
      </c>
      <c r="S38" s="10">
        <v>1007.776</v>
      </c>
      <c r="T38" s="11">
        <f t="shared" si="1"/>
        <v>1946759</v>
      </c>
      <c r="U38" s="11">
        <f t="shared" si="1"/>
        <v>4031211.1025299877</v>
      </c>
    </row>
    <row r="39" spans="1:21" x14ac:dyDescent="0.25">
      <c r="B39" s="45" t="s">
        <v>45</v>
      </c>
      <c r="C39" s="46"/>
      <c r="D39" s="6"/>
      <c r="E39" s="6"/>
      <c r="F39" s="6"/>
      <c r="G39" s="10"/>
      <c r="H39" s="6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1"/>
      <c r="U39" s="11"/>
    </row>
    <row r="40" spans="1:21" x14ac:dyDescent="0.25">
      <c r="B40" s="34">
        <v>33</v>
      </c>
      <c r="C40" s="35" t="s">
        <v>46</v>
      </c>
      <c r="D40" s="10">
        <v>1299223</v>
      </c>
      <c r="E40" s="10">
        <v>0</v>
      </c>
      <c r="F40" s="10">
        <v>899315</v>
      </c>
      <c r="G40" s="10">
        <v>6809527.4570000004</v>
      </c>
      <c r="H40" s="10">
        <v>3229875</v>
      </c>
      <c r="I40" s="10">
        <v>24610542.094000001</v>
      </c>
      <c r="J40" s="10">
        <v>0</v>
      </c>
      <c r="K40" s="10">
        <v>0</v>
      </c>
      <c r="L40" s="10">
        <f t="shared" si="0"/>
        <v>4129190</v>
      </c>
      <c r="M40" s="10">
        <f t="shared" si="0"/>
        <v>31420069.550999999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1">
        <f t="shared" si="1"/>
        <v>0</v>
      </c>
      <c r="U40" s="11">
        <f t="shared" si="1"/>
        <v>0</v>
      </c>
    </row>
    <row r="41" spans="1:21" x14ac:dyDescent="0.25">
      <c r="B41" s="34">
        <v>34</v>
      </c>
      <c r="C41" s="35" t="s">
        <v>47</v>
      </c>
      <c r="D41" s="10">
        <v>17930</v>
      </c>
      <c r="E41" s="10">
        <v>0</v>
      </c>
      <c r="F41" s="10">
        <v>22289</v>
      </c>
      <c r="G41" s="10">
        <v>110279.2785</v>
      </c>
      <c r="H41" s="10">
        <v>12710</v>
      </c>
      <c r="I41" s="10">
        <v>176772.97347000003</v>
      </c>
      <c r="J41" s="10">
        <v>0</v>
      </c>
      <c r="K41" s="10">
        <v>0</v>
      </c>
      <c r="L41" s="10">
        <f t="shared" si="0"/>
        <v>34999</v>
      </c>
      <c r="M41" s="10">
        <f t="shared" si="0"/>
        <v>287052.25197000004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1">
        <f t="shared" si="1"/>
        <v>0</v>
      </c>
      <c r="U41" s="11">
        <f t="shared" si="1"/>
        <v>0</v>
      </c>
    </row>
    <row r="42" spans="1:21" x14ac:dyDescent="0.25">
      <c r="B42" s="34">
        <v>35</v>
      </c>
      <c r="C42" s="35" t="s">
        <v>48</v>
      </c>
      <c r="D42" s="10">
        <v>0</v>
      </c>
      <c r="E42" s="10">
        <v>980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f t="shared" si="0"/>
        <v>0</v>
      </c>
      <c r="M42" s="10">
        <f t="shared" si="0"/>
        <v>0</v>
      </c>
      <c r="N42" s="10">
        <v>35</v>
      </c>
      <c r="O42" s="10">
        <v>403.61</v>
      </c>
      <c r="P42" s="10">
        <v>4</v>
      </c>
      <c r="Q42" s="10">
        <v>6.1220400000000001</v>
      </c>
      <c r="R42" s="10">
        <v>0</v>
      </c>
      <c r="S42" s="10">
        <v>0</v>
      </c>
      <c r="T42" s="11">
        <f t="shared" si="1"/>
        <v>39</v>
      </c>
      <c r="U42" s="11">
        <f t="shared" si="1"/>
        <v>409.73204000000004</v>
      </c>
    </row>
    <row r="43" spans="1:21" x14ac:dyDescent="0.25">
      <c r="B43" s="34">
        <v>36</v>
      </c>
      <c r="C43" s="35" t="s">
        <v>49</v>
      </c>
      <c r="D43" s="10">
        <v>2466201</v>
      </c>
      <c r="E43" s="10">
        <v>1319374</v>
      </c>
      <c r="F43" s="10">
        <v>7240815</v>
      </c>
      <c r="G43" s="10">
        <v>19461223.760439999</v>
      </c>
      <c r="H43" s="10">
        <v>4307171</v>
      </c>
      <c r="I43" s="10">
        <v>20419658.23593</v>
      </c>
      <c r="J43" s="10">
        <v>0</v>
      </c>
      <c r="K43" s="10">
        <v>0</v>
      </c>
      <c r="L43" s="10">
        <f t="shared" si="0"/>
        <v>11547986</v>
      </c>
      <c r="M43" s="10">
        <f t="shared" si="0"/>
        <v>39880881.996370003</v>
      </c>
      <c r="N43" s="10">
        <v>813144</v>
      </c>
      <c r="O43" s="10">
        <v>2026433.4799500001</v>
      </c>
      <c r="P43" s="10">
        <v>878076</v>
      </c>
      <c r="Q43" s="10">
        <v>2738237.5240899995</v>
      </c>
      <c r="R43" s="10">
        <v>0</v>
      </c>
      <c r="S43" s="10">
        <v>0</v>
      </c>
      <c r="T43" s="11">
        <f t="shared" si="1"/>
        <v>1691220</v>
      </c>
      <c r="U43" s="11">
        <f t="shared" si="1"/>
        <v>4764671.0040399991</v>
      </c>
    </row>
    <row r="44" spans="1:21" x14ac:dyDescent="0.25">
      <c r="B44" s="34">
        <v>37</v>
      </c>
      <c r="C44" s="35" t="s">
        <v>50</v>
      </c>
      <c r="D44" s="10">
        <v>73338</v>
      </c>
      <c r="E44" s="10">
        <v>1964920</v>
      </c>
      <c r="F44" s="10">
        <v>77379</v>
      </c>
      <c r="G44" s="10">
        <v>251415.58002000002</v>
      </c>
      <c r="H44" s="10">
        <v>60601</v>
      </c>
      <c r="I44" s="10">
        <v>420586.97889999999</v>
      </c>
      <c r="J44" s="10">
        <v>0</v>
      </c>
      <c r="K44" s="10">
        <v>0</v>
      </c>
      <c r="L44" s="10">
        <f t="shared" si="0"/>
        <v>137980</v>
      </c>
      <c r="M44" s="10">
        <f t="shared" si="0"/>
        <v>672002.55891999998</v>
      </c>
      <c r="N44" s="10">
        <v>555731</v>
      </c>
      <c r="O44" s="10">
        <v>843492.95166999998</v>
      </c>
      <c r="P44" s="10">
        <v>229953</v>
      </c>
      <c r="Q44" s="10">
        <v>434262.42475999997</v>
      </c>
      <c r="R44" s="10">
        <v>459</v>
      </c>
      <c r="S44" s="10">
        <v>6546.3829999999998</v>
      </c>
      <c r="T44" s="11">
        <f t="shared" si="1"/>
        <v>786143</v>
      </c>
      <c r="U44" s="11">
        <f t="shared" si="1"/>
        <v>1284301.7594299999</v>
      </c>
    </row>
    <row r="45" spans="1:21" x14ac:dyDescent="0.25">
      <c r="B45" s="34">
        <v>38</v>
      </c>
      <c r="C45" s="35" t="s">
        <v>51</v>
      </c>
      <c r="D45" s="10">
        <v>0</v>
      </c>
      <c r="E45" s="10">
        <v>118573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f t="shared" si="0"/>
        <v>0</v>
      </c>
      <c r="M45" s="10">
        <f t="shared" si="0"/>
        <v>0</v>
      </c>
      <c r="N45" s="10">
        <v>68622</v>
      </c>
      <c r="O45" s="10">
        <v>161777.81147999997</v>
      </c>
      <c r="P45" s="10">
        <v>15372</v>
      </c>
      <c r="Q45" s="10">
        <v>55757.896860000001</v>
      </c>
      <c r="R45" s="10">
        <v>0</v>
      </c>
      <c r="S45" s="10">
        <v>0</v>
      </c>
      <c r="T45" s="11">
        <f t="shared" si="1"/>
        <v>83994</v>
      </c>
      <c r="U45" s="11">
        <f t="shared" si="1"/>
        <v>217535.70833999998</v>
      </c>
    </row>
    <row r="46" spans="1:21" x14ac:dyDescent="0.25">
      <c r="B46" s="34">
        <v>39</v>
      </c>
      <c r="C46" s="35" t="s">
        <v>52</v>
      </c>
      <c r="D46" s="10">
        <v>717508</v>
      </c>
      <c r="E46" s="10">
        <v>542818</v>
      </c>
      <c r="F46" s="10">
        <v>585307</v>
      </c>
      <c r="G46" s="10">
        <v>3557118.91047</v>
      </c>
      <c r="H46" s="10">
        <v>1048353</v>
      </c>
      <c r="I46" s="10">
        <v>3724814.1096000001</v>
      </c>
      <c r="J46" s="10">
        <v>0</v>
      </c>
      <c r="K46" s="10">
        <v>0</v>
      </c>
      <c r="L46" s="10">
        <f t="shared" si="0"/>
        <v>1633660</v>
      </c>
      <c r="M46" s="10">
        <f t="shared" si="0"/>
        <v>7281933.0200699996</v>
      </c>
      <c r="N46" s="10">
        <v>366998</v>
      </c>
      <c r="O46" s="10">
        <v>921152.05226000003</v>
      </c>
      <c r="P46" s="10">
        <v>0</v>
      </c>
      <c r="Q46" s="10">
        <v>0</v>
      </c>
      <c r="R46" s="10">
        <v>0</v>
      </c>
      <c r="S46" s="10">
        <v>0</v>
      </c>
      <c r="T46" s="11">
        <f t="shared" si="1"/>
        <v>366998</v>
      </c>
      <c r="U46" s="11">
        <f t="shared" si="1"/>
        <v>921152.05226000003</v>
      </c>
    </row>
    <row r="47" spans="1:21" x14ac:dyDescent="0.25">
      <c r="A47" s="1" t="s">
        <v>53</v>
      </c>
      <c r="B47" s="34">
        <v>40</v>
      </c>
      <c r="C47" s="35" t="s">
        <v>54</v>
      </c>
      <c r="D47" s="10">
        <v>1383164</v>
      </c>
      <c r="E47" s="10">
        <v>291887</v>
      </c>
      <c r="F47" s="10">
        <v>441148</v>
      </c>
      <c r="G47" s="10">
        <v>1875226.9480000001</v>
      </c>
      <c r="H47" s="10">
        <v>1115314</v>
      </c>
      <c r="I47" s="10">
        <v>4964662.5089999996</v>
      </c>
      <c r="J47" s="10">
        <v>0</v>
      </c>
      <c r="K47" s="10">
        <v>0</v>
      </c>
      <c r="L47" s="10">
        <f t="shared" si="0"/>
        <v>1556462</v>
      </c>
      <c r="M47" s="10">
        <f t="shared" si="0"/>
        <v>6839889.4569999995</v>
      </c>
      <c r="N47" s="10">
        <v>13332</v>
      </c>
      <c r="O47" s="10">
        <v>33314.824000000001</v>
      </c>
      <c r="P47" s="10">
        <v>39146</v>
      </c>
      <c r="Q47" s="10">
        <v>98128.035999999993</v>
      </c>
      <c r="R47" s="10">
        <v>0</v>
      </c>
      <c r="S47" s="10">
        <v>0</v>
      </c>
      <c r="T47" s="11">
        <f t="shared" si="1"/>
        <v>52478</v>
      </c>
      <c r="U47" s="11">
        <f t="shared" si="1"/>
        <v>131442.85999999999</v>
      </c>
    </row>
    <row r="48" spans="1:21" x14ac:dyDescent="0.25">
      <c r="B48" s="34">
        <v>41</v>
      </c>
      <c r="C48" s="46" t="s">
        <v>55</v>
      </c>
      <c r="D48" s="10">
        <v>1217340</v>
      </c>
      <c r="E48" s="10">
        <v>1189948</v>
      </c>
      <c r="F48" s="10">
        <v>1848930</v>
      </c>
      <c r="G48" s="10">
        <v>5350277.3269999996</v>
      </c>
      <c r="H48" s="10">
        <v>1148488</v>
      </c>
      <c r="I48" s="10">
        <v>6068553.2860000003</v>
      </c>
      <c r="J48" s="10">
        <v>0</v>
      </c>
      <c r="K48" s="10">
        <v>0</v>
      </c>
      <c r="L48" s="10">
        <f t="shared" si="0"/>
        <v>2997418</v>
      </c>
      <c r="M48" s="10">
        <f t="shared" si="0"/>
        <v>11418830.613</v>
      </c>
      <c r="N48" s="10">
        <v>895916</v>
      </c>
      <c r="O48" s="10">
        <v>2223752.281</v>
      </c>
      <c r="P48" s="10">
        <v>386069</v>
      </c>
      <c r="Q48" s="10">
        <v>797211.56179999991</v>
      </c>
      <c r="R48" s="10">
        <v>36</v>
      </c>
      <c r="S48" s="10">
        <v>670.90899999999999</v>
      </c>
      <c r="T48" s="11">
        <f t="shared" si="1"/>
        <v>1282021</v>
      </c>
      <c r="U48" s="11">
        <f t="shared" si="1"/>
        <v>3021634.7517999997</v>
      </c>
    </row>
    <row r="49" spans="1:21" s="19" customFormat="1" x14ac:dyDescent="0.25">
      <c r="A49" s="48"/>
      <c r="B49" s="51" t="s">
        <v>8</v>
      </c>
      <c r="C49" s="46"/>
      <c r="D49" s="49">
        <v>77701744</v>
      </c>
      <c r="E49" s="49">
        <v>938537898</v>
      </c>
      <c r="F49" s="49">
        <v>131162791</v>
      </c>
      <c r="G49" s="49">
        <v>449687809.00956017</v>
      </c>
      <c r="H49" s="49">
        <v>114141372</v>
      </c>
      <c r="I49" s="49">
        <v>771249823.79929996</v>
      </c>
      <c r="J49" s="49">
        <v>1413</v>
      </c>
      <c r="K49" s="49">
        <v>724.52953000000002</v>
      </c>
      <c r="L49" s="17">
        <f t="shared" si="0"/>
        <v>245305576</v>
      </c>
      <c r="M49" s="17">
        <f t="shared" si="0"/>
        <v>1220938357.3383901</v>
      </c>
      <c r="N49" s="49">
        <v>188757942</v>
      </c>
      <c r="O49" s="49">
        <v>380931940.40843016</v>
      </c>
      <c r="P49" s="49">
        <v>100578125</v>
      </c>
      <c r="Q49" s="49">
        <v>226690059.80833998</v>
      </c>
      <c r="R49" s="49">
        <v>601748</v>
      </c>
      <c r="S49" s="49">
        <v>4417142.0571800005</v>
      </c>
      <c r="T49" s="18">
        <f t="shared" si="1"/>
        <v>289937815</v>
      </c>
      <c r="U49" s="18">
        <f t="shared" si="1"/>
        <v>612039142.2739501</v>
      </c>
    </row>
    <row r="50" spans="1:21" x14ac:dyDescent="0.25">
      <c r="A50" s="50"/>
      <c r="B50" s="52"/>
      <c r="C50" s="52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</row>
  </sheetData>
  <mergeCells count="18">
    <mergeCell ref="B1:B4"/>
    <mergeCell ref="C1:C4"/>
    <mergeCell ref="D1:E1"/>
    <mergeCell ref="F1:M1"/>
    <mergeCell ref="N1:U1"/>
    <mergeCell ref="D2:D4"/>
    <mergeCell ref="E2:E4"/>
    <mergeCell ref="F2:M2"/>
    <mergeCell ref="N2:U2"/>
    <mergeCell ref="F3:G3"/>
    <mergeCell ref="T3:U3"/>
    <mergeCell ref="D50:S50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4A5A-9CAC-48E4-B0D7-872F31C6803D}">
  <dimension ref="A2:U52"/>
  <sheetViews>
    <sheetView topLeftCell="D22" workbookViewId="0">
      <selection activeCell="T7" sqref="T7:U50"/>
    </sheetView>
  </sheetViews>
  <sheetFormatPr defaultColWidth="8.88671875" defaultRowHeight="13.2" x14ac:dyDescent="0.25"/>
  <cols>
    <col min="1" max="1" width="3" style="26" bestFit="1" customWidth="1"/>
    <col min="2" max="2" width="5" style="27" customWidth="1"/>
    <col min="3" max="3" width="45" style="27" customWidth="1"/>
    <col min="4" max="4" width="9.6640625" style="27" customWidth="1"/>
    <col min="5" max="5" width="11.33203125" style="27" customWidth="1"/>
    <col min="6" max="9" width="10" style="27" bestFit="1" customWidth="1"/>
    <col min="10" max="10" width="8.44140625" style="27" customWidth="1"/>
    <col min="11" max="11" width="7.6640625" style="27" customWidth="1"/>
    <col min="12" max="12" width="10.6640625" style="27" customWidth="1"/>
    <col min="13" max="13" width="11.88671875" style="27" customWidth="1"/>
    <col min="14" max="14" width="10" style="27" bestFit="1" customWidth="1"/>
    <col min="15" max="15" width="10.88671875" style="27" customWidth="1"/>
    <col min="16" max="16" width="10" style="27" bestFit="1" customWidth="1"/>
    <col min="17" max="17" width="10.33203125" style="27" customWidth="1"/>
    <col min="18" max="18" width="8.33203125" style="27" customWidth="1"/>
    <col min="19" max="19" width="9.33203125" style="27" customWidth="1"/>
    <col min="20" max="20" width="12.33203125" style="27" customWidth="1"/>
    <col min="21" max="21" width="12.44140625" style="27" customWidth="1"/>
    <col min="22" max="16384" width="8.88671875" style="27"/>
  </cols>
  <sheetData>
    <row r="2" spans="1:21" x14ac:dyDescent="0.25">
      <c r="B2" s="172"/>
      <c r="C2" s="171"/>
      <c r="D2" s="172"/>
      <c r="E2" s="172"/>
      <c r="F2" s="173" t="s">
        <v>0</v>
      </c>
      <c r="G2" s="174"/>
      <c r="H2" s="174"/>
      <c r="I2" s="174"/>
      <c r="J2" s="174"/>
      <c r="K2" s="174"/>
      <c r="L2" s="174"/>
      <c r="M2" s="175"/>
      <c r="N2" s="176" t="s">
        <v>1</v>
      </c>
      <c r="O2" s="177"/>
      <c r="P2" s="177"/>
      <c r="Q2" s="177"/>
      <c r="R2" s="177"/>
      <c r="S2" s="177"/>
      <c r="T2" s="177"/>
      <c r="U2" s="177"/>
    </row>
    <row r="3" spans="1:21" x14ac:dyDescent="0.25">
      <c r="B3" s="172"/>
      <c r="C3" s="171"/>
      <c r="D3" s="172" t="s">
        <v>2</v>
      </c>
      <c r="E3" s="172" t="s">
        <v>3</v>
      </c>
      <c r="F3" s="173" t="s">
        <v>4</v>
      </c>
      <c r="G3" s="174"/>
      <c r="H3" s="174"/>
      <c r="I3" s="174"/>
      <c r="J3" s="174"/>
      <c r="K3" s="174"/>
      <c r="L3" s="174"/>
      <c r="M3" s="175"/>
      <c r="N3" s="176" t="s">
        <v>4</v>
      </c>
      <c r="O3" s="177"/>
      <c r="P3" s="177"/>
      <c r="Q3" s="177"/>
      <c r="R3" s="177"/>
      <c r="S3" s="177"/>
      <c r="T3" s="177"/>
      <c r="U3" s="177"/>
    </row>
    <row r="4" spans="1:21" x14ac:dyDescent="0.25">
      <c r="B4" s="172"/>
      <c r="C4" s="171"/>
      <c r="D4" s="172"/>
      <c r="E4" s="172"/>
      <c r="F4" s="172" t="s">
        <v>5</v>
      </c>
      <c r="G4" s="172"/>
      <c r="H4" s="172" t="s">
        <v>6</v>
      </c>
      <c r="I4" s="172"/>
      <c r="J4" s="171" t="s">
        <v>7</v>
      </c>
      <c r="K4" s="171"/>
      <c r="L4" s="173" t="s">
        <v>8</v>
      </c>
      <c r="M4" s="175"/>
      <c r="N4" s="172" t="s">
        <v>5</v>
      </c>
      <c r="O4" s="172"/>
      <c r="P4" s="172" t="s">
        <v>6</v>
      </c>
      <c r="Q4" s="172"/>
      <c r="R4" s="171" t="s">
        <v>7</v>
      </c>
      <c r="S4" s="171"/>
      <c r="T4" s="173" t="s">
        <v>8</v>
      </c>
      <c r="U4" s="175"/>
    </row>
    <row r="5" spans="1:21" s="30" customFormat="1" ht="40.5" customHeight="1" x14ac:dyDescent="0.3">
      <c r="A5" s="28"/>
      <c r="B5" s="172"/>
      <c r="C5" s="171"/>
      <c r="D5" s="172"/>
      <c r="E5" s="172"/>
      <c r="F5" s="29" t="s">
        <v>9</v>
      </c>
      <c r="G5" s="29" t="s">
        <v>10</v>
      </c>
      <c r="H5" s="29" t="s">
        <v>9</v>
      </c>
      <c r="I5" s="29" t="s">
        <v>10</v>
      </c>
      <c r="J5" s="29" t="s">
        <v>9</v>
      </c>
      <c r="K5" s="29" t="s">
        <v>10</v>
      </c>
      <c r="L5" s="29" t="s">
        <v>9</v>
      </c>
      <c r="M5" s="29" t="s">
        <v>10</v>
      </c>
      <c r="N5" s="29" t="s">
        <v>9</v>
      </c>
      <c r="O5" s="29" t="s">
        <v>10</v>
      </c>
      <c r="P5" s="29" t="s">
        <v>9</v>
      </c>
      <c r="Q5" s="29" t="s">
        <v>10</v>
      </c>
      <c r="R5" s="29" t="s">
        <v>9</v>
      </c>
      <c r="S5" s="29" t="s">
        <v>10</v>
      </c>
      <c r="T5" s="29" t="s">
        <v>9</v>
      </c>
      <c r="U5" s="29" t="s">
        <v>10</v>
      </c>
    </row>
    <row r="6" spans="1:21" x14ac:dyDescent="0.25">
      <c r="B6" s="31" t="s">
        <v>11</v>
      </c>
      <c r="C6" s="32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1:21" x14ac:dyDescent="0.25">
      <c r="B7" s="34">
        <v>1</v>
      </c>
      <c r="C7" s="35" t="s">
        <v>12</v>
      </c>
      <c r="D7" s="36">
        <v>1578148</v>
      </c>
      <c r="E7" s="36">
        <v>78440427</v>
      </c>
      <c r="F7" s="36">
        <v>2018680</v>
      </c>
      <c r="G7" s="36">
        <v>6803665.3628400005</v>
      </c>
      <c r="H7" s="36">
        <v>1846731</v>
      </c>
      <c r="I7" s="36">
        <v>9081465.7943099998</v>
      </c>
      <c r="J7" s="36">
        <v>0</v>
      </c>
      <c r="K7" s="36">
        <v>0</v>
      </c>
      <c r="L7" s="36">
        <f>F7+H7+J7</f>
        <v>3865411</v>
      </c>
      <c r="M7" s="36">
        <f>K7+I7+G7</f>
        <v>15885131.15715</v>
      </c>
      <c r="N7" s="36">
        <v>7854396</v>
      </c>
      <c r="O7" s="36">
        <v>16270463.89154</v>
      </c>
      <c r="P7" s="36">
        <v>2629862</v>
      </c>
      <c r="Q7" s="36">
        <v>6609255.6517400043</v>
      </c>
      <c r="R7" s="36">
        <v>6</v>
      </c>
      <c r="S7" s="36">
        <v>15.5</v>
      </c>
      <c r="T7" s="37">
        <f>N7+P7+R7</f>
        <v>10484264</v>
      </c>
      <c r="U7" s="37">
        <f>S7+Q7+O7</f>
        <v>22879735.043280005</v>
      </c>
    </row>
    <row r="8" spans="1:21" x14ac:dyDescent="0.25">
      <c r="B8" s="34">
        <v>2</v>
      </c>
      <c r="C8" s="35" t="s">
        <v>13</v>
      </c>
      <c r="D8" s="36">
        <v>84114</v>
      </c>
      <c r="E8" s="36">
        <v>45831608</v>
      </c>
      <c r="F8" s="36">
        <v>153976</v>
      </c>
      <c r="G8" s="36">
        <v>560464.26399999997</v>
      </c>
      <c r="H8" s="36">
        <v>78502</v>
      </c>
      <c r="I8" s="36">
        <v>277541.70325000002</v>
      </c>
      <c r="J8" s="36">
        <v>0</v>
      </c>
      <c r="K8" s="36">
        <v>0</v>
      </c>
      <c r="L8" s="36">
        <f t="shared" ref="L8:L51" si="0">F8+H8+J8</f>
        <v>232478</v>
      </c>
      <c r="M8" s="36">
        <f t="shared" ref="M8:M51" si="1">K8+I8+G8</f>
        <v>838005.96724999999</v>
      </c>
      <c r="N8" s="36">
        <v>5152534</v>
      </c>
      <c r="O8" s="36">
        <v>9671955.213440001</v>
      </c>
      <c r="P8" s="36">
        <v>1820852</v>
      </c>
      <c r="Q8" s="36">
        <v>2859806.96386</v>
      </c>
      <c r="R8" s="36">
        <v>0</v>
      </c>
      <c r="S8" s="36">
        <v>0</v>
      </c>
      <c r="T8" s="37">
        <f t="shared" ref="T8:T51" si="2">N8+P8+R8</f>
        <v>6973386</v>
      </c>
      <c r="U8" s="37">
        <f t="shared" ref="U8:U51" si="3">S8+Q8+O8</f>
        <v>12531762.177300001</v>
      </c>
    </row>
    <row r="9" spans="1:21" x14ac:dyDescent="0.25">
      <c r="B9" s="34">
        <v>3</v>
      </c>
      <c r="C9" s="35" t="s">
        <v>14</v>
      </c>
      <c r="D9" s="36">
        <v>77883</v>
      </c>
      <c r="E9" s="36">
        <v>13155196</v>
      </c>
      <c r="F9" s="36">
        <v>67228</v>
      </c>
      <c r="G9" s="36">
        <v>273740.86361001979</v>
      </c>
      <c r="H9" s="36">
        <v>24368</v>
      </c>
      <c r="I9" s="36">
        <v>123415.65572999838</v>
      </c>
      <c r="J9" s="36">
        <v>0</v>
      </c>
      <c r="K9" s="36">
        <v>0</v>
      </c>
      <c r="L9" s="36">
        <f t="shared" si="0"/>
        <v>91596</v>
      </c>
      <c r="M9" s="36">
        <f t="shared" si="1"/>
        <v>397156.51934001816</v>
      </c>
      <c r="N9" s="36">
        <v>2461200</v>
      </c>
      <c r="O9" s="36">
        <v>4372414.1053299997</v>
      </c>
      <c r="P9" s="36">
        <v>847234</v>
      </c>
      <c r="Q9" s="36">
        <v>1230407.7981500002</v>
      </c>
      <c r="R9" s="36">
        <v>9443</v>
      </c>
      <c r="S9" s="36">
        <v>109185.63748999999</v>
      </c>
      <c r="T9" s="37">
        <f t="shared" si="2"/>
        <v>3317877</v>
      </c>
      <c r="U9" s="37">
        <f t="shared" si="3"/>
        <v>5712007.5409699995</v>
      </c>
    </row>
    <row r="10" spans="1:21" x14ac:dyDescent="0.25">
      <c r="B10" s="34">
        <v>4</v>
      </c>
      <c r="C10" s="35" t="s">
        <v>15</v>
      </c>
      <c r="D10" s="36">
        <v>569338</v>
      </c>
      <c r="E10" s="36">
        <v>47982447</v>
      </c>
      <c r="F10" s="36">
        <v>762577</v>
      </c>
      <c r="G10" s="36">
        <v>2147905.6540000001</v>
      </c>
      <c r="H10" s="36">
        <v>292596</v>
      </c>
      <c r="I10" s="36">
        <v>1056858.5449999999</v>
      </c>
      <c r="J10" s="36">
        <v>0</v>
      </c>
      <c r="K10" s="36">
        <v>0</v>
      </c>
      <c r="L10" s="36">
        <f t="shared" si="0"/>
        <v>1055173</v>
      </c>
      <c r="M10" s="36">
        <f t="shared" si="1"/>
        <v>3204764.199</v>
      </c>
      <c r="N10" s="36">
        <v>10053944</v>
      </c>
      <c r="O10" s="36">
        <v>21633053.397</v>
      </c>
      <c r="P10" s="36">
        <v>3254501</v>
      </c>
      <c r="Q10" s="36">
        <v>6306768.1619999995</v>
      </c>
      <c r="R10" s="36">
        <v>5362</v>
      </c>
      <c r="S10" s="36">
        <v>84014.026500000007</v>
      </c>
      <c r="T10" s="37">
        <f t="shared" si="2"/>
        <v>13313807</v>
      </c>
      <c r="U10" s="37">
        <f t="shared" si="3"/>
        <v>28023835.585499998</v>
      </c>
    </row>
    <row r="11" spans="1:21" x14ac:dyDescent="0.25">
      <c r="B11" s="34">
        <v>5</v>
      </c>
      <c r="C11" s="35" t="s">
        <v>16</v>
      </c>
      <c r="D11" s="36">
        <v>0</v>
      </c>
      <c r="E11" s="36">
        <v>27369834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f t="shared" si="0"/>
        <v>0</v>
      </c>
      <c r="M11" s="36">
        <f t="shared" si="1"/>
        <v>0</v>
      </c>
      <c r="N11" s="36">
        <v>3244278</v>
      </c>
      <c r="O11" s="36">
        <v>7373003.6569999997</v>
      </c>
      <c r="P11" s="36">
        <v>637414</v>
      </c>
      <c r="Q11" s="36">
        <v>1308138.801</v>
      </c>
      <c r="R11" s="36">
        <v>0</v>
      </c>
      <c r="S11" s="36">
        <v>0</v>
      </c>
      <c r="T11" s="37">
        <f t="shared" si="2"/>
        <v>3881692</v>
      </c>
      <c r="U11" s="37">
        <f t="shared" si="3"/>
        <v>8681142.4580000006</v>
      </c>
    </row>
    <row r="12" spans="1:21" x14ac:dyDescent="0.25">
      <c r="B12" s="34">
        <v>6</v>
      </c>
      <c r="C12" s="35" t="s">
        <v>17</v>
      </c>
      <c r="D12" s="36">
        <v>158707</v>
      </c>
      <c r="E12" s="36">
        <v>28816092</v>
      </c>
      <c r="F12" s="36">
        <v>141888</v>
      </c>
      <c r="G12" s="36">
        <v>477248.16100000002</v>
      </c>
      <c r="H12" s="36">
        <v>68777</v>
      </c>
      <c r="I12" s="36">
        <v>245173.348</v>
      </c>
      <c r="J12" s="36">
        <v>0</v>
      </c>
      <c r="K12" s="36">
        <v>0</v>
      </c>
      <c r="L12" s="36">
        <f t="shared" si="0"/>
        <v>210665</v>
      </c>
      <c r="M12" s="36">
        <f t="shared" si="1"/>
        <v>722421.50900000008</v>
      </c>
      <c r="N12" s="36">
        <v>5851753</v>
      </c>
      <c r="O12" s="36">
        <v>11793000</v>
      </c>
      <c r="P12" s="36">
        <v>2303106</v>
      </c>
      <c r="Q12" s="36">
        <v>3770940.47</v>
      </c>
      <c r="R12" s="36">
        <v>5330</v>
      </c>
      <c r="S12" s="36">
        <v>81379.901599999997</v>
      </c>
      <c r="T12" s="37">
        <f t="shared" si="2"/>
        <v>8160189</v>
      </c>
      <c r="U12" s="37">
        <f t="shared" si="3"/>
        <v>15645320.3716</v>
      </c>
    </row>
    <row r="13" spans="1:21" x14ac:dyDescent="0.25">
      <c r="B13" s="34">
        <v>7</v>
      </c>
      <c r="C13" s="35" t="s">
        <v>18</v>
      </c>
      <c r="D13" s="36">
        <v>72693</v>
      </c>
      <c r="E13" s="36">
        <v>15580464</v>
      </c>
      <c r="F13" s="36">
        <v>71114</v>
      </c>
      <c r="G13" s="36">
        <v>186195.58410000001</v>
      </c>
      <c r="H13" s="36">
        <v>26241</v>
      </c>
      <c r="I13" s="36">
        <v>69922.274999999994</v>
      </c>
      <c r="J13" s="36">
        <v>0</v>
      </c>
      <c r="K13" s="36">
        <v>0</v>
      </c>
      <c r="L13" s="36">
        <f t="shared" si="0"/>
        <v>97355</v>
      </c>
      <c r="M13" s="36">
        <f t="shared" si="1"/>
        <v>256117.8591</v>
      </c>
      <c r="N13" s="36">
        <v>3890314</v>
      </c>
      <c r="O13" s="36">
        <v>7558803.9702599999</v>
      </c>
      <c r="P13" s="36">
        <v>1042420</v>
      </c>
      <c r="Q13" s="36">
        <v>1830368.4140099999</v>
      </c>
      <c r="R13" s="36">
        <v>0</v>
      </c>
      <c r="S13" s="36">
        <v>0</v>
      </c>
      <c r="T13" s="37">
        <f t="shared" si="2"/>
        <v>4932734</v>
      </c>
      <c r="U13" s="37">
        <f t="shared" si="3"/>
        <v>9389172.3842699993</v>
      </c>
    </row>
    <row r="14" spans="1:21" x14ac:dyDescent="0.25">
      <c r="B14" s="34">
        <v>8</v>
      </c>
      <c r="C14" s="35" t="s">
        <v>19</v>
      </c>
      <c r="D14" s="36">
        <v>0</v>
      </c>
      <c r="E14" s="36">
        <v>3579375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f t="shared" si="0"/>
        <v>0</v>
      </c>
      <c r="M14" s="36">
        <f t="shared" si="1"/>
        <v>0</v>
      </c>
      <c r="N14" s="36">
        <v>518911</v>
      </c>
      <c r="O14" s="36">
        <v>1255517.1741399998</v>
      </c>
      <c r="P14" s="36">
        <v>273173</v>
      </c>
      <c r="Q14" s="36">
        <v>693380.48575999995</v>
      </c>
      <c r="R14" s="36">
        <v>0</v>
      </c>
      <c r="S14" s="36">
        <v>0</v>
      </c>
      <c r="T14" s="37">
        <f t="shared" si="2"/>
        <v>792084</v>
      </c>
      <c r="U14" s="37">
        <f t="shared" si="3"/>
        <v>1948897.6598999999</v>
      </c>
    </row>
    <row r="15" spans="1:21" x14ac:dyDescent="0.25">
      <c r="B15" s="34">
        <v>9</v>
      </c>
      <c r="C15" s="35" t="s">
        <v>20</v>
      </c>
      <c r="D15" s="36">
        <v>344956</v>
      </c>
      <c r="E15" s="36">
        <v>45911797</v>
      </c>
      <c r="F15" s="36">
        <v>478356</v>
      </c>
      <c r="G15" s="36">
        <v>1605629.31797</v>
      </c>
      <c r="H15" s="36">
        <v>188325</v>
      </c>
      <c r="I15" s="36">
        <v>662938.15655999992</v>
      </c>
      <c r="J15" s="36">
        <v>0</v>
      </c>
      <c r="K15" s="36">
        <v>0</v>
      </c>
      <c r="L15" s="36">
        <f t="shared" si="0"/>
        <v>666681</v>
      </c>
      <c r="M15" s="36">
        <f t="shared" si="1"/>
        <v>2268567.4745299998</v>
      </c>
      <c r="N15" s="36">
        <v>8097599</v>
      </c>
      <c r="O15" s="36">
        <v>18701391.40106</v>
      </c>
      <c r="P15" s="36">
        <v>4175528</v>
      </c>
      <c r="Q15" s="36">
        <v>7745493.5723100007</v>
      </c>
      <c r="R15" s="36">
        <v>0</v>
      </c>
      <c r="S15" s="36">
        <v>0</v>
      </c>
      <c r="T15" s="37">
        <f t="shared" si="2"/>
        <v>12273127</v>
      </c>
      <c r="U15" s="37">
        <f t="shared" si="3"/>
        <v>26446884.973370001</v>
      </c>
    </row>
    <row r="16" spans="1:21" x14ac:dyDescent="0.25">
      <c r="B16" s="34">
        <v>10</v>
      </c>
      <c r="C16" s="35" t="s">
        <v>21</v>
      </c>
      <c r="D16" s="36">
        <v>15167195</v>
      </c>
      <c r="E16" s="36">
        <v>277289229</v>
      </c>
      <c r="F16" s="36">
        <v>26639486</v>
      </c>
      <c r="G16" s="36">
        <v>85536478.709999993</v>
      </c>
      <c r="H16" s="36">
        <v>19970671</v>
      </c>
      <c r="I16" s="36">
        <v>147487278.37200001</v>
      </c>
      <c r="J16" s="36">
        <v>0</v>
      </c>
      <c r="K16" s="36">
        <v>0</v>
      </c>
      <c r="L16" s="36">
        <f t="shared" si="0"/>
        <v>46610157</v>
      </c>
      <c r="M16" s="36">
        <f t="shared" si="1"/>
        <v>233023757.08200002</v>
      </c>
      <c r="N16" s="36">
        <v>59223251</v>
      </c>
      <c r="O16" s="36">
        <v>130191354.29369999</v>
      </c>
      <c r="P16" s="36">
        <v>25772012</v>
      </c>
      <c r="Q16" s="36">
        <v>49138829.354480006</v>
      </c>
      <c r="R16" s="36">
        <v>1987</v>
      </c>
      <c r="S16" s="36">
        <v>26333.346389999999</v>
      </c>
      <c r="T16" s="37">
        <f t="shared" si="2"/>
        <v>84997250</v>
      </c>
      <c r="U16" s="37">
        <f t="shared" si="3"/>
        <v>179356516.99457002</v>
      </c>
    </row>
    <row r="17" spans="2:21" x14ac:dyDescent="0.25">
      <c r="B17" s="34">
        <v>11</v>
      </c>
      <c r="C17" s="35" t="s">
        <v>22</v>
      </c>
      <c r="D17" s="36">
        <v>0</v>
      </c>
      <c r="E17" s="36">
        <v>11942836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f t="shared" si="0"/>
        <v>0</v>
      </c>
      <c r="M17" s="36">
        <f t="shared" si="1"/>
        <v>0</v>
      </c>
      <c r="N17" s="36">
        <v>2278642</v>
      </c>
      <c r="O17" s="36">
        <v>4558360.8760000002</v>
      </c>
      <c r="P17" s="36">
        <v>550878</v>
      </c>
      <c r="Q17" s="36">
        <v>1241290.9539999999</v>
      </c>
      <c r="R17" s="36">
        <v>1007</v>
      </c>
      <c r="S17" s="36">
        <v>15979.74</v>
      </c>
      <c r="T17" s="37">
        <f t="shared" si="2"/>
        <v>2830527</v>
      </c>
      <c r="U17" s="37">
        <f t="shared" si="3"/>
        <v>5815631.5700000003</v>
      </c>
    </row>
    <row r="18" spans="2:21" x14ac:dyDescent="0.25">
      <c r="B18" s="34">
        <v>12</v>
      </c>
      <c r="C18" s="35" t="s">
        <v>23</v>
      </c>
      <c r="D18" s="36">
        <v>546486</v>
      </c>
      <c r="E18" s="36">
        <v>50324328</v>
      </c>
      <c r="F18" s="36">
        <v>544302</v>
      </c>
      <c r="G18" s="36">
        <v>1830000</v>
      </c>
      <c r="H18" s="36">
        <v>298526</v>
      </c>
      <c r="I18" s="36">
        <v>1130000</v>
      </c>
      <c r="J18" s="36">
        <v>0</v>
      </c>
      <c r="K18" s="36">
        <v>0</v>
      </c>
      <c r="L18" s="36">
        <f t="shared" si="0"/>
        <v>842828</v>
      </c>
      <c r="M18" s="36">
        <f t="shared" si="1"/>
        <v>2960000</v>
      </c>
      <c r="N18" s="36">
        <v>10329332</v>
      </c>
      <c r="O18" s="36">
        <v>18300000</v>
      </c>
      <c r="P18" s="36">
        <v>5876434</v>
      </c>
      <c r="Q18" s="36">
        <v>10100000</v>
      </c>
      <c r="R18" s="36">
        <v>3431</v>
      </c>
      <c r="S18" s="36">
        <v>12888.23</v>
      </c>
      <c r="T18" s="37">
        <f t="shared" si="2"/>
        <v>16209197</v>
      </c>
      <c r="U18" s="37">
        <f t="shared" si="3"/>
        <v>28412888.23</v>
      </c>
    </row>
    <row r="19" spans="2:21" x14ac:dyDescent="0.25">
      <c r="B19" s="31" t="s">
        <v>24</v>
      </c>
      <c r="C19" s="32"/>
      <c r="D19" s="33"/>
      <c r="E19" s="33"/>
      <c r="F19" s="33"/>
      <c r="G19" s="33"/>
      <c r="H19" s="33"/>
      <c r="I19" s="33"/>
      <c r="J19" s="33"/>
      <c r="K19" s="33"/>
      <c r="L19" s="36"/>
      <c r="M19" s="36"/>
      <c r="N19" s="36"/>
      <c r="O19" s="36"/>
      <c r="P19" s="36"/>
      <c r="Q19" s="36"/>
      <c r="R19" s="36"/>
      <c r="S19" s="36"/>
      <c r="T19" s="37"/>
      <c r="U19" s="37"/>
    </row>
    <row r="20" spans="2:21" x14ac:dyDescent="0.25">
      <c r="B20" s="34">
        <v>13</v>
      </c>
      <c r="C20" s="35" t="s">
        <v>25</v>
      </c>
      <c r="D20" s="36">
        <v>9086186</v>
      </c>
      <c r="E20" s="36">
        <v>27975510</v>
      </c>
      <c r="F20" s="54">
        <v>19263463</v>
      </c>
      <c r="G20" s="54">
        <v>58851746.209799998</v>
      </c>
      <c r="H20" s="54">
        <v>12387408</v>
      </c>
      <c r="I20" s="54">
        <v>54311161.718209997</v>
      </c>
      <c r="J20" s="36">
        <v>0</v>
      </c>
      <c r="K20" s="36">
        <v>0</v>
      </c>
      <c r="L20" s="36">
        <f t="shared" si="0"/>
        <v>31650871</v>
      </c>
      <c r="M20" s="36">
        <f t="shared" si="1"/>
        <v>113162907.92800999</v>
      </c>
      <c r="N20" s="36">
        <v>11342472</v>
      </c>
      <c r="O20" s="36">
        <v>29258451.784000002</v>
      </c>
      <c r="P20" s="36">
        <v>4678152</v>
      </c>
      <c r="Q20" s="36">
        <v>14431748.358999999</v>
      </c>
      <c r="R20" s="36">
        <v>18994</v>
      </c>
      <c r="S20" s="36">
        <v>472740.14980000001</v>
      </c>
      <c r="T20" s="37">
        <f t="shared" si="2"/>
        <v>16039618</v>
      </c>
      <c r="U20" s="37">
        <f t="shared" si="3"/>
        <v>44162940.292800002</v>
      </c>
    </row>
    <row r="21" spans="2:21" x14ac:dyDescent="0.25">
      <c r="B21" s="34">
        <v>14</v>
      </c>
      <c r="C21" s="35" t="s">
        <v>26</v>
      </c>
      <c r="D21" s="36">
        <v>0</v>
      </c>
      <c r="E21" s="36">
        <v>5226993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f t="shared" si="0"/>
        <v>0</v>
      </c>
      <c r="M21" s="36">
        <f t="shared" si="1"/>
        <v>0</v>
      </c>
      <c r="N21" s="36">
        <v>550669</v>
      </c>
      <c r="O21" s="36">
        <v>1420948.1406899998</v>
      </c>
      <c r="P21" s="36">
        <v>248807</v>
      </c>
      <c r="Q21" s="36">
        <v>672174.18502000021</v>
      </c>
      <c r="R21" s="36">
        <v>0</v>
      </c>
      <c r="S21" s="36">
        <v>0</v>
      </c>
      <c r="T21" s="37">
        <f t="shared" si="2"/>
        <v>799476</v>
      </c>
      <c r="U21" s="37">
        <f t="shared" si="3"/>
        <v>2093122.32571</v>
      </c>
    </row>
    <row r="22" spans="2:21" x14ac:dyDescent="0.25">
      <c r="B22" s="34">
        <v>15</v>
      </c>
      <c r="C22" s="35" t="s">
        <v>68</v>
      </c>
      <c r="D22" s="36">
        <v>1767</v>
      </c>
      <c r="E22" s="36">
        <v>2660153</v>
      </c>
      <c r="F22" s="36">
        <v>1725</v>
      </c>
      <c r="G22" s="36">
        <v>4151.8097299999999</v>
      </c>
      <c r="H22" s="36">
        <v>432</v>
      </c>
      <c r="I22" s="36">
        <v>1675.8617899999999</v>
      </c>
      <c r="J22" s="36">
        <v>0</v>
      </c>
      <c r="K22" s="36">
        <v>0</v>
      </c>
      <c r="L22" s="36">
        <f t="shared" si="0"/>
        <v>2157</v>
      </c>
      <c r="M22" s="36">
        <f t="shared" si="1"/>
        <v>5827.6715199999999</v>
      </c>
      <c r="N22" s="36">
        <v>966000</v>
      </c>
      <c r="O22" s="36">
        <v>1991106.2149</v>
      </c>
      <c r="P22" s="36">
        <v>145956</v>
      </c>
      <c r="Q22" s="36">
        <v>283909.95464999997</v>
      </c>
      <c r="R22" s="36">
        <v>0</v>
      </c>
      <c r="S22" s="36">
        <v>0</v>
      </c>
      <c r="T22" s="37">
        <f t="shared" si="2"/>
        <v>1111956</v>
      </c>
      <c r="U22" s="37">
        <f t="shared" si="3"/>
        <v>2275016.1695499998</v>
      </c>
    </row>
    <row r="23" spans="2:21" x14ac:dyDescent="0.25">
      <c r="B23" s="34">
        <v>16</v>
      </c>
      <c r="C23" s="35" t="s">
        <v>69</v>
      </c>
      <c r="D23" s="36">
        <v>0</v>
      </c>
      <c r="E23" s="36">
        <v>845416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f t="shared" si="0"/>
        <v>0</v>
      </c>
      <c r="M23" s="36">
        <f t="shared" si="1"/>
        <v>0</v>
      </c>
      <c r="N23" s="36">
        <v>252733</v>
      </c>
      <c r="O23" s="36">
        <v>441764.1544</v>
      </c>
      <c r="P23" s="36">
        <v>38892</v>
      </c>
      <c r="Q23" s="36">
        <v>77136.965379999994</v>
      </c>
      <c r="R23" s="36">
        <v>2</v>
      </c>
      <c r="S23" s="36">
        <v>1.4</v>
      </c>
      <c r="T23" s="37">
        <f t="shared" si="2"/>
        <v>291627</v>
      </c>
      <c r="U23" s="37">
        <f t="shared" si="3"/>
        <v>518902.51977999997</v>
      </c>
    </row>
    <row r="24" spans="2:21" x14ac:dyDescent="0.25">
      <c r="B24" s="34">
        <v>17</v>
      </c>
      <c r="C24" s="35" t="s">
        <v>29</v>
      </c>
      <c r="D24" s="36">
        <v>0</v>
      </c>
      <c r="E24" s="36">
        <v>940951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f t="shared" si="0"/>
        <v>0</v>
      </c>
      <c r="M24" s="36">
        <f t="shared" si="1"/>
        <v>0</v>
      </c>
      <c r="N24" s="36">
        <v>167194</v>
      </c>
      <c r="O24" s="36">
        <v>417695.51</v>
      </c>
      <c r="P24" s="36">
        <v>33896</v>
      </c>
      <c r="Q24" s="36">
        <v>136225.74400000001</v>
      </c>
      <c r="R24" s="36">
        <v>418</v>
      </c>
      <c r="S24" s="36">
        <v>13462.849</v>
      </c>
      <c r="T24" s="37">
        <f t="shared" si="2"/>
        <v>201508</v>
      </c>
      <c r="U24" s="37">
        <f t="shared" si="3"/>
        <v>567384.103</v>
      </c>
    </row>
    <row r="25" spans="2:21" x14ac:dyDescent="0.25">
      <c r="B25" s="34">
        <v>18</v>
      </c>
      <c r="C25" s="35" t="s">
        <v>30</v>
      </c>
      <c r="D25" s="36">
        <v>8199</v>
      </c>
      <c r="E25" s="36">
        <v>516483</v>
      </c>
      <c r="F25" s="36">
        <v>21283</v>
      </c>
      <c r="G25" s="36">
        <v>44732.795149999998</v>
      </c>
      <c r="H25" s="36">
        <v>6077</v>
      </c>
      <c r="I25" s="36">
        <v>19269.543859999998</v>
      </c>
      <c r="J25" s="36">
        <v>1</v>
      </c>
      <c r="K25" s="36">
        <v>1.534</v>
      </c>
      <c r="L25" s="36">
        <f t="shared" si="0"/>
        <v>27361</v>
      </c>
      <c r="M25" s="36">
        <f t="shared" si="1"/>
        <v>64003.873009999996</v>
      </c>
      <c r="N25" s="36">
        <v>266343</v>
      </c>
      <c r="O25" s="36">
        <v>419032.9963</v>
      </c>
      <c r="P25" s="36">
        <v>26678</v>
      </c>
      <c r="Q25" s="36">
        <v>65767.839560000008</v>
      </c>
      <c r="R25" s="36">
        <v>0</v>
      </c>
      <c r="S25" s="36">
        <v>0</v>
      </c>
      <c r="T25" s="37">
        <f t="shared" si="2"/>
        <v>293021</v>
      </c>
      <c r="U25" s="37">
        <f t="shared" si="3"/>
        <v>484800.83585999999</v>
      </c>
    </row>
    <row r="26" spans="2:21" x14ac:dyDescent="0.25">
      <c r="B26" s="34">
        <v>19</v>
      </c>
      <c r="C26" s="35" t="s">
        <v>31</v>
      </c>
      <c r="D26" s="36">
        <v>370543</v>
      </c>
      <c r="E26" s="36">
        <v>12325632</v>
      </c>
      <c r="F26" s="36">
        <v>837401</v>
      </c>
      <c r="G26" s="36">
        <v>2784366.5807699999</v>
      </c>
      <c r="H26" s="36">
        <v>820465</v>
      </c>
      <c r="I26" s="36">
        <v>4571318.9720000001</v>
      </c>
      <c r="J26" s="36">
        <v>0</v>
      </c>
      <c r="K26" s="36">
        <v>0</v>
      </c>
      <c r="L26" s="36">
        <f t="shared" si="0"/>
        <v>1657866</v>
      </c>
      <c r="M26" s="36">
        <f t="shared" si="1"/>
        <v>7355685.55277</v>
      </c>
      <c r="N26" s="36">
        <v>5253527</v>
      </c>
      <c r="O26" s="36">
        <v>9205066.7699999996</v>
      </c>
      <c r="P26" s="36">
        <v>1844641</v>
      </c>
      <c r="Q26" s="36">
        <v>4681996.9220000003</v>
      </c>
      <c r="R26" s="36">
        <v>2335</v>
      </c>
      <c r="S26" s="36">
        <v>26860.537499999999</v>
      </c>
      <c r="T26" s="37">
        <f t="shared" si="2"/>
        <v>7100503</v>
      </c>
      <c r="U26" s="37">
        <f t="shared" si="3"/>
        <v>13913924.229499999</v>
      </c>
    </row>
    <row r="27" spans="2:21" x14ac:dyDescent="0.25">
      <c r="B27" s="34">
        <v>20</v>
      </c>
      <c r="C27" s="35" t="s">
        <v>32</v>
      </c>
      <c r="D27" s="36">
        <v>16546501</v>
      </c>
      <c r="E27" s="36">
        <v>48032697</v>
      </c>
      <c r="F27" s="36">
        <v>34794236</v>
      </c>
      <c r="G27" s="36">
        <v>151572966.67278001</v>
      </c>
      <c r="H27" s="36">
        <v>28690313</v>
      </c>
      <c r="I27" s="36">
        <v>223760722.26174</v>
      </c>
      <c r="J27" s="36">
        <v>0</v>
      </c>
      <c r="K27" s="36">
        <v>0</v>
      </c>
      <c r="L27" s="36">
        <f t="shared" si="0"/>
        <v>63484549</v>
      </c>
      <c r="M27" s="36">
        <f t="shared" si="1"/>
        <v>375333688.93452001</v>
      </c>
      <c r="N27" s="36">
        <v>25038005</v>
      </c>
      <c r="O27" s="36">
        <v>67344230.656130001</v>
      </c>
      <c r="P27" s="36">
        <v>15253012</v>
      </c>
      <c r="Q27" s="36">
        <v>42887650.497380003</v>
      </c>
      <c r="R27" s="36">
        <v>248310</v>
      </c>
      <c r="S27" s="36">
        <v>2269384.5807099999</v>
      </c>
      <c r="T27" s="37">
        <f t="shared" si="2"/>
        <v>40539327</v>
      </c>
      <c r="U27" s="37">
        <f t="shared" si="3"/>
        <v>112501265.73422</v>
      </c>
    </row>
    <row r="28" spans="2:21" x14ac:dyDescent="0.25">
      <c r="B28" s="34">
        <v>21</v>
      </c>
      <c r="C28" s="35" t="s">
        <v>33</v>
      </c>
      <c r="D28" s="36">
        <v>13537626</v>
      </c>
      <c r="E28" s="36">
        <v>35709144</v>
      </c>
      <c r="F28" s="36">
        <v>20052991</v>
      </c>
      <c r="G28" s="36">
        <v>73499926.511000007</v>
      </c>
      <c r="H28" s="36">
        <v>28034174</v>
      </c>
      <c r="I28" s="36">
        <v>143109634.69400001</v>
      </c>
      <c r="J28" s="36">
        <v>53</v>
      </c>
      <c r="K28" s="36">
        <v>2209.4720000000002</v>
      </c>
      <c r="L28" s="36">
        <f t="shared" si="0"/>
        <v>48087218</v>
      </c>
      <c r="M28" s="36">
        <f t="shared" si="1"/>
        <v>216611770.67700002</v>
      </c>
      <c r="N28" s="36">
        <v>16024139</v>
      </c>
      <c r="O28" s="36">
        <v>44758060.215000004</v>
      </c>
      <c r="P28" s="36">
        <v>5864347</v>
      </c>
      <c r="Q28" s="36">
        <v>20463723.708000001</v>
      </c>
      <c r="R28" s="36">
        <v>23293</v>
      </c>
      <c r="S28" s="36">
        <v>214639.66699999999</v>
      </c>
      <c r="T28" s="37">
        <f t="shared" si="2"/>
        <v>21911779</v>
      </c>
      <c r="U28" s="37">
        <f t="shared" si="3"/>
        <v>65436423.590000004</v>
      </c>
    </row>
    <row r="29" spans="2:21" x14ac:dyDescent="0.25">
      <c r="B29" s="34">
        <v>22</v>
      </c>
      <c r="C29" s="35" t="s">
        <v>34</v>
      </c>
      <c r="D29" s="36">
        <v>43375</v>
      </c>
      <c r="E29" s="36">
        <v>12667091</v>
      </c>
      <c r="F29" s="36">
        <v>80740</v>
      </c>
      <c r="G29" s="36">
        <v>270557.36083999998</v>
      </c>
      <c r="H29" s="36">
        <v>43542</v>
      </c>
      <c r="I29" s="36">
        <v>150759.03280000002</v>
      </c>
      <c r="J29" s="36">
        <v>0</v>
      </c>
      <c r="K29" s="36">
        <v>0</v>
      </c>
      <c r="L29" s="36">
        <f t="shared" si="0"/>
        <v>124282</v>
      </c>
      <c r="M29" s="36">
        <f t="shared" si="1"/>
        <v>421316.39364000002</v>
      </c>
      <c r="N29" s="36">
        <v>2697349</v>
      </c>
      <c r="O29" s="36">
        <v>5724670.4058199907</v>
      </c>
      <c r="P29" s="36">
        <v>609002</v>
      </c>
      <c r="Q29" s="36">
        <v>1331527.9322399995</v>
      </c>
      <c r="R29" s="36">
        <v>0</v>
      </c>
      <c r="S29" s="36">
        <v>0</v>
      </c>
      <c r="T29" s="37">
        <f t="shared" si="2"/>
        <v>3306351</v>
      </c>
      <c r="U29" s="37">
        <f t="shared" si="3"/>
        <v>7056198.3380599897</v>
      </c>
    </row>
    <row r="30" spans="2:21" x14ac:dyDescent="0.25">
      <c r="B30" s="34">
        <v>23</v>
      </c>
      <c r="C30" s="35" t="s">
        <v>35</v>
      </c>
      <c r="D30" s="36">
        <v>1269278</v>
      </c>
      <c r="E30" s="36">
        <v>5220963</v>
      </c>
      <c r="F30" s="36">
        <v>1914395</v>
      </c>
      <c r="G30" s="36">
        <v>6790889.639320001</v>
      </c>
      <c r="H30" s="36">
        <v>1434681</v>
      </c>
      <c r="I30" s="36">
        <v>9534604.6113699805</v>
      </c>
      <c r="J30" s="36">
        <v>0</v>
      </c>
      <c r="K30" s="36">
        <v>0</v>
      </c>
      <c r="L30" s="36">
        <f t="shared" si="0"/>
        <v>3349076</v>
      </c>
      <c r="M30" s="36">
        <f t="shared" si="1"/>
        <v>16325494.250689982</v>
      </c>
      <c r="N30" s="36">
        <v>1243033</v>
      </c>
      <c r="O30" s="36">
        <v>2851979.26</v>
      </c>
      <c r="P30" s="36">
        <v>474461</v>
      </c>
      <c r="Q30" s="36">
        <v>2811358.0988900005</v>
      </c>
      <c r="R30" s="36">
        <v>0</v>
      </c>
      <c r="S30" s="36">
        <v>0</v>
      </c>
      <c r="T30" s="37">
        <f t="shared" si="2"/>
        <v>1717494</v>
      </c>
      <c r="U30" s="37">
        <f t="shared" si="3"/>
        <v>5663337.3588900007</v>
      </c>
    </row>
    <row r="31" spans="2:21" x14ac:dyDescent="0.25">
      <c r="B31" s="34">
        <v>24</v>
      </c>
      <c r="C31" s="35" t="s">
        <v>36</v>
      </c>
      <c r="D31" s="36">
        <v>1964481</v>
      </c>
      <c r="E31" s="36">
        <v>7708771</v>
      </c>
      <c r="F31" s="36">
        <v>2786861</v>
      </c>
      <c r="G31" s="36">
        <v>12808063.677999999</v>
      </c>
      <c r="H31" s="36">
        <v>2527489</v>
      </c>
      <c r="I31" s="36">
        <v>61615578.847000003</v>
      </c>
      <c r="J31" s="36">
        <v>0</v>
      </c>
      <c r="K31" s="36">
        <v>0</v>
      </c>
      <c r="L31" s="36">
        <f t="shared" si="0"/>
        <v>5314350</v>
      </c>
      <c r="M31" s="36">
        <f t="shared" si="1"/>
        <v>74423642.525000006</v>
      </c>
      <c r="N31" s="36">
        <v>1645272</v>
      </c>
      <c r="O31" s="36">
        <v>3835055.0060000001</v>
      </c>
      <c r="P31" s="36">
        <v>920266</v>
      </c>
      <c r="Q31" s="36">
        <v>2989955.1329999999</v>
      </c>
      <c r="R31" s="36">
        <v>946</v>
      </c>
      <c r="S31" s="36">
        <v>71354.914839999998</v>
      </c>
      <c r="T31" s="37">
        <f t="shared" si="2"/>
        <v>2566484</v>
      </c>
      <c r="U31" s="37">
        <f t="shared" si="3"/>
        <v>6896365.0538400002</v>
      </c>
    </row>
    <row r="32" spans="2:21" x14ac:dyDescent="0.25">
      <c r="B32" s="34">
        <v>25</v>
      </c>
      <c r="C32" s="35" t="s">
        <v>37</v>
      </c>
      <c r="D32" s="36">
        <v>84034</v>
      </c>
      <c r="E32" s="36">
        <v>3687362</v>
      </c>
      <c r="F32" s="36">
        <v>165545</v>
      </c>
      <c r="G32" s="36">
        <v>1154980.9558899999</v>
      </c>
      <c r="H32" s="36">
        <v>119055</v>
      </c>
      <c r="I32" s="36">
        <v>304244.23298000003</v>
      </c>
      <c r="J32" s="36">
        <v>0</v>
      </c>
      <c r="K32" s="36">
        <v>0</v>
      </c>
      <c r="L32" s="36">
        <f t="shared" si="0"/>
        <v>284600</v>
      </c>
      <c r="M32" s="36">
        <f t="shared" si="1"/>
        <v>1459225.18887</v>
      </c>
      <c r="N32" s="36">
        <v>1806342</v>
      </c>
      <c r="O32" s="36">
        <v>3176868.5730900001</v>
      </c>
      <c r="P32" s="36">
        <v>2726174</v>
      </c>
      <c r="Q32" s="36">
        <v>1220373.1896800001</v>
      </c>
      <c r="R32" s="36">
        <v>0</v>
      </c>
      <c r="S32" s="36">
        <v>0</v>
      </c>
      <c r="T32" s="37">
        <f t="shared" si="2"/>
        <v>4532516</v>
      </c>
      <c r="U32" s="37">
        <f t="shared" si="3"/>
        <v>4397241.7627699999</v>
      </c>
    </row>
    <row r="33" spans="2:21" x14ac:dyDescent="0.25">
      <c r="B33" s="34">
        <v>26</v>
      </c>
      <c r="C33" s="35" t="s">
        <v>38</v>
      </c>
      <c r="D33" s="36">
        <v>0</v>
      </c>
      <c r="E33" s="36">
        <v>5163963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f t="shared" si="0"/>
        <v>0</v>
      </c>
      <c r="M33" s="36">
        <f t="shared" si="1"/>
        <v>0</v>
      </c>
      <c r="N33" s="36">
        <v>1846670</v>
      </c>
      <c r="O33" s="36">
        <v>2864908.0869999998</v>
      </c>
      <c r="P33" s="36">
        <v>263124</v>
      </c>
      <c r="Q33" s="36">
        <v>508004.77970000001</v>
      </c>
      <c r="R33" s="36">
        <v>0</v>
      </c>
      <c r="S33" s="36">
        <v>0</v>
      </c>
      <c r="T33" s="37">
        <f t="shared" si="2"/>
        <v>2109794</v>
      </c>
      <c r="U33" s="37">
        <f t="shared" si="3"/>
        <v>3372912.8666999997</v>
      </c>
    </row>
    <row r="34" spans="2:21" x14ac:dyDescent="0.25">
      <c r="B34" s="34">
        <v>27</v>
      </c>
      <c r="C34" s="35" t="s">
        <v>39</v>
      </c>
      <c r="D34" s="36">
        <v>10743</v>
      </c>
      <c r="E34" s="36">
        <v>4063647</v>
      </c>
      <c r="F34" s="36">
        <v>27433</v>
      </c>
      <c r="G34" s="36">
        <v>163556.68072999999</v>
      </c>
      <c r="H34" s="36">
        <v>7863</v>
      </c>
      <c r="I34" s="36">
        <v>89433.298139999999</v>
      </c>
      <c r="J34" s="36">
        <v>0</v>
      </c>
      <c r="K34" s="36">
        <v>0</v>
      </c>
      <c r="L34" s="36">
        <f t="shared" si="0"/>
        <v>35296</v>
      </c>
      <c r="M34" s="36">
        <f t="shared" si="1"/>
        <v>252989.97886999999</v>
      </c>
      <c r="N34" s="36">
        <v>2044506</v>
      </c>
      <c r="O34" s="36">
        <v>4399633.6043900009</v>
      </c>
      <c r="P34" s="36">
        <v>331204</v>
      </c>
      <c r="Q34" s="36">
        <v>951381.68961999984</v>
      </c>
      <c r="R34" s="36">
        <v>10344</v>
      </c>
      <c r="S34" s="36">
        <v>213915.36057999992</v>
      </c>
      <c r="T34" s="37">
        <f t="shared" si="2"/>
        <v>2386054</v>
      </c>
      <c r="U34" s="37">
        <f t="shared" si="3"/>
        <v>5564930.6545900004</v>
      </c>
    </row>
    <row r="35" spans="2:21" x14ac:dyDescent="0.25">
      <c r="B35" s="34">
        <v>28</v>
      </c>
      <c r="C35" s="35" t="s">
        <v>40</v>
      </c>
      <c r="D35" s="36">
        <v>4519524</v>
      </c>
      <c r="E35" s="36">
        <v>26089134</v>
      </c>
      <c r="F35" s="36">
        <v>5064512</v>
      </c>
      <c r="G35" s="36">
        <v>17255089.060970001</v>
      </c>
      <c r="H35" s="36">
        <v>3813782</v>
      </c>
      <c r="I35" s="36">
        <v>24305706.656810001</v>
      </c>
      <c r="J35" s="36">
        <v>0</v>
      </c>
      <c r="K35" s="36">
        <v>0</v>
      </c>
      <c r="L35" s="36">
        <f t="shared" si="0"/>
        <v>8878294</v>
      </c>
      <c r="M35" s="36">
        <f t="shared" si="1"/>
        <v>41560795.717780001</v>
      </c>
      <c r="N35" s="36">
        <v>5015030</v>
      </c>
      <c r="O35" s="36">
        <v>10395548.08</v>
      </c>
      <c r="P35" s="36">
        <v>3381103</v>
      </c>
      <c r="Q35" s="36">
        <v>7846138.2529999996</v>
      </c>
      <c r="R35" s="36">
        <v>0</v>
      </c>
      <c r="S35" s="36">
        <v>0</v>
      </c>
      <c r="T35" s="37">
        <f t="shared" si="2"/>
        <v>8396133</v>
      </c>
      <c r="U35" s="37">
        <f t="shared" si="3"/>
        <v>18241686.333000001</v>
      </c>
    </row>
    <row r="36" spans="2:21" x14ac:dyDescent="0.25">
      <c r="B36" s="34">
        <v>29</v>
      </c>
      <c r="C36" s="35" t="s">
        <v>70</v>
      </c>
      <c r="D36" s="36">
        <v>0</v>
      </c>
      <c r="E36" s="36">
        <v>192504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f t="shared" si="0"/>
        <v>0</v>
      </c>
      <c r="M36" s="36">
        <f t="shared" si="1"/>
        <v>0</v>
      </c>
      <c r="N36" s="36">
        <v>32159</v>
      </c>
      <c r="O36" s="36">
        <v>59659.801799999994</v>
      </c>
      <c r="P36" s="36">
        <v>18674</v>
      </c>
      <c r="Q36" s="36">
        <v>38577.198700000001</v>
      </c>
      <c r="R36" s="36">
        <v>0</v>
      </c>
      <c r="S36" s="36">
        <v>0</v>
      </c>
      <c r="T36" s="37">
        <f t="shared" si="2"/>
        <v>50833</v>
      </c>
      <c r="U36" s="37">
        <f t="shared" si="3"/>
        <v>98237.000499999995</v>
      </c>
    </row>
    <row r="37" spans="2:21" x14ac:dyDescent="0.25">
      <c r="B37" s="34">
        <v>30</v>
      </c>
      <c r="C37" s="35" t="s">
        <v>41</v>
      </c>
      <c r="D37" s="36">
        <v>4166704</v>
      </c>
      <c r="E37" s="36">
        <v>1484226</v>
      </c>
      <c r="F37" s="36">
        <v>7389527</v>
      </c>
      <c r="G37" s="36">
        <v>29149402.355939999</v>
      </c>
      <c r="H37" s="36">
        <v>3217291</v>
      </c>
      <c r="I37" s="36">
        <v>25252033.04823</v>
      </c>
      <c r="J37" s="36">
        <v>0</v>
      </c>
      <c r="K37" s="36">
        <v>0</v>
      </c>
      <c r="L37" s="36">
        <f t="shared" si="0"/>
        <v>10606818</v>
      </c>
      <c r="M37" s="36">
        <f t="shared" si="1"/>
        <v>54401435.404169999</v>
      </c>
      <c r="N37" s="36">
        <v>323775</v>
      </c>
      <c r="O37" s="36">
        <v>751689.70067999652</v>
      </c>
      <c r="P37" s="36">
        <v>128924</v>
      </c>
      <c r="Q37" s="36">
        <v>441068.55498999346</v>
      </c>
      <c r="R37" s="36">
        <v>140</v>
      </c>
      <c r="S37" s="36">
        <v>5427.8010000000004</v>
      </c>
      <c r="T37" s="37">
        <f t="shared" si="2"/>
        <v>452839</v>
      </c>
      <c r="U37" s="37">
        <f t="shared" si="3"/>
        <v>1198186.0566699901</v>
      </c>
    </row>
    <row r="38" spans="2:21" x14ac:dyDescent="0.25">
      <c r="B38" s="34">
        <v>31</v>
      </c>
      <c r="C38" s="35" t="s">
        <v>42</v>
      </c>
      <c r="D38" s="36">
        <v>155095</v>
      </c>
      <c r="E38" s="36">
        <v>3569346</v>
      </c>
      <c r="F38" s="36">
        <v>411851</v>
      </c>
      <c r="G38" s="36">
        <v>1378042.3077799999</v>
      </c>
      <c r="H38" s="36">
        <v>372318</v>
      </c>
      <c r="I38" s="36">
        <v>2350324.9626100003</v>
      </c>
      <c r="J38" s="36">
        <v>0</v>
      </c>
      <c r="K38" s="36">
        <v>0</v>
      </c>
      <c r="L38" s="36">
        <f t="shared" si="0"/>
        <v>784169</v>
      </c>
      <c r="M38" s="36">
        <f t="shared" si="1"/>
        <v>3728367.2703900002</v>
      </c>
      <c r="N38" s="36">
        <v>1805959</v>
      </c>
      <c r="O38" s="36">
        <v>3309767.3396800002</v>
      </c>
      <c r="P38" s="36">
        <v>339915</v>
      </c>
      <c r="Q38" s="36">
        <v>901760.93267999997</v>
      </c>
      <c r="R38" s="36">
        <v>0</v>
      </c>
      <c r="S38" s="36">
        <v>0</v>
      </c>
      <c r="T38" s="37">
        <f t="shared" si="2"/>
        <v>2145874</v>
      </c>
      <c r="U38" s="37">
        <f t="shared" si="3"/>
        <v>4211528.2723599998</v>
      </c>
    </row>
    <row r="39" spans="2:21" x14ac:dyDescent="0.25">
      <c r="B39" s="34">
        <v>32</v>
      </c>
      <c r="C39" s="35" t="s">
        <v>43</v>
      </c>
      <c r="D39" s="36">
        <v>40906</v>
      </c>
      <c r="E39" s="36">
        <v>2135215</v>
      </c>
      <c r="F39" s="36">
        <v>56179</v>
      </c>
      <c r="G39" s="36">
        <v>244118.69200000001</v>
      </c>
      <c r="H39" s="36">
        <v>21197</v>
      </c>
      <c r="I39" s="36">
        <v>107040.95600000001</v>
      </c>
      <c r="J39" s="36">
        <v>0</v>
      </c>
      <c r="K39" s="36">
        <v>0</v>
      </c>
      <c r="L39" s="36">
        <f t="shared" si="0"/>
        <v>77376</v>
      </c>
      <c r="M39" s="36">
        <f t="shared" si="1"/>
        <v>351159.64800000004</v>
      </c>
      <c r="N39" s="36">
        <v>559926</v>
      </c>
      <c r="O39" s="36">
        <v>1278185.2479999999</v>
      </c>
      <c r="P39" s="36">
        <v>99185</v>
      </c>
      <c r="Q39" s="36">
        <v>190753.54300000001</v>
      </c>
      <c r="R39" s="36">
        <v>143</v>
      </c>
      <c r="S39" s="36">
        <v>369.30900000000003</v>
      </c>
      <c r="T39" s="37">
        <f t="shared" si="2"/>
        <v>659254</v>
      </c>
      <c r="U39" s="37">
        <f t="shared" si="3"/>
        <v>1469308.0999999999</v>
      </c>
    </row>
    <row r="40" spans="2:21" x14ac:dyDescent="0.25">
      <c r="B40" s="34">
        <v>33</v>
      </c>
      <c r="C40" s="35" t="s">
        <v>44</v>
      </c>
      <c r="D40" s="36">
        <v>1327942</v>
      </c>
      <c r="E40" s="36">
        <v>3979824</v>
      </c>
      <c r="F40" s="36">
        <v>2046294</v>
      </c>
      <c r="G40" s="36">
        <v>6629048.8598599993</v>
      </c>
      <c r="H40" s="36">
        <v>879132</v>
      </c>
      <c r="I40" s="36">
        <v>6898359.6522999993</v>
      </c>
      <c r="J40" s="36">
        <v>0</v>
      </c>
      <c r="K40" s="36">
        <v>0</v>
      </c>
      <c r="L40" s="36">
        <f t="shared" si="0"/>
        <v>2925426</v>
      </c>
      <c r="M40" s="36">
        <f t="shared" si="1"/>
        <v>13527408.512159999</v>
      </c>
      <c r="N40" s="36">
        <v>1315505</v>
      </c>
      <c r="O40" s="36">
        <v>2902240.9893500721</v>
      </c>
      <c r="P40" s="36">
        <v>589752</v>
      </c>
      <c r="Q40" s="36">
        <v>1564936.4599699359</v>
      </c>
      <c r="R40" s="36">
        <v>51</v>
      </c>
      <c r="S40" s="36">
        <v>819.64168000000006</v>
      </c>
      <c r="T40" s="37">
        <f t="shared" si="2"/>
        <v>1905308</v>
      </c>
      <c r="U40" s="37">
        <f t="shared" si="3"/>
        <v>4467997.0910000075</v>
      </c>
    </row>
    <row r="41" spans="2:21" x14ac:dyDescent="0.25">
      <c r="B41" s="31" t="s">
        <v>45</v>
      </c>
      <c r="C41" s="32"/>
      <c r="D41" s="33"/>
      <c r="E41" s="33"/>
      <c r="F41" s="33"/>
      <c r="G41" s="36"/>
      <c r="H41" s="33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7"/>
      <c r="U41" s="37"/>
    </row>
    <row r="42" spans="2:21" x14ac:dyDescent="0.25">
      <c r="B42" s="34">
        <v>34</v>
      </c>
      <c r="C42" s="35" t="s">
        <v>46</v>
      </c>
      <c r="D42" s="36">
        <v>1304696</v>
      </c>
      <c r="E42" s="36">
        <v>0</v>
      </c>
      <c r="F42" s="36">
        <v>1092443</v>
      </c>
      <c r="G42" s="36">
        <v>8914339.2310000006</v>
      </c>
      <c r="H42" s="36">
        <v>2958710</v>
      </c>
      <c r="I42" s="36">
        <v>23329996.695</v>
      </c>
      <c r="J42" s="36">
        <v>0</v>
      </c>
      <c r="K42" s="36">
        <v>0</v>
      </c>
      <c r="L42" s="36">
        <f t="shared" si="0"/>
        <v>4051153</v>
      </c>
      <c r="M42" s="36">
        <f t="shared" si="1"/>
        <v>32244335.925999999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7">
        <f t="shared" si="2"/>
        <v>0</v>
      </c>
      <c r="U42" s="37">
        <f t="shared" si="3"/>
        <v>0</v>
      </c>
    </row>
    <row r="43" spans="2:21" x14ac:dyDescent="0.25">
      <c r="B43" s="34">
        <v>35</v>
      </c>
      <c r="C43" s="35" t="s">
        <v>47</v>
      </c>
      <c r="D43" s="36">
        <v>7241</v>
      </c>
      <c r="E43" s="36">
        <v>0</v>
      </c>
      <c r="F43" s="36">
        <v>16848</v>
      </c>
      <c r="G43" s="36">
        <v>91590.804499999998</v>
      </c>
      <c r="H43" s="36">
        <v>0</v>
      </c>
      <c r="I43" s="36">
        <v>0</v>
      </c>
      <c r="J43" s="36">
        <v>0</v>
      </c>
      <c r="K43" s="36">
        <v>0</v>
      </c>
      <c r="L43" s="36">
        <f t="shared" si="0"/>
        <v>16848</v>
      </c>
      <c r="M43" s="36">
        <f t="shared" si="1"/>
        <v>91590.804499999998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7">
        <f t="shared" si="2"/>
        <v>0</v>
      </c>
      <c r="U43" s="37">
        <f t="shared" si="3"/>
        <v>0</v>
      </c>
    </row>
    <row r="44" spans="2:21" x14ac:dyDescent="0.25">
      <c r="B44" s="34">
        <v>36</v>
      </c>
      <c r="C44" s="35" t="s">
        <v>48</v>
      </c>
      <c r="D44" s="36">
        <v>0</v>
      </c>
      <c r="E44" s="36">
        <v>912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f t="shared" si="0"/>
        <v>0</v>
      </c>
      <c r="M44" s="36">
        <f t="shared" si="1"/>
        <v>0</v>
      </c>
      <c r="N44" s="36">
        <v>15</v>
      </c>
      <c r="O44" s="36">
        <v>337.14873</v>
      </c>
      <c r="P44" s="36">
        <v>0</v>
      </c>
      <c r="Q44" s="36">
        <v>0</v>
      </c>
      <c r="R44" s="36">
        <v>0</v>
      </c>
      <c r="S44" s="36">
        <v>0</v>
      </c>
      <c r="T44" s="37">
        <f t="shared" si="2"/>
        <v>15</v>
      </c>
      <c r="U44" s="37">
        <f t="shared" si="3"/>
        <v>337.14873</v>
      </c>
    </row>
    <row r="45" spans="2:21" x14ac:dyDescent="0.25">
      <c r="B45" s="34">
        <v>37</v>
      </c>
      <c r="C45" s="35" t="s">
        <v>49</v>
      </c>
      <c r="D45" s="36">
        <v>2472875</v>
      </c>
      <c r="E45" s="36">
        <v>1317002</v>
      </c>
      <c r="F45" s="36">
        <v>9169028</v>
      </c>
      <c r="G45" s="36">
        <v>26454489.056029998</v>
      </c>
      <c r="H45" s="36">
        <v>3481972</v>
      </c>
      <c r="I45" s="36">
        <v>19841569.130819999</v>
      </c>
      <c r="J45" s="36">
        <v>0</v>
      </c>
      <c r="K45" s="36">
        <v>0</v>
      </c>
      <c r="L45" s="36">
        <f t="shared" si="0"/>
        <v>12651000</v>
      </c>
      <c r="M45" s="36">
        <f t="shared" si="1"/>
        <v>46296058.186849996</v>
      </c>
      <c r="N45" s="36">
        <v>919499</v>
      </c>
      <c r="O45" s="36">
        <v>2525510.9364799997</v>
      </c>
      <c r="P45" s="36">
        <v>870915</v>
      </c>
      <c r="Q45" s="36">
        <v>2854921.8050899999</v>
      </c>
      <c r="R45" s="36">
        <v>0</v>
      </c>
      <c r="S45" s="36">
        <v>0</v>
      </c>
      <c r="T45" s="37">
        <f t="shared" si="2"/>
        <v>1790414</v>
      </c>
      <c r="U45" s="37">
        <f t="shared" si="3"/>
        <v>5380432.7415699996</v>
      </c>
    </row>
    <row r="46" spans="2:21" x14ac:dyDescent="0.25">
      <c r="B46" s="34">
        <v>38</v>
      </c>
      <c r="C46" s="35" t="s">
        <v>50</v>
      </c>
      <c r="D46" s="36">
        <v>95287</v>
      </c>
      <c r="E46" s="36">
        <v>1948884</v>
      </c>
      <c r="F46" s="36">
        <v>106544</v>
      </c>
      <c r="G46" s="36">
        <v>370183.83257998701</v>
      </c>
      <c r="H46" s="36">
        <v>72880</v>
      </c>
      <c r="I46" s="36">
        <v>499309.1102</v>
      </c>
      <c r="J46" s="36">
        <v>0</v>
      </c>
      <c r="K46" s="36">
        <v>0</v>
      </c>
      <c r="L46" s="36">
        <f t="shared" si="0"/>
        <v>179424</v>
      </c>
      <c r="M46" s="36">
        <f t="shared" si="1"/>
        <v>869492.942779987</v>
      </c>
      <c r="N46" s="36">
        <v>593098</v>
      </c>
      <c r="O46" s="36">
        <v>1005414.99874</v>
      </c>
      <c r="P46" s="36">
        <v>204839</v>
      </c>
      <c r="Q46" s="36">
        <v>405697.71820999996</v>
      </c>
      <c r="R46" s="36">
        <v>471</v>
      </c>
      <c r="S46" s="36">
        <v>6919.482</v>
      </c>
      <c r="T46" s="37">
        <f t="shared" si="2"/>
        <v>798408</v>
      </c>
      <c r="U46" s="37">
        <f t="shared" si="3"/>
        <v>1418032.1989499999</v>
      </c>
    </row>
    <row r="47" spans="2:21" x14ac:dyDescent="0.25">
      <c r="B47" s="34">
        <v>39</v>
      </c>
      <c r="C47" s="35" t="s">
        <v>51</v>
      </c>
      <c r="D47" s="36">
        <v>0</v>
      </c>
      <c r="E47" s="36">
        <v>118881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f t="shared" si="0"/>
        <v>0</v>
      </c>
      <c r="M47" s="36">
        <f t="shared" si="1"/>
        <v>0</v>
      </c>
      <c r="N47" s="36">
        <v>78440</v>
      </c>
      <c r="O47" s="36">
        <v>195448.80030999758</v>
      </c>
      <c r="P47" s="36">
        <v>8455</v>
      </c>
      <c r="Q47" s="36">
        <v>42446.969710000078</v>
      </c>
      <c r="R47" s="36">
        <v>0</v>
      </c>
      <c r="S47" s="36">
        <v>0</v>
      </c>
      <c r="T47" s="37">
        <f t="shared" si="2"/>
        <v>86895</v>
      </c>
      <c r="U47" s="37">
        <f t="shared" si="3"/>
        <v>237895.77001999767</v>
      </c>
    </row>
    <row r="48" spans="2:21" x14ac:dyDescent="0.25">
      <c r="B48" s="34">
        <v>40</v>
      </c>
      <c r="C48" s="35" t="s">
        <v>52</v>
      </c>
      <c r="D48" s="36">
        <v>687106</v>
      </c>
      <c r="E48" s="36">
        <v>554698</v>
      </c>
      <c r="F48" s="36">
        <v>763689</v>
      </c>
      <c r="G48" s="36">
        <v>2742847.8336999998</v>
      </c>
      <c r="H48" s="36">
        <v>1027928</v>
      </c>
      <c r="I48" s="36">
        <v>4456113.9405500004</v>
      </c>
      <c r="J48" s="36">
        <v>0</v>
      </c>
      <c r="K48" s="36">
        <v>0</v>
      </c>
      <c r="L48" s="36">
        <f t="shared" si="0"/>
        <v>1791617</v>
      </c>
      <c r="M48" s="36">
        <f t="shared" si="1"/>
        <v>7198961.7742500007</v>
      </c>
      <c r="N48" s="36">
        <v>265514</v>
      </c>
      <c r="O48" s="36">
        <v>1069099.9375699926</v>
      </c>
      <c r="P48" s="36">
        <v>0</v>
      </c>
      <c r="Q48" s="36">
        <v>0</v>
      </c>
      <c r="R48" s="36">
        <v>0</v>
      </c>
      <c r="S48" s="36">
        <v>0</v>
      </c>
      <c r="T48" s="37">
        <f t="shared" si="2"/>
        <v>265514</v>
      </c>
      <c r="U48" s="37">
        <f t="shared" si="3"/>
        <v>1069099.9375699926</v>
      </c>
    </row>
    <row r="49" spans="1:21" x14ac:dyDescent="0.25">
      <c r="A49" s="26" t="s">
        <v>53</v>
      </c>
      <c r="B49" s="34">
        <v>41</v>
      </c>
      <c r="C49" s="35" t="s">
        <v>54</v>
      </c>
      <c r="D49" s="36">
        <v>1625793</v>
      </c>
      <c r="E49" s="36">
        <v>353844</v>
      </c>
      <c r="F49" s="36">
        <v>471621</v>
      </c>
      <c r="G49" s="36">
        <v>2037149.8959999999</v>
      </c>
      <c r="H49" s="36">
        <v>1150754</v>
      </c>
      <c r="I49" s="36">
        <v>5190702.3</v>
      </c>
      <c r="J49" s="36">
        <v>0</v>
      </c>
      <c r="K49" s="36">
        <v>0</v>
      </c>
      <c r="L49" s="36">
        <f t="shared" si="0"/>
        <v>1622375</v>
      </c>
      <c r="M49" s="36">
        <f t="shared" si="1"/>
        <v>7227852.1959999995</v>
      </c>
      <c r="N49" s="36">
        <v>14679</v>
      </c>
      <c r="O49" s="36">
        <v>32357.466</v>
      </c>
      <c r="P49" s="36">
        <v>42706</v>
      </c>
      <c r="Q49" s="36">
        <v>93121.72</v>
      </c>
      <c r="R49" s="36">
        <v>0</v>
      </c>
      <c r="S49" s="36">
        <v>0</v>
      </c>
      <c r="T49" s="37">
        <f t="shared" si="2"/>
        <v>57385</v>
      </c>
      <c r="U49" s="37">
        <f t="shared" si="3"/>
        <v>125479.186</v>
      </c>
    </row>
    <row r="50" spans="1:21" x14ac:dyDescent="0.25">
      <c r="B50" s="34">
        <v>42</v>
      </c>
      <c r="C50" s="32" t="s">
        <v>55</v>
      </c>
      <c r="D50" s="36">
        <v>1104244</v>
      </c>
      <c r="E50" s="36">
        <v>1171636</v>
      </c>
      <c r="F50" s="36">
        <v>2110108</v>
      </c>
      <c r="G50" s="36">
        <v>6228807.0010000002</v>
      </c>
      <c r="H50" s="36">
        <v>983791</v>
      </c>
      <c r="I50" s="36">
        <v>5559128.1540000001</v>
      </c>
      <c r="J50" s="36">
        <v>0</v>
      </c>
      <c r="K50" s="36">
        <v>0</v>
      </c>
      <c r="L50" s="36">
        <f t="shared" si="0"/>
        <v>3093899</v>
      </c>
      <c r="M50" s="36">
        <f t="shared" si="1"/>
        <v>11787935.155000001</v>
      </c>
      <c r="N50" s="36">
        <v>1329507</v>
      </c>
      <c r="O50" s="36">
        <v>3244912.909</v>
      </c>
      <c r="P50" s="36">
        <v>146625</v>
      </c>
      <c r="Q50" s="36">
        <v>646286.94799999997</v>
      </c>
      <c r="R50" s="36">
        <v>33</v>
      </c>
      <c r="S50" s="36">
        <v>558.06763999999998</v>
      </c>
      <c r="T50" s="37">
        <f t="shared" si="2"/>
        <v>1476165</v>
      </c>
      <c r="U50" s="37">
        <f t="shared" si="3"/>
        <v>3891757.9246399999</v>
      </c>
    </row>
    <row r="51" spans="1:21" s="42" customFormat="1" x14ac:dyDescent="0.25">
      <c r="A51" s="38"/>
      <c r="B51" s="209" t="s">
        <v>8</v>
      </c>
      <c r="C51" s="210"/>
      <c r="D51" s="39">
        <f t="shared" ref="D51:K51" si="4">SUM(D7:D50)</f>
        <v>79029666</v>
      </c>
      <c r="E51" s="39">
        <f t="shared" si="4"/>
        <v>861884515</v>
      </c>
      <c r="F51" s="39">
        <f t="shared" si="4"/>
        <v>139522324</v>
      </c>
      <c r="G51" s="39">
        <f t="shared" si="4"/>
        <v>508862375.74288994</v>
      </c>
      <c r="H51" s="39">
        <f t="shared" si="4"/>
        <v>114845991</v>
      </c>
      <c r="I51" s="39">
        <f t="shared" si="4"/>
        <v>775393281.53026009</v>
      </c>
      <c r="J51" s="39">
        <f t="shared" si="4"/>
        <v>54</v>
      </c>
      <c r="K51" s="39">
        <f t="shared" si="4"/>
        <v>2211.0060000000003</v>
      </c>
      <c r="L51" s="40">
        <f t="shared" si="0"/>
        <v>254368369</v>
      </c>
      <c r="M51" s="40">
        <f t="shared" si="1"/>
        <v>1284257868.27915</v>
      </c>
      <c r="N51" s="39">
        <f t="shared" ref="N51:S51" si="5">SUM(N7:N50)</f>
        <v>202353514</v>
      </c>
      <c r="O51" s="39">
        <f t="shared" si="5"/>
        <v>456558962.71353012</v>
      </c>
      <c r="P51" s="39">
        <f t="shared" si="5"/>
        <v>88473119</v>
      </c>
      <c r="Q51" s="39">
        <f t="shared" si="5"/>
        <v>201373325.72878003</v>
      </c>
      <c r="R51" s="39">
        <f t="shared" si="5"/>
        <v>332046</v>
      </c>
      <c r="S51" s="39">
        <f t="shared" si="5"/>
        <v>3626250.14273</v>
      </c>
      <c r="T51" s="41">
        <f t="shared" si="2"/>
        <v>291158679</v>
      </c>
      <c r="U51" s="41">
        <f t="shared" si="3"/>
        <v>661558538.58504009</v>
      </c>
    </row>
    <row r="52" spans="1:21" x14ac:dyDescent="0.25">
      <c r="A52" s="43"/>
      <c r="B52" s="178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</row>
  </sheetData>
  <mergeCells count="19">
    <mergeCell ref="F4:G4"/>
    <mergeCell ref="T4:U4"/>
    <mergeCell ref="B51:C51"/>
    <mergeCell ref="B52:S52"/>
    <mergeCell ref="H4:I4"/>
    <mergeCell ref="J4:K4"/>
    <mergeCell ref="L4:M4"/>
    <mergeCell ref="N4:O4"/>
    <mergeCell ref="P4:Q4"/>
    <mergeCell ref="R4:S4"/>
    <mergeCell ref="B2:B5"/>
    <mergeCell ref="C2:C5"/>
    <mergeCell ref="D2:E2"/>
    <mergeCell ref="F2:M2"/>
    <mergeCell ref="N2:U2"/>
    <mergeCell ref="D3:D5"/>
    <mergeCell ref="E3:E5"/>
    <mergeCell ref="F3:M3"/>
    <mergeCell ref="N3:U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C2CF-EF75-452E-A944-A605A0D561AE}">
  <dimension ref="A1:U52"/>
  <sheetViews>
    <sheetView topLeftCell="D22" workbookViewId="0">
      <selection activeCell="T6" sqref="T6:U50"/>
    </sheetView>
  </sheetViews>
  <sheetFormatPr defaultColWidth="8.88671875" defaultRowHeight="13.2" x14ac:dyDescent="0.25"/>
  <cols>
    <col min="1" max="1" width="3.109375" style="1" bestFit="1" customWidth="1"/>
    <col min="2" max="2" width="5.109375" style="2" customWidth="1"/>
    <col min="3" max="3" width="39.5546875" style="2" customWidth="1"/>
    <col min="4" max="4" width="9" style="2" customWidth="1"/>
    <col min="5" max="5" width="10.6640625" style="2" customWidth="1"/>
    <col min="6" max="7" width="10.33203125" style="2" bestFit="1" customWidth="1"/>
    <col min="8" max="8" width="10" style="2" customWidth="1"/>
    <col min="9" max="9" width="10.33203125" style="2" bestFit="1" customWidth="1"/>
    <col min="10" max="10" width="8.44140625" style="2" customWidth="1"/>
    <col min="11" max="11" width="7.44140625" style="2" customWidth="1"/>
    <col min="12" max="12" width="11.21875" style="2" customWidth="1"/>
    <col min="13" max="13" width="12.109375" style="2" customWidth="1"/>
    <col min="14" max="14" width="10" style="2" bestFit="1" customWidth="1"/>
    <col min="15" max="15" width="12" style="2" bestFit="1" customWidth="1"/>
    <col min="16" max="16" width="9.6640625" style="2" customWidth="1"/>
    <col min="17" max="17" width="10.44140625" style="2" customWidth="1"/>
    <col min="18" max="18" width="8.44140625" style="2" customWidth="1"/>
    <col min="19" max="19" width="8.5546875" style="2" customWidth="1"/>
    <col min="20" max="20" width="12.33203125" style="2" customWidth="1"/>
    <col min="21" max="21" width="12" style="2" customWidth="1"/>
    <col min="22" max="16384" width="8.88671875" style="2"/>
  </cols>
  <sheetData>
    <row r="1" spans="1:21" x14ac:dyDescent="0.25">
      <c r="B1" s="205"/>
      <c r="C1" s="206"/>
      <c r="D1" s="205"/>
      <c r="E1" s="205"/>
      <c r="F1" s="182" t="s">
        <v>0</v>
      </c>
      <c r="G1" s="196"/>
      <c r="H1" s="196"/>
      <c r="I1" s="196"/>
      <c r="J1" s="196"/>
      <c r="K1" s="196"/>
      <c r="L1" s="196"/>
      <c r="M1" s="183"/>
      <c r="N1" s="197" t="s">
        <v>1</v>
      </c>
      <c r="O1" s="198"/>
      <c r="P1" s="198"/>
      <c r="Q1" s="198"/>
      <c r="R1" s="198"/>
      <c r="S1" s="198"/>
      <c r="T1" s="198"/>
      <c r="U1" s="198"/>
    </row>
    <row r="2" spans="1:21" x14ac:dyDescent="0.25">
      <c r="B2" s="205"/>
      <c r="C2" s="206"/>
      <c r="D2" s="205" t="s">
        <v>2</v>
      </c>
      <c r="E2" s="205" t="s">
        <v>3</v>
      </c>
      <c r="F2" s="182" t="s">
        <v>4</v>
      </c>
      <c r="G2" s="196"/>
      <c r="H2" s="196"/>
      <c r="I2" s="196"/>
      <c r="J2" s="196"/>
      <c r="K2" s="196"/>
      <c r="L2" s="196"/>
      <c r="M2" s="183"/>
      <c r="N2" s="207" t="s">
        <v>4</v>
      </c>
      <c r="O2" s="208"/>
      <c r="P2" s="208"/>
      <c r="Q2" s="208"/>
      <c r="R2" s="208"/>
      <c r="S2" s="208"/>
      <c r="T2" s="208"/>
      <c r="U2" s="208"/>
    </row>
    <row r="3" spans="1:21" ht="18.75" customHeight="1" x14ac:dyDescent="0.25">
      <c r="B3" s="205"/>
      <c r="C3" s="206"/>
      <c r="D3" s="205"/>
      <c r="E3" s="205"/>
      <c r="F3" s="205" t="s">
        <v>5</v>
      </c>
      <c r="G3" s="205"/>
      <c r="H3" s="205" t="s">
        <v>6</v>
      </c>
      <c r="I3" s="205"/>
      <c r="J3" s="206" t="s">
        <v>7</v>
      </c>
      <c r="K3" s="206"/>
      <c r="L3" s="182" t="s">
        <v>8</v>
      </c>
      <c r="M3" s="183"/>
      <c r="N3" s="205" t="s">
        <v>5</v>
      </c>
      <c r="O3" s="205"/>
      <c r="P3" s="205" t="s">
        <v>6</v>
      </c>
      <c r="Q3" s="205"/>
      <c r="R3" s="206" t="s">
        <v>7</v>
      </c>
      <c r="S3" s="206"/>
      <c r="T3" s="182" t="s">
        <v>8</v>
      </c>
      <c r="U3" s="183"/>
    </row>
    <row r="4" spans="1:21" s="5" customFormat="1" ht="39.6" x14ac:dyDescent="0.3">
      <c r="A4" s="3"/>
      <c r="B4" s="205"/>
      <c r="C4" s="206"/>
      <c r="D4" s="205"/>
      <c r="E4" s="205"/>
      <c r="F4" s="29" t="s">
        <v>9</v>
      </c>
      <c r="G4" s="29" t="s">
        <v>10</v>
      </c>
      <c r="H4" s="29" t="s">
        <v>9</v>
      </c>
      <c r="I4" s="29" t="s">
        <v>10</v>
      </c>
      <c r="J4" s="29" t="s">
        <v>9</v>
      </c>
      <c r="K4" s="29" t="s">
        <v>10</v>
      </c>
      <c r="L4" s="29" t="s">
        <v>9</v>
      </c>
      <c r="M4" s="29" t="s">
        <v>10</v>
      </c>
      <c r="N4" s="29" t="s">
        <v>9</v>
      </c>
      <c r="O4" s="29" t="s">
        <v>10</v>
      </c>
      <c r="P4" s="29" t="s">
        <v>9</v>
      </c>
      <c r="Q4" s="29" t="s">
        <v>10</v>
      </c>
      <c r="R4" s="29" t="s">
        <v>9</v>
      </c>
      <c r="S4" s="29" t="s">
        <v>10</v>
      </c>
      <c r="T4" s="29" t="s">
        <v>9</v>
      </c>
      <c r="U4" s="29" t="s">
        <v>10</v>
      </c>
    </row>
    <row r="5" spans="1:21" x14ac:dyDescent="0.25">
      <c r="B5" s="211" t="s">
        <v>11</v>
      </c>
      <c r="C5" s="212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1" x14ac:dyDescent="0.25">
      <c r="B6" s="34">
        <v>1</v>
      </c>
      <c r="C6" s="35" t="s">
        <v>12</v>
      </c>
      <c r="D6" s="10">
        <v>1638457</v>
      </c>
      <c r="E6" s="10">
        <v>79475125</v>
      </c>
      <c r="F6" s="10">
        <v>1905325</v>
      </c>
      <c r="G6" s="10">
        <v>6065404.2850000001</v>
      </c>
      <c r="H6" s="10">
        <v>1883937</v>
      </c>
      <c r="I6" s="10">
        <v>9684263.6190000009</v>
      </c>
      <c r="J6" s="10">
        <v>0</v>
      </c>
      <c r="K6" s="10">
        <v>0</v>
      </c>
      <c r="L6" s="10">
        <f>J6+H6+F6</f>
        <v>3789262</v>
      </c>
      <c r="M6" s="10">
        <f>K6+I6+G6</f>
        <v>15749667.904000001</v>
      </c>
      <c r="N6" s="10">
        <v>6731379</v>
      </c>
      <c r="O6" s="10">
        <v>13106385.671</v>
      </c>
      <c r="P6" s="10">
        <v>2550483</v>
      </c>
      <c r="Q6" s="10">
        <v>5616412.0820000004</v>
      </c>
      <c r="R6" s="10">
        <v>8</v>
      </c>
      <c r="S6" s="10">
        <v>13.222</v>
      </c>
      <c r="T6" s="11">
        <f>R6+P6+N6</f>
        <v>9281870</v>
      </c>
      <c r="U6" s="11">
        <f>S6+Q6+O6</f>
        <v>18722810.975000001</v>
      </c>
    </row>
    <row r="7" spans="1:21" x14ac:dyDescent="0.25">
      <c r="B7" s="34">
        <v>2</v>
      </c>
      <c r="C7" s="35" t="s">
        <v>13</v>
      </c>
      <c r="D7" s="10">
        <v>86053</v>
      </c>
      <c r="E7" s="10">
        <v>46304287</v>
      </c>
      <c r="F7" s="10">
        <v>141234</v>
      </c>
      <c r="G7" s="10">
        <v>496226.10719999997</v>
      </c>
      <c r="H7" s="10">
        <v>74320</v>
      </c>
      <c r="I7" s="10">
        <v>259139.87341</v>
      </c>
      <c r="J7" s="10">
        <v>0</v>
      </c>
      <c r="K7" s="10">
        <v>0</v>
      </c>
      <c r="L7" s="10">
        <f t="shared" ref="L7:M51" si="0">J7+H7+F7</f>
        <v>215554</v>
      </c>
      <c r="M7" s="10">
        <f t="shared" si="0"/>
        <v>755365.98060999997</v>
      </c>
      <c r="N7" s="10">
        <v>4486467</v>
      </c>
      <c r="O7" s="10">
        <v>7768728.8052500002</v>
      </c>
      <c r="P7" s="10">
        <v>1698578</v>
      </c>
      <c r="Q7" s="10">
        <v>2577372.1800000002</v>
      </c>
      <c r="R7" s="10">
        <v>0</v>
      </c>
      <c r="S7" s="10">
        <v>0</v>
      </c>
      <c r="T7" s="11">
        <f t="shared" ref="T7:U51" si="1">R7+P7+N7</f>
        <v>6185045</v>
      </c>
      <c r="U7" s="11">
        <f t="shared" si="1"/>
        <v>10346100.98525</v>
      </c>
    </row>
    <row r="8" spans="1:21" x14ac:dyDescent="0.25">
      <c r="B8" s="34">
        <v>3</v>
      </c>
      <c r="C8" s="47" t="s">
        <v>14</v>
      </c>
      <c r="D8" s="10">
        <v>77461</v>
      </c>
      <c r="E8" s="10">
        <v>13170703</v>
      </c>
      <c r="F8" s="10">
        <v>60219</v>
      </c>
      <c r="G8" s="10">
        <v>238391.98326001602</v>
      </c>
      <c r="H8" s="10">
        <v>22563</v>
      </c>
      <c r="I8" s="10">
        <v>117041.32135999801</v>
      </c>
      <c r="J8" s="10">
        <v>0</v>
      </c>
      <c r="K8" s="10">
        <v>0</v>
      </c>
      <c r="L8" s="10">
        <f t="shared" si="0"/>
        <v>82782</v>
      </c>
      <c r="M8" s="10">
        <f t="shared" si="0"/>
        <v>355433.30462001404</v>
      </c>
      <c r="N8" s="10">
        <v>2016223</v>
      </c>
      <c r="O8" s="10">
        <v>3109398.074</v>
      </c>
      <c r="P8" s="10">
        <v>786911</v>
      </c>
      <c r="Q8" s="10">
        <v>1119621.05595</v>
      </c>
      <c r="R8" s="10">
        <v>8115</v>
      </c>
      <c r="S8" s="10">
        <v>91968.970939999999</v>
      </c>
      <c r="T8" s="11">
        <f t="shared" si="1"/>
        <v>2811249</v>
      </c>
      <c r="U8" s="11">
        <f t="shared" si="1"/>
        <v>4320988.1008899994</v>
      </c>
    </row>
    <row r="9" spans="1:21" x14ac:dyDescent="0.25">
      <c r="B9" s="34">
        <v>4</v>
      </c>
      <c r="C9" s="35" t="s">
        <v>15</v>
      </c>
      <c r="D9" s="10">
        <v>593845</v>
      </c>
      <c r="E9" s="10">
        <v>48645220</v>
      </c>
      <c r="F9" s="10">
        <v>695017</v>
      </c>
      <c r="G9" s="10">
        <v>1859504.0009999999</v>
      </c>
      <c r="H9" s="10">
        <v>274764</v>
      </c>
      <c r="I9" s="10">
        <v>1039531.556</v>
      </c>
      <c r="J9" s="10">
        <v>0</v>
      </c>
      <c r="K9" s="10">
        <v>0</v>
      </c>
      <c r="L9" s="10">
        <f t="shared" si="0"/>
        <v>969781</v>
      </c>
      <c r="M9" s="10">
        <f t="shared" si="0"/>
        <v>2899035.557</v>
      </c>
      <c r="N9" s="10">
        <v>8706471</v>
      </c>
      <c r="O9" s="10">
        <v>17560116.162999999</v>
      </c>
      <c r="P9" s="10">
        <v>2881572</v>
      </c>
      <c r="Q9" s="10">
        <v>5567323.307</v>
      </c>
      <c r="R9" s="10">
        <v>5073</v>
      </c>
      <c r="S9" s="10">
        <v>79625.86</v>
      </c>
      <c r="T9" s="11">
        <f t="shared" si="1"/>
        <v>11593116</v>
      </c>
      <c r="U9" s="11">
        <f t="shared" si="1"/>
        <v>23207065.329999998</v>
      </c>
    </row>
    <row r="10" spans="1:21" x14ac:dyDescent="0.25">
      <c r="B10" s="34">
        <v>5</v>
      </c>
      <c r="C10" s="35" t="s">
        <v>16</v>
      </c>
      <c r="D10" s="10">
        <v>0</v>
      </c>
      <c r="E10" s="10">
        <v>27727499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f t="shared" si="0"/>
        <v>0</v>
      </c>
      <c r="M10" s="10">
        <f t="shared" si="0"/>
        <v>0</v>
      </c>
      <c r="N10" s="10">
        <v>2910169</v>
      </c>
      <c r="O10" s="10">
        <v>6248318.2860000003</v>
      </c>
      <c r="P10" s="10">
        <v>590850</v>
      </c>
      <c r="Q10" s="10">
        <v>1206665.868</v>
      </c>
      <c r="R10" s="10">
        <v>0</v>
      </c>
      <c r="S10" s="10">
        <v>0</v>
      </c>
      <c r="T10" s="11">
        <f t="shared" si="1"/>
        <v>3501019</v>
      </c>
      <c r="U10" s="11">
        <f t="shared" si="1"/>
        <v>7454984.1540000001</v>
      </c>
    </row>
    <row r="11" spans="1:21" x14ac:dyDescent="0.25">
      <c r="B11" s="34">
        <v>6</v>
      </c>
      <c r="C11" s="35" t="s">
        <v>17</v>
      </c>
      <c r="D11" s="10">
        <v>161962</v>
      </c>
      <c r="E11" s="10">
        <v>28928653</v>
      </c>
      <c r="F11" s="10">
        <v>129080</v>
      </c>
      <c r="G11" s="10">
        <v>434387.65</v>
      </c>
      <c r="H11" s="10">
        <v>65266</v>
      </c>
      <c r="I11" s="10">
        <v>285284.34700000001</v>
      </c>
      <c r="J11" s="10">
        <v>0</v>
      </c>
      <c r="K11" s="10">
        <v>0</v>
      </c>
      <c r="L11" s="10">
        <f t="shared" si="0"/>
        <v>194346</v>
      </c>
      <c r="M11" s="10">
        <f t="shared" si="0"/>
        <v>719671.99699999997</v>
      </c>
      <c r="N11" s="10">
        <v>4933901</v>
      </c>
      <c r="O11" s="10">
        <v>9171721.8399999999</v>
      </c>
      <c r="P11" s="10">
        <v>2099937</v>
      </c>
      <c r="Q11" s="10">
        <v>3469949.142</v>
      </c>
      <c r="R11" s="10">
        <v>4812</v>
      </c>
      <c r="S11" s="10">
        <v>70801.461900000009</v>
      </c>
      <c r="T11" s="11">
        <f t="shared" si="1"/>
        <v>7038650</v>
      </c>
      <c r="U11" s="11">
        <f t="shared" si="1"/>
        <v>12712472.4439</v>
      </c>
    </row>
    <row r="12" spans="1:21" x14ac:dyDescent="0.25">
      <c r="B12" s="34">
        <v>7</v>
      </c>
      <c r="C12" s="35" t="s">
        <v>18</v>
      </c>
      <c r="D12" s="10">
        <v>74221</v>
      </c>
      <c r="E12" s="10">
        <v>15742911</v>
      </c>
      <c r="F12" s="10">
        <v>65518</v>
      </c>
      <c r="G12" s="10">
        <v>165473.21599</v>
      </c>
      <c r="H12" s="10">
        <v>25847</v>
      </c>
      <c r="I12" s="10">
        <v>69393.359370000006</v>
      </c>
      <c r="J12" s="10">
        <v>0</v>
      </c>
      <c r="K12" s="10">
        <v>0</v>
      </c>
      <c r="L12" s="10">
        <f t="shared" si="0"/>
        <v>91365</v>
      </c>
      <c r="M12" s="10">
        <f t="shared" si="0"/>
        <v>234866.57536000002</v>
      </c>
      <c r="N12" s="10">
        <v>3259491</v>
      </c>
      <c r="O12" s="10">
        <v>5848055.4401400005</v>
      </c>
      <c r="P12" s="10">
        <v>950418</v>
      </c>
      <c r="Q12" s="10">
        <v>1658065.79538</v>
      </c>
      <c r="R12" s="10">
        <v>0</v>
      </c>
      <c r="S12" s="10">
        <v>0</v>
      </c>
      <c r="T12" s="11">
        <f t="shared" si="1"/>
        <v>4209909</v>
      </c>
      <c r="U12" s="11">
        <f t="shared" si="1"/>
        <v>7506121.2355200006</v>
      </c>
    </row>
    <row r="13" spans="1:21" x14ac:dyDescent="0.25">
      <c r="B13" s="34">
        <v>8</v>
      </c>
      <c r="C13" s="35" t="s">
        <v>19</v>
      </c>
      <c r="D13" s="10">
        <v>0</v>
      </c>
      <c r="E13" s="10">
        <v>3591183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f t="shared" si="0"/>
        <v>0</v>
      </c>
      <c r="M13" s="10">
        <f t="shared" si="0"/>
        <v>0</v>
      </c>
      <c r="N13" s="10">
        <v>666098</v>
      </c>
      <c r="O13" s="10">
        <v>1528972.1463299999</v>
      </c>
      <c r="P13" s="10">
        <v>119026</v>
      </c>
      <c r="Q13" s="10">
        <v>401136.24460999999</v>
      </c>
      <c r="R13" s="10">
        <v>0</v>
      </c>
      <c r="S13" s="10">
        <v>0</v>
      </c>
      <c r="T13" s="11">
        <f t="shared" si="1"/>
        <v>785124</v>
      </c>
      <c r="U13" s="11">
        <f t="shared" si="1"/>
        <v>1930108.3909399998</v>
      </c>
    </row>
    <row r="14" spans="1:21" x14ac:dyDescent="0.25">
      <c r="B14" s="34">
        <v>9</v>
      </c>
      <c r="C14" s="35" t="s">
        <v>20</v>
      </c>
      <c r="D14" s="10">
        <v>311721</v>
      </c>
      <c r="E14" s="10">
        <v>40767384</v>
      </c>
      <c r="F14" s="10">
        <v>466599</v>
      </c>
      <c r="G14" s="10">
        <v>1533499.3939200002</v>
      </c>
      <c r="H14" s="10">
        <v>191000</v>
      </c>
      <c r="I14" s="10">
        <v>689227.45498000004</v>
      </c>
      <c r="J14" s="10">
        <v>0</v>
      </c>
      <c r="K14" s="10">
        <v>0</v>
      </c>
      <c r="L14" s="10">
        <f t="shared" si="0"/>
        <v>657599</v>
      </c>
      <c r="M14" s="10">
        <f t="shared" si="0"/>
        <v>2222726.8489000001</v>
      </c>
      <c r="N14" s="10">
        <v>7244998</v>
      </c>
      <c r="O14" s="10">
        <v>15930284.965329999</v>
      </c>
      <c r="P14" s="10">
        <v>3742196</v>
      </c>
      <c r="Q14" s="10">
        <v>6651928.2674500002</v>
      </c>
      <c r="R14" s="10">
        <v>0</v>
      </c>
      <c r="S14" s="10">
        <v>0</v>
      </c>
      <c r="T14" s="11">
        <f t="shared" si="1"/>
        <v>10987194</v>
      </c>
      <c r="U14" s="11">
        <f t="shared" si="1"/>
        <v>22582213.232779998</v>
      </c>
    </row>
    <row r="15" spans="1:21" x14ac:dyDescent="0.25">
      <c r="B15" s="34">
        <v>10</v>
      </c>
      <c r="C15" s="35" t="s">
        <v>21</v>
      </c>
      <c r="D15" s="10">
        <v>15555633</v>
      </c>
      <c r="E15" s="10">
        <v>278356488</v>
      </c>
      <c r="F15" s="10">
        <v>24404384</v>
      </c>
      <c r="G15" s="10">
        <v>71741335.395999998</v>
      </c>
      <c r="H15" s="10">
        <v>17666810</v>
      </c>
      <c r="I15" s="10">
        <v>138272288.97</v>
      </c>
      <c r="J15" s="10">
        <v>0</v>
      </c>
      <c r="K15" s="10">
        <v>0</v>
      </c>
      <c r="L15" s="10">
        <f t="shared" si="0"/>
        <v>42071194</v>
      </c>
      <c r="M15" s="10">
        <f t="shared" si="0"/>
        <v>210013624.366</v>
      </c>
      <c r="N15" s="10">
        <v>51962428</v>
      </c>
      <c r="O15" s="10">
        <v>105469449.00928</v>
      </c>
      <c r="P15" s="10">
        <v>22622135</v>
      </c>
      <c r="Q15" s="10">
        <v>41265467.564000003</v>
      </c>
      <c r="R15" s="10">
        <v>1812</v>
      </c>
      <c r="S15" s="10">
        <v>25718.15437</v>
      </c>
      <c r="T15" s="11">
        <f t="shared" si="1"/>
        <v>74586375</v>
      </c>
      <c r="U15" s="11">
        <f t="shared" si="1"/>
        <v>146760634.72764999</v>
      </c>
    </row>
    <row r="16" spans="1:21" x14ac:dyDescent="0.25">
      <c r="B16" s="34">
        <v>11</v>
      </c>
      <c r="C16" s="35" t="s">
        <v>22</v>
      </c>
      <c r="D16" s="10">
        <v>0</v>
      </c>
      <c r="E16" s="10">
        <v>12069193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f t="shared" si="0"/>
        <v>0</v>
      </c>
      <c r="M16" s="10">
        <f t="shared" si="0"/>
        <v>0</v>
      </c>
      <c r="N16" s="10">
        <v>2075807</v>
      </c>
      <c r="O16" s="10">
        <v>3811104.9270000001</v>
      </c>
      <c r="P16" s="10">
        <v>473301</v>
      </c>
      <c r="Q16" s="10">
        <v>1089831.56</v>
      </c>
      <c r="R16" s="10">
        <v>969</v>
      </c>
      <c r="S16" s="10">
        <v>15601.447</v>
      </c>
      <c r="T16" s="11">
        <f t="shared" si="1"/>
        <v>2550077</v>
      </c>
      <c r="U16" s="11">
        <f t="shared" si="1"/>
        <v>4916537.9340000004</v>
      </c>
    </row>
    <row r="17" spans="2:21" x14ac:dyDescent="0.25">
      <c r="B17" s="34">
        <v>12</v>
      </c>
      <c r="C17" s="35" t="s">
        <v>23</v>
      </c>
      <c r="D17" s="10">
        <v>554993</v>
      </c>
      <c r="E17" s="10">
        <v>50684814</v>
      </c>
      <c r="F17" s="10">
        <v>487396</v>
      </c>
      <c r="G17" s="10">
        <v>1590928.2560000001</v>
      </c>
      <c r="H17" s="10">
        <v>271443</v>
      </c>
      <c r="I17" s="10">
        <v>1059718.7960000001</v>
      </c>
      <c r="J17" s="10">
        <v>0</v>
      </c>
      <c r="K17" s="10">
        <v>0</v>
      </c>
      <c r="L17" s="10">
        <f t="shared" si="0"/>
        <v>758839</v>
      </c>
      <c r="M17" s="10">
        <f t="shared" si="0"/>
        <v>2650647.0520000001</v>
      </c>
      <c r="N17" s="10">
        <v>9115480</v>
      </c>
      <c r="O17" s="10">
        <v>15910085.137</v>
      </c>
      <c r="P17" s="10">
        <v>5459784</v>
      </c>
      <c r="Q17" s="10">
        <v>8827961.5669999998</v>
      </c>
      <c r="R17" s="10">
        <v>3090</v>
      </c>
      <c r="S17" s="10">
        <v>11708.054</v>
      </c>
      <c r="T17" s="11">
        <f t="shared" si="1"/>
        <v>14578354</v>
      </c>
      <c r="U17" s="11">
        <f t="shared" si="1"/>
        <v>24749754.758000001</v>
      </c>
    </row>
    <row r="18" spans="2:21" x14ac:dyDescent="0.25">
      <c r="B18" s="211" t="s">
        <v>24</v>
      </c>
      <c r="C18" s="212"/>
      <c r="D18" s="6"/>
      <c r="E18" s="6"/>
      <c r="F18" s="6"/>
      <c r="G18" s="6"/>
      <c r="H18" s="6"/>
      <c r="I18" s="6"/>
      <c r="J18" s="6"/>
      <c r="K18" s="6"/>
      <c r="L18" s="10"/>
      <c r="M18" s="10"/>
      <c r="N18" s="10"/>
      <c r="O18" s="10"/>
      <c r="P18" s="10"/>
      <c r="Q18" s="10"/>
      <c r="R18" s="10"/>
      <c r="S18" s="10"/>
      <c r="T18" s="11"/>
      <c r="U18" s="11"/>
    </row>
    <row r="19" spans="2:21" x14ac:dyDescent="0.25">
      <c r="B19" s="34">
        <v>13</v>
      </c>
      <c r="C19" s="35" t="s">
        <v>25</v>
      </c>
      <c r="D19" s="10">
        <v>9294011</v>
      </c>
      <c r="E19" s="10">
        <v>28716921</v>
      </c>
      <c r="F19" s="10">
        <v>17477667</v>
      </c>
      <c r="G19" s="10">
        <v>53921065.57626</v>
      </c>
      <c r="H19" s="10">
        <v>11708221</v>
      </c>
      <c r="I19" s="10">
        <v>50384643.867009997</v>
      </c>
      <c r="J19" s="10">
        <v>0</v>
      </c>
      <c r="K19" s="10">
        <v>0</v>
      </c>
      <c r="L19" s="10">
        <f t="shared" si="0"/>
        <v>29185888</v>
      </c>
      <c r="M19" s="10">
        <f t="shared" si="0"/>
        <v>104305709.44327</v>
      </c>
      <c r="N19" s="10">
        <v>9592907</v>
      </c>
      <c r="O19" s="10">
        <v>22383617.513</v>
      </c>
      <c r="P19" s="10">
        <v>4133071</v>
      </c>
      <c r="Q19" s="10">
        <v>12728599.063999999</v>
      </c>
      <c r="R19" s="10">
        <v>18670</v>
      </c>
      <c r="S19" s="10">
        <v>459282.68919999996</v>
      </c>
      <c r="T19" s="11">
        <f t="shared" si="1"/>
        <v>13744648</v>
      </c>
      <c r="U19" s="11">
        <f t="shared" si="1"/>
        <v>35571499.266199999</v>
      </c>
    </row>
    <row r="20" spans="2:21" x14ac:dyDescent="0.25">
      <c r="B20" s="34">
        <v>14</v>
      </c>
      <c r="C20" s="35" t="s">
        <v>26</v>
      </c>
      <c r="D20" s="10">
        <v>0</v>
      </c>
      <c r="E20" s="10">
        <v>5288593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f t="shared" si="0"/>
        <v>0</v>
      </c>
      <c r="M20" s="10">
        <f t="shared" si="0"/>
        <v>0</v>
      </c>
      <c r="N20" s="10">
        <v>485765</v>
      </c>
      <c r="O20" s="10">
        <v>1161011.4180899996</v>
      </c>
      <c r="P20" s="10">
        <v>230431</v>
      </c>
      <c r="Q20" s="10">
        <v>630969.42062000022</v>
      </c>
      <c r="R20" s="10">
        <v>0</v>
      </c>
      <c r="S20" s="10">
        <v>0</v>
      </c>
      <c r="T20" s="11">
        <f t="shared" si="1"/>
        <v>716196</v>
      </c>
      <c r="U20" s="11">
        <f t="shared" si="1"/>
        <v>1791980.8387099998</v>
      </c>
    </row>
    <row r="21" spans="2:21" x14ac:dyDescent="0.25">
      <c r="B21" s="34">
        <v>15</v>
      </c>
      <c r="C21" s="35" t="s">
        <v>68</v>
      </c>
      <c r="D21" s="10">
        <v>1942</v>
      </c>
      <c r="E21" s="10">
        <v>2673773</v>
      </c>
      <c r="F21" s="10">
        <v>1678</v>
      </c>
      <c r="G21" s="10">
        <v>3411.06032</v>
      </c>
      <c r="H21" s="10">
        <v>451</v>
      </c>
      <c r="I21" s="10">
        <v>1819.70598</v>
      </c>
      <c r="J21" s="10">
        <v>0</v>
      </c>
      <c r="K21" s="10">
        <v>0</v>
      </c>
      <c r="L21" s="10">
        <f t="shared" si="0"/>
        <v>2129</v>
      </c>
      <c r="M21" s="10">
        <f t="shared" si="0"/>
        <v>5230.7663000000002</v>
      </c>
      <c r="N21" s="10">
        <v>776889</v>
      </c>
      <c r="O21" s="10">
        <v>1488179.09091</v>
      </c>
      <c r="P21" s="10">
        <v>128671</v>
      </c>
      <c r="Q21" s="10">
        <v>269982.93297000002</v>
      </c>
      <c r="R21" s="10">
        <v>0</v>
      </c>
      <c r="S21" s="10">
        <v>0</v>
      </c>
      <c r="T21" s="11">
        <f t="shared" si="1"/>
        <v>905560</v>
      </c>
      <c r="U21" s="11">
        <f t="shared" si="1"/>
        <v>1758162.02388</v>
      </c>
    </row>
    <row r="22" spans="2:21" x14ac:dyDescent="0.25">
      <c r="B22" s="34">
        <v>16</v>
      </c>
      <c r="C22" s="35" t="s">
        <v>69</v>
      </c>
      <c r="D22" s="10">
        <v>0</v>
      </c>
      <c r="E22" s="10">
        <v>854222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f t="shared" si="0"/>
        <v>0</v>
      </c>
      <c r="M22" s="10">
        <f t="shared" si="0"/>
        <v>0</v>
      </c>
      <c r="N22" s="10">
        <v>231125</v>
      </c>
      <c r="O22" s="10">
        <v>392185.54019999999</v>
      </c>
      <c r="P22" s="10">
        <v>34067</v>
      </c>
      <c r="Q22" s="10">
        <v>68857.436489999993</v>
      </c>
      <c r="R22" s="10">
        <v>12</v>
      </c>
      <c r="S22" s="10">
        <v>120</v>
      </c>
      <c r="T22" s="11">
        <f t="shared" si="1"/>
        <v>265204</v>
      </c>
      <c r="U22" s="11">
        <f t="shared" si="1"/>
        <v>461162.97668999998</v>
      </c>
    </row>
    <row r="23" spans="2:21" x14ac:dyDescent="0.25">
      <c r="B23" s="34">
        <v>17</v>
      </c>
      <c r="C23" s="35" t="s">
        <v>29</v>
      </c>
      <c r="D23" s="10">
        <v>0</v>
      </c>
      <c r="E23" s="10">
        <v>941387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f t="shared" si="0"/>
        <v>0</v>
      </c>
      <c r="M23" s="10">
        <f t="shared" si="0"/>
        <v>0</v>
      </c>
      <c r="N23" s="10">
        <v>145602</v>
      </c>
      <c r="O23" s="10">
        <v>340709.728</v>
      </c>
      <c r="P23" s="10">
        <v>31462</v>
      </c>
      <c r="Q23" s="10">
        <v>125894.659</v>
      </c>
      <c r="R23" s="10">
        <v>373</v>
      </c>
      <c r="S23" s="10">
        <v>11413.808000000001</v>
      </c>
      <c r="T23" s="11">
        <f t="shared" si="1"/>
        <v>177437</v>
      </c>
      <c r="U23" s="11">
        <f t="shared" si="1"/>
        <v>478018.19500000001</v>
      </c>
    </row>
    <row r="24" spans="2:21" x14ac:dyDescent="0.25">
      <c r="B24" s="34">
        <v>18</v>
      </c>
      <c r="C24" s="35" t="s">
        <v>30</v>
      </c>
      <c r="D24" s="10">
        <v>8434</v>
      </c>
      <c r="E24" s="10">
        <v>525552</v>
      </c>
      <c r="F24" s="10">
        <v>20316</v>
      </c>
      <c r="G24" s="10">
        <v>40638.937229999996</v>
      </c>
      <c r="H24" s="10">
        <v>5548</v>
      </c>
      <c r="I24" s="10">
        <v>18149.690760000001</v>
      </c>
      <c r="J24" s="10">
        <v>0</v>
      </c>
      <c r="K24" s="10">
        <v>0</v>
      </c>
      <c r="L24" s="10">
        <f t="shared" si="0"/>
        <v>25864</v>
      </c>
      <c r="M24" s="10">
        <f t="shared" si="0"/>
        <v>58788.627989999994</v>
      </c>
      <c r="N24" s="10">
        <v>241858</v>
      </c>
      <c r="O24" s="10">
        <v>373185.89932999999</v>
      </c>
      <c r="P24" s="10">
        <v>23485</v>
      </c>
      <c r="Q24" s="10">
        <v>55678.50086</v>
      </c>
      <c r="R24" s="10">
        <v>0</v>
      </c>
      <c r="S24" s="10">
        <v>0</v>
      </c>
      <c r="T24" s="11">
        <f t="shared" si="1"/>
        <v>265343</v>
      </c>
      <c r="U24" s="11">
        <f t="shared" si="1"/>
        <v>428864.40018999996</v>
      </c>
    </row>
    <row r="25" spans="2:21" x14ac:dyDescent="0.25">
      <c r="B25" s="34">
        <v>19</v>
      </c>
      <c r="C25" s="35" t="s">
        <v>31</v>
      </c>
      <c r="D25" s="10">
        <v>407760</v>
      </c>
      <c r="E25" s="10">
        <v>12575237</v>
      </c>
      <c r="F25" s="10">
        <v>835580</v>
      </c>
      <c r="G25" s="10">
        <v>2623851.9339999999</v>
      </c>
      <c r="H25" s="10">
        <v>853081</v>
      </c>
      <c r="I25" s="10">
        <v>4808479.92</v>
      </c>
      <c r="J25" s="10">
        <v>0</v>
      </c>
      <c r="K25" s="10">
        <v>0</v>
      </c>
      <c r="L25" s="10">
        <f t="shared" si="0"/>
        <v>1688661</v>
      </c>
      <c r="M25" s="10">
        <f t="shared" si="0"/>
        <v>7432331.8540000003</v>
      </c>
      <c r="N25" s="10">
        <v>4886063</v>
      </c>
      <c r="O25" s="10">
        <v>8414520.8120000008</v>
      </c>
      <c r="P25" s="10">
        <v>1709588</v>
      </c>
      <c r="Q25" s="10">
        <v>4412955.9230000004</v>
      </c>
      <c r="R25" s="10">
        <v>2361</v>
      </c>
      <c r="S25" s="10">
        <v>28830.348300000001</v>
      </c>
      <c r="T25" s="11">
        <f t="shared" si="1"/>
        <v>6598012</v>
      </c>
      <c r="U25" s="11">
        <f t="shared" si="1"/>
        <v>12856307.083300002</v>
      </c>
    </row>
    <row r="26" spans="2:21" x14ac:dyDescent="0.25">
      <c r="B26" s="34">
        <v>20</v>
      </c>
      <c r="C26" s="35" t="s">
        <v>32</v>
      </c>
      <c r="D26" s="10">
        <v>16782602</v>
      </c>
      <c r="E26" s="10">
        <v>48725677</v>
      </c>
      <c r="F26" s="10">
        <v>31012334</v>
      </c>
      <c r="G26" s="10">
        <v>121500148.91636001</v>
      </c>
      <c r="H26" s="10">
        <v>27100862</v>
      </c>
      <c r="I26" s="10">
        <v>204998021.34754002</v>
      </c>
      <c r="J26" s="10">
        <v>0</v>
      </c>
      <c r="K26" s="10">
        <v>0</v>
      </c>
      <c r="L26" s="10">
        <f t="shared" si="0"/>
        <v>58113196</v>
      </c>
      <c r="M26" s="10">
        <f t="shared" si="0"/>
        <v>326498170.26390004</v>
      </c>
      <c r="N26" s="10">
        <v>21235564</v>
      </c>
      <c r="O26" s="10">
        <v>53001141.022</v>
      </c>
      <c r="P26" s="10">
        <v>13971203</v>
      </c>
      <c r="Q26" s="10">
        <v>38589577.273999996</v>
      </c>
      <c r="R26" s="10">
        <v>117767</v>
      </c>
      <c r="S26" s="10">
        <v>1849620.808</v>
      </c>
      <c r="T26" s="11">
        <f t="shared" si="1"/>
        <v>35324534</v>
      </c>
      <c r="U26" s="11">
        <f t="shared" si="1"/>
        <v>93440339.104000002</v>
      </c>
    </row>
    <row r="27" spans="2:21" x14ac:dyDescent="0.25">
      <c r="B27" s="34">
        <v>21</v>
      </c>
      <c r="C27" s="35" t="s">
        <v>33</v>
      </c>
      <c r="D27" s="10">
        <v>13431626</v>
      </c>
      <c r="E27" s="10">
        <v>35813731</v>
      </c>
      <c r="F27" s="10">
        <v>18024135</v>
      </c>
      <c r="G27" s="10">
        <v>58934613.964000002</v>
      </c>
      <c r="H27" s="10">
        <v>25426354</v>
      </c>
      <c r="I27" s="10">
        <v>124418413.892</v>
      </c>
      <c r="J27" s="10">
        <v>37</v>
      </c>
      <c r="K27" s="10">
        <v>1629.7650000000001</v>
      </c>
      <c r="L27" s="10">
        <f t="shared" si="0"/>
        <v>43450526</v>
      </c>
      <c r="M27" s="10">
        <f t="shared" si="0"/>
        <v>183354657.62099999</v>
      </c>
      <c r="N27" s="10">
        <v>14067160</v>
      </c>
      <c r="O27" s="10">
        <v>36419035.494999997</v>
      </c>
      <c r="P27" s="10">
        <v>5460526</v>
      </c>
      <c r="Q27" s="10">
        <v>18597317.620999999</v>
      </c>
      <c r="R27" s="10">
        <v>22306</v>
      </c>
      <c r="S27" s="10">
        <v>215739.837</v>
      </c>
      <c r="T27" s="11">
        <f t="shared" si="1"/>
        <v>19549992</v>
      </c>
      <c r="U27" s="11">
        <f t="shared" si="1"/>
        <v>55232092.952999994</v>
      </c>
    </row>
    <row r="28" spans="2:21" x14ac:dyDescent="0.25">
      <c r="B28" s="34">
        <v>22</v>
      </c>
      <c r="C28" s="35" t="s">
        <v>34</v>
      </c>
      <c r="D28" s="10">
        <v>43829</v>
      </c>
      <c r="E28" s="10">
        <v>12394541</v>
      </c>
      <c r="F28" s="10">
        <v>71469</v>
      </c>
      <c r="G28" s="10">
        <v>219763.976</v>
      </c>
      <c r="H28" s="10">
        <v>41782</v>
      </c>
      <c r="I28" s="10">
        <v>143537.94099999999</v>
      </c>
      <c r="J28" s="10">
        <v>0</v>
      </c>
      <c r="K28" s="10">
        <v>0</v>
      </c>
      <c r="L28" s="10">
        <f t="shared" si="0"/>
        <v>113251</v>
      </c>
      <c r="M28" s="10">
        <f t="shared" si="0"/>
        <v>363301.91700000002</v>
      </c>
      <c r="N28" s="10">
        <v>2274820</v>
      </c>
      <c r="O28" s="10">
        <v>4462566.551</v>
      </c>
      <c r="P28" s="10">
        <v>530569</v>
      </c>
      <c r="Q28" s="10">
        <v>1147467.7009999999</v>
      </c>
      <c r="R28" s="10">
        <v>0</v>
      </c>
      <c r="S28" s="10">
        <v>0</v>
      </c>
      <c r="T28" s="11">
        <f t="shared" si="1"/>
        <v>2805389</v>
      </c>
      <c r="U28" s="11">
        <f t="shared" si="1"/>
        <v>5610034.2520000003</v>
      </c>
    </row>
    <row r="29" spans="2:21" x14ac:dyDescent="0.25">
      <c r="B29" s="34">
        <v>23</v>
      </c>
      <c r="C29" s="35" t="s">
        <v>35</v>
      </c>
      <c r="D29" s="10">
        <v>1292155</v>
      </c>
      <c r="E29" s="10">
        <v>5511906</v>
      </c>
      <c r="F29" s="10">
        <v>1785558</v>
      </c>
      <c r="G29" s="10">
        <v>6035000.2180599803</v>
      </c>
      <c r="H29" s="10">
        <v>1451361</v>
      </c>
      <c r="I29" s="10">
        <v>9548295.2330700066</v>
      </c>
      <c r="J29" s="10">
        <v>0</v>
      </c>
      <c r="K29" s="10">
        <v>0</v>
      </c>
      <c r="L29" s="10">
        <f t="shared" si="0"/>
        <v>3236919</v>
      </c>
      <c r="M29" s="10">
        <f t="shared" si="0"/>
        <v>15583295.451129988</v>
      </c>
      <c r="N29" s="10">
        <v>1138346</v>
      </c>
      <c r="O29" s="10">
        <v>2311411.0117800003</v>
      </c>
      <c r="P29" s="10">
        <v>445485</v>
      </c>
      <c r="Q29" s="10">
        <v>2180466.5019200002</v>
      </c>
      <c r="R29" s="10">
        <v>0</v>
      </c>
      <c r="S29" s="10">
        <v>0</v>
      </c>
      <c r="T29" s="11">
        <f t="shared" si="1"/>
        <v>1583831</v>
      </c>
      <c r="U29" s="11">
        <f t="shared" si="1"/>
        <v>4491877.5137000009</v>
      </c>
    </row>
    <row r="30" spans="2:21" x14ac:dyDescent="0.25">
      <c r="B30" s="34">
        <v>24</v>
      </c>
      <c r="C30" s="35" t="s">
        <v>36</v>
      </c>
      <c r="D30" s="10">
        <v>2018773</v>
      </c>
      <c r="E30" s="10">
        <v>7893221</v>
      </c>
      <c r="F30" s="10">
        <v>3206982</v>
      </c>
      <c r="G30" s="10">
        <v>14535391.602</v>
      </c>
      <c r="H30" s="10">
        <v>2355177</v>
      </c>
      <c r="I30" s="10">
        <v>50503814.443000004</v>
      </c>
      <c r="J30" s="10">
        <v>0</v>
      </c>
      <c r="K30" s="10">
        <v>0</v>
      </c>
      <c r="L30" s="10">
        <f t="shared" si="0"/>
        <v>5562159</v>
      </c>
      <c r="M30" s="10">
        <f t="shared" si="0"/>
        <v>65039206.045000002</v>
      </c>
      <c r="N30" s="10">
        <v>1419699</v>
      </c>
      <c r="O30" s="10">
        <v>3128578.4649999999</v>
      </c>
      <c r="P30" s="10">
        <v>852357</v>
      </c>
      <c r="Q30" s="10">
        <v>2664917.781</v>
      </c>
      <c r="R30" s="10">
        <v>964</v>
      </c>
      <c r="S30" s="10">
        <v>65030.745840000003</v>
      </c>
      <c r="T30" s="11">
        <f t="shared" si="1"/>
        <v>2273020</v>
      </c>
      <c r="U30" s="11">
        <f t="shared" si="1"/>
        <v>5858526.9918399993</v>
      </c>
    </row>
    <row r="31" spans="2:21" x14ac:dyDescent="0.25">
      <c r="B31" s="34">
        <v>25</v>
      </c>
      <c r="C31" s="35" t="s">
        <v>37</v>
      </c>
      <c r="D31" s="10">
        <v>83903</v>
      </c>
      <c r="E31" s="10">
        <v>3728497</v>
      </c>
      <c r="F31" s="10">
        <v>157305</v>
      </c>
      <c r="G31" s="10">
        <v>1115233.17056</v>
      </c>
      <c r="H31" s="10">
        <v>113124</v>
      </c>
      <c r="I31" s="10">
        <v>284327.91668999998</v>
      </c>
      <c r="J31" s="10">
        <v>0</v>
      </c>
      <c r="K31" s="10">
        <v>0</v>
      </c>
      <c r="L31" s="10">
        <f t="shared" si="0"/>
        <v>270429</v>
      </c>
      <c r="M31" s="10">
        <f t="shared" si="0"/>
        <v>1399561.0872499999</v>
      </c>
      <c r="N31" s="10">
        <v>1683726</v>
      </c>
      <c r="O31" s="10">
        <v>2828671.6765300003</v>
      </c>
      <c r="P31" s="10">
        <v>2845007</v>
      </c>
      <c r="Q31" s="10">
        <v>1100340.9901700001</v>
      </c>
      <c r="R31" s="10">
        <v>0</v>
      </c>
      <c r="S31" s="10">
        <v>0</v>
      </c>
      <c r="T31" s="11">
        <f t="shared" si="1"/>
        <v>4528733</v>
      </c>
      <c r="U31" s="11">
        <f t="shared" si="1"/>
        <v>3929012.6667000004</v>
      </c>
    </row>
    <row r="32" spans="2:21" x14ac:dyDescent="0.25">
      <c r="B32" s="34">
        <v>26</v>
      </c>
      <c r="C32" s="35" t="s">
        <v>38</v>
      </c>
      <c r="D32" s="10">
        <v>0</v>
      </c>
      <c r="E32" s="10">
        <v>5165032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f t="shared" si="0"/>
        <v>0</v>
      </c>
      <c r="M32" s="10">
        <f t="shared" si="0"/>
        <v>0</v>
      </c>
      <c r="N32" s="10">
        <v>1687102</v>
      </c>
      <c r="O32" s="10">
        <v>2435502.1159999999</v>
      </c>
      <c r="P32" s="10">
        <v>243224</v>
      </c>
      <c r="Q32" s="10">
        <v>469009.33100000001</v>
      </c>
      <c r="R32" s="10">
        <v>0</v>
      </c>
      <c r="S32" s="10">
        <v>0</v>
      </c>
      <c r="T32" s="11">
        <f t="shared" si="1"/>
        <v>1930326</v>
      </c>
      <c r="U32" s="11">
        <f t="shared" si="1"/>
        <v>2904511.4469999997</v>
      </c>
    </row>
    <row r="33" spans="1:21" x14ac:dyDescent="0.25">
      <c r="B33" s="34">
        <v>27</v>
      </c>
      <c r="C33" s="35" t="s">
        <v>39</v>
      </c>
      <c r="D33" s="10">
        <v>10565</v>
      </c>
      <c r="E33" s="10">
        <v>4113474</v>
      </c>
      <c r="F33" s="10">
        <v>25246</v>
      </c>
      <c r="G33" s="10">
        <v>151098.66834999999</v>
      </c>
      <c r="H33" s="10">
        <v>8358</v>
      </c>
      <c r="I33" s="10">
        <v>97588.686959999992</v>
      </c>
      <c r="J33" s="10">
        <v>0</v>
      </c>
      <c r="K33" s="10">
        <v>0</v>
      </c>
      <c r="L33" s="10">
        <f t="shared" si="0"/>
        <v>33604</v>
      </c>
      <c r="M33" s="10">
        <f t="shared" si="0"/>
        <v>248687.35530999998</v>
      </c>
      <c r="N33" s="10">
        <v>1670853</v>
      </c>
      <c r="O33" s="10">
        <v>3431394.1812100001</v>
      </c>
      <c r="P33" s="10">
        <v>285171</v>
      </c>
      <c r="Q33" s="10">
        <v>858341.66469000001</v>
      </c>
      <c r="R33" s="10">
        <v>9958</v>
      </c>
      <c r="S33" s="10">
        <v>207584.17716999998</v>
      </c>
      <c r="T33" s="11">
        <f t="shared" si="1"/>
        <v>1965982</v>
      </c>
      <c r="U33" s="11">
        <f t="shared" si="1"/>
        <v>4497320.0230700001</v>
      </c>
    </row>
    <row r="34" spans="1:21" x14ac:dyDescent="0.25">
      <c r="B34" s="34">
        <v>28</v>
      </c>
      <c r="C34" s="35" t="s">
        <v>40</v>
      </c>
      <c r="D34" s="10">
        <v>4597686</v>
      </c>
      <c r="E34" s="10">
        <v>26514365</v>
      </c>
      <c r="F34" s="10">
        <v>4773570</v>
      </c>
      <c r="G34" s="10">
        <v>15021327.675889999</v>
      </c>
      <c r="H34" s="10">
        <v>3656661</v>
      </c>
      <c r="I34" s="10">
        <v>22481453.570639998</v>
      </c>
      <c r="J34" s="10">
        <v>0</v>
      </c>
      <c r="K34" s="10">
        <v>0</v>
      </c>
      <c r="L34" s="10">
        <f t="shared" si="0"/>
        <v>8430231</v>
      </c>
      <c r="M34" s="10">
        <f t="shared" si="0"/>
        <v>37502781.246529996</v>
      </c>
      <c r="N34" s="10">
        <v>4148561</v>
      </c>
      <c r="O34" s="10">
        <v>7828807.1477099992</v>
      </c>
      <c r="P34" s="10">
        <v>2951836</v>
      </c>
      <c r="Q34" s="10">
        <v>6695356.0158900004</v>
      </c>
      <c r="R34" s="10">
        <v>0</v>
      </c>
      <c r="S34" s="10">
        <v>0</v>
      </c>
      <c r="T34" s="11">
        <f t="shared" si="1"/>
        <v>7100397</v>
      </c>
      <c r="U34" s="11">
        <f t="shared" si="1"/>
        <v>14524163.1636</v>
      </c>
    </row>
    <row r="35" spans="1:21" x14ac:dyDescent="0.25">
      <c r="B35" s="34">
        <v>29</v>
      </c>
      <c r="C35" s="35" t="s">
        <v>70</v>
      </c>
      <c r="D35" s="10">
        <v>0</v>
      </c>
      <c r="E35" s="10">
        <v>195401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f t="shared" si="0"/>
        <v>0</v>
      </c>
      <c r="M35" s="10">
        <f t="shared" si="0"/>
        <v>0</v>
      </c>
      <c r="N35" s="10">
        <v>29487</v>
      </c>
      <c r="O35" s="10">
        <v>54216.438049999997</v>
      </c>
      <c r="P35" s="10">
        <v>16603</v>
      </c>
      <c r="Q35" s="10">
        <v>33234.848839999999</v>
      </c>
      <c r="R35" s="10">
        <v>0</v>
      </c>
      <c r="S35" s="10">
        <v>0</v>
      </c>
      <c r="T35" s="11">
        <f t="shared" si="1"/>
        <v>46090</v>
      </c>
      <c r="U35" s="11">
        <f t="shared" si="1"/>
        <v>87451.286889999988</v>
      </c>
    </row>
    <row r="36" spans="1:21" x14ac:dyDescent="0.25">
      <c r="B36" s="34">
        <v>30</v>
      </c>
      <c r="C36" s="35" t="s">
        <v>41</v>
      </c>
      <c r="D36" s="10">
        <v>4230404</v>
      </c>
      <c r="E36" s="10">
        <v>1512891</v>
      </c>
      <c r="F36" s="10">
        <v>6804218</v>
      </c>
      <c r="G36" s="10">
        <v>26533498.443</v>
      </c>
      <c r="H36" s="10">
        <v>2983772</v>
      </c>
      <c r="I36" s="10">
        <v>23407563.699999999</v>
      </c>
      <c r="J36" s="10">
        <v>0</v>
      </c>
      <c r="K36" s="10">
        <v>0</v>
      </c>
      <c r="L36" s="10">
        <f t="shared" si="0"/>
        <v>9787990</v>
      </c>
      <c r="M36" s="10">
        <f t="shared" si="0"/>
        <v>49941062.142999999</v>
      </c>
      <c r="N36" s="10">
        <v>276063</v>
      </c>
      <c r="O36" s="10">
        <v>593186.17200000002</v>
      </c>
      <c r="P36" s="10">
        <v>121881</v>
      </c>
      <c r="Q36" s="10">
        <v>441191.04300000001</v>
      </c>
      <c r="R36" s="10">
        <v>106</v>
      </c>
      <c r="S36" s="10">
        <v>3591.7338500000001</v>
      </c>
      <c r="T36" s="11">
        <f t="shared" si="1"/>
        <v>398050</v>
      </c>
      <c r="U36" s="11">
        <f t="shared" si="1"/>
        <v>1037968.94885</v>
      </c>
    </row>
    <row r="37" spans="1:21" x14ac:dyDescent="0.25">
      <c r="B37" s="34">
        <v>31</v>
      </c>
      <c r="C37" s="35" t="s">
        <v>42</v>
      </c>
      <c r="D37" s="10">
        <v>169154</v>
      </c>
      <c r="E37" s="10">
        <v>3600077</v>
      </c>
      <c r="F37" s="10">
        <v>403676</v>
      </c>
      <c r="G37" s="10">
        <v>1285959.5</v>
      </c>
      <c r="H37" s="10">
        <v>381813</v>
      </c>
      <c r="I37" s="10">
        <v>2532363.1630000002</v>
      </c>
      <c r="J37" s="10">
        <v>0</v>
      </c>
      <c r="K37" s="10">
        <v>0</v>
      </c>
      <c r="L37" s="10">
        <f t="shared" si="0"/>
        <v>785489</v>
      </c>
      <c r="M37" s="10">
        <f t="shared" si="0"/>
        <v>3818322.6630000002</v>
      </c>
      <c r="N37" s="10">
        <v>1659353</v>
      </c>
      <c r="O37" s="10">
        <v>2992962.94</v>
      </c>
      <c r="P37" s="10">
        <v>301406</v>
      </c>
      <c r="Q37" s="10">
        <v>821144.49710000004</v>
      </c>
      <c r="R37" s="10">
        <v>0</v>
      </c>
      <c r="S37" s="10">
        <v>0</v>
      </c>
      <c r="T37" s="11">
        <f t="shared" si="1"/>
        <v>1960759</v>
      </c>
      <c r="U37" s="11">
        <f t="shared" si="1"/>
        <v>3814107.4370999997</v>
      </c>
    </row>
    <row r="38" spans="1:21" x14ac:dyDescent="0.25">
      <c r="B38" s="34">
        <v>32</v>
      </c>
      <c r="C38" s="35" t="s">
        <v>43</v>
      </c>
      <c r="D38" s="10">
        <v>40992</v>
      </c>
      <c r="E38" s="10">
        <v>2150529</v>
      </c>
      <c r="F38" s="10">
        <v>57427</v>
      </c>
      <c r="G38" s="10">
        <v>243277.90672</v>
      </c>
      <c r="H38" s="10">
        <v>21169</v>
      </c>
      <c r="I38" s="10">
        <v>106915.3475</v>
      </c>
      <c r="J38" s="10">
        <v>0</v>
      </c>
      <c r="K38" s="10">
        <v>0</v>
      </c>
      <c r="L38" s="10">
        <f t="shared" si="0"/>
        <v>78596</v>
      </c>
      <c r="M38" s="10">
        <f t="shared" si="0"/>
        <v>350193.25422</v>
      </c>
      <c r="N38" s="10">
        <v>429367</v>
      </c>
      <c r="O38" s="10">
        <v>892372.06795000006</v>
      </c>
      <c r="P38" s="10">
        <v>99435</v>
      </c>
      <c r="Q38" s="10">
        <v>195653.62899999999</v>
      </c>
      <c r="R38" s="10">
        <v>97</v>
      </c>
      <c r="S38" s="10">
        <v>281.50099999999998</v>
      </c>
      <c r="T38" s="11">
        <f t="shared" si="1"/>
        <v>528899</v>
      </c>
      <c r="U38" s="11">
        <f t="shared" si="1"/>
        <v>1088307.1979499999</v>
      </c>
    </row>
    <row r="39" spans="1:21" x14ac:dyDescent="0.25">
      <c r="B39" s="34">
        <v>33</v>
      </c>
      <c r="C39" s="35" t="s">
        <v>44</v>
      </c>
      <c r="D39" s="10">
        <v>1361789</v>
      </c>
      <c r="E39" s="10">
        <v>4075864</v>
      </c>
      <c r="F39" s="10">
        <v>1908458</v>
      </c>
      <c r="G39" s="10">
        <v>6097833.7274200004</v>
      </c>
      <c r="H39" s="10">
        <v>845235</v>
      </c>
      <c r="I39" s="10">
        <v>6790707.7039899994</v>
      </c>
      <c r="J39" s="10">
        <v>0</v>
      </c>
      <c r="K39" s="10">
        <v>0</v>
      </c>
      <c r="L39" s="10">
        <f t="shared" si="0"/>
        <v>2753693</v>
      </c>
      <c r="M39" s="10">
        <f t="shared" si="0"/>
        <v>12888541.43141</v>
      </c>
      <c r="N39" s="10">
        <v>1129361</v>
      </c>
      <c r="O39" s="10">
        <v>2325716.7229200001</v>
      </c>
      <c r="P39" s="10">
        <v>523061</v>
      </c>
      <c r="Q39" s="10">
        <v>1442814.6849500001</v>
      </c>
      <c r="R39" s="10">
        <v>56</v>
      </c>
      <c r="S39" s="10">
        <v>942.65217000000007</v>
      </c>
      <c r="T39" s="11">
        <f t="shared" si="1"/>
        <v>1652478</v>
      </c>
      <c r="U39" s="11">
        <f t="shared" si="1"/>
        <v>3769474.0600399999</v>
      </c>
    </row>
    <row r="40" spans="1:21" x14ac:dyDescent="0.25">
      <c r="B40" s="211" t="s">
        <v>45</v>
      </c>
      <c r="C40" s="212"/>
      <c r="D40" s="6"/>
      <c r="E40" s="6"/>
      <c r="F40" s="6"/>
      <c r="G40" s="10"/>
      <c r="H40" s="6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1"/>
      <c r="U40" s="11"/>
    </row>
    <row r="41" spans="1:21" x14ac:dyDescent="0.25">
      <c r="B41" s="34">
        <v>34</v>
      </c>
      <c r="C41" s="35" t="s">
        <v>46</v>
      </c>
      <c r="D41" s="10">
        <v>1313008</v>
      </c>
      <c r="E41" s="10">
        <v>0</v>
      </c>
      <c r="F41" s="10">
        <v>1021443</v>
      </c>
      <c r="G41" s="10">
        <v>7900013.7949999999</v>
      </c>
      <c r="H41" s="10">
        <v>2994038</v>
      </c>
      <c r="I41" s="10">
        <v>24503917.026000001</v>
      </c>
      <c r="J41" s="10">
        <v>0</v>
      </c>
      <c r="K41" s="10">
        <v>0</v>
      </c>
      <c r="L41" s="10">
        <f t="shared" si="0"/>
        <v>4015481</v>
      </c>
      <c r="M41" s="10">
        <f t="shared" si="0"/>
        <v>32403930.821000002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1">
        <f t="shared" si="1"/>
        <v>0</v>
      </c>
      <c r="U41" s="11">
        <f t="shared" si="1"/>
        <v>0</v>
      </c>
    </row>
    <row r="42" spans="1:21" x14ac:dyDescent="0.25">
      <c r="B42" s="34">
        <v>35</v>
      </c>
      <c r="C42" s="35" t="s">
        <v>47</v>
      </c>
      <c r="D42" s="10">
        <v>5159</v>
      </c>
      <c r="E42" s="10">
        <v>0</v>
      </c>
      <c r="F42" s="10">
        <v>4921</v>
      </c>
      <c r="G42" s="10">
        <v>24325.62371</v>
      </c>
      <c r="H42" s="10">
        <v>1871</v>
      </c>
      <c r="I42" s="10">
        <v>18116.856099999997</v>
      </c>
      <c r="J42" s="10">
        <v>0</v>
      </c>
      <c r="K42" s="10">
        <v>0</v>
      </c>
      <c r="L42" s="10">
        <f t="shared" si="0"/>
        <v>6792</v>
      </c>
      <c r="M42" s="10">
        <f t="shared" si="0"/>
        <v>42442.479809999997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1">
        <f t="shared" si="1"/>
        <v>0</v>
      </c>
      <c r="U42" s="11">
        <f t="shared" si="1"/>
        <v>0</v>
      </c>
    </row>
    <row r="43" spans="1:21" x14ac:dyDescent="0.25">
      <c r="B43" s="34">
        <v>36</v>
      </c>
      <c r="C43" s="35" t="s">
        <v>48</v>
      </c>
      <c r="D43" s="10">
        <v>0</v>
      </c>
      <c r="E43" s="10">
        <v>903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f t="shared" si="0"/>
        <v>0</v>
      </c>
      <c r="M43" s="10">
        <f t="shared" si="0"/>
        <v>0</v>
      </c>
      <c r="N43" s="10">
        <v>33</v>
      </c>
      <c r="O43" s="10">
        <v>353.72919999999999</v>
      </c>
      <c r="P43" s="10">
        <v>1</v>
      </c>
      <c r="Q43" s="10">
        <v>1.5</v>
      </c>
      <c r="R43" s="10">
        <v>0</v>
      </c>
      <c r="S43" s="10">
        <v>0</v>
      </c>
      <c r="T43" s="11">
        <f t="shared" si="1"/>
        <v>34</v>
      </c>
      <c r="U43" s="11">
        <f t="shared" si="1"/>
        <v>355.22919999999999</v>
      </c>
    </row>
    <row r="44" spans="1:21" x14ac:dyDescent="0.25">
      <c r="B44" s="34">
        <v>37</v>
      </c>
      <c r="C44" s="35" t="s">
        <v>49</v>
      </c>
      <c r="D44" s="10">
        <v>2482096</v>
      </c>
      <c r="E44" s="10">
        <v>1311767</v>
      </c>
      <c r="F44" s="10">
        <v>7998058</v>
      </c>
      <c r="G44" s="10">
        <v>21287177.466419999</v>
      </c>
      <c r="H44" s="10">
        <v>3132953</v>
      </c>
      <c r="I44" s="10">
        <v>18247519.269930001</v>
      </c>
      <c r="J44" s="10">
        <v>0</v>
      </c>
      <c r="K44" s="10">
        <v>0</v>
      </c>
      <c r="L44" s="10">
        <f t="shared" si="0"/>
        <v>11131011</v>
      </c>
      <c r="M44" s="10">
        <f t="shared" si="0"/>
        <v>39534696.73635</v>
      </c>
      <c r="N44" s="10">
        <v>739734</v>
      </c>
      <c r="O44" s="10">
        <v>1957487.77364</v>
      </c>
      <c r="P44" s="10">
        <v>770526</v>
      </c>
      <c r="Q44" s="10">
        <v>2394263.7837899998</v>
      </c>
      <c r="R44" s="10">
        <v>0</v>
      </c>
      <c r="S44" s="10">
        <v>0</v>
      </c>
      <c r="T44" s="11">
        <f t="shared" si="1"/>
        <v>1510260</v>
      </c>
      <c r="U44" s="11">
        <f t="shared" si="1"/>
        <v>4351751.55743</v>
      </c>
    </row>
    <row r="45" spans="1:21" x14ac:dyDescent="0.25">
      <c r="B45" s="34">
        <v>38</v>
      </c>
      <c r="C45" s="35" t="s">
        <v>50</v>
      </c>
      <c r="D45" s="10">
        <v>118719</v>
      </c>
      <c r="E45" s="10">
        <v>1945944</v>
      </c>
      <c r="F45" s="10">
        <v>126755</v>
      </c>
      <c r="G45" s="10">
        <v>431311.49170000001</v>
      </c>
      <c r="H45" s="10">
        <v>88297</v>
      </c>
      <c r="I45" s="10">
        <v>615336.46066999994</v>
      </c>
      <c r="J45" s="10">
        <v>0</v>
      </c>
      <c r="K45" s="10">
        <v>0</v>
      </c>
      <c r="L45" s="10">
        <f t="shared" si="0"/>
        <v>215052</v>
      </c>
      <c r="M45" s="10">
        <f t="shared" si="0"/>
        <v>1046647.95237</v>
      </c>
      <c r="N45" s="10">
        <v>500660</v>
      </c>
      <c r="O45" s="10">
        <v>780999.48499999999</v>
      </c>
      <c r="P45" s="10">
        <v>170502</v>
      </c>
      <c r="Q45" s="10">
        <v>353887.98800000001</v>
      </c>
      <c r="R45" s="10">
        <v>320</v>
      </c>
      <c r="S45" s="10">
        <v>4805.7520000000004</v>
      </c>
      <c r="T45" s="11">
        <f t="shared" si="1"/>
        <v>671482</v>
      </c>
      <c r="U45" s="11">
        <f t="shared" si="1"/>
        <v>1139693.2250000001</v>
      </c>
    </row>
    <row r="46" spans="1:21" x14ac:dyDescent="0.25">
      <c r="B46" s="34">
        <v>39</v>
      </c>
      <c r="C46" s="35" t="s">
        <v>51</v>
      </c>
      <c r="D46" s="10">
        <v>0</v>
      </c>
      <c r="E46" s="10">
        <v>117513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f t="shared" si="0"/>
        <v>0</v>
      </c>
      <c r="M46" s="10">
        <f t="shared" si="0"/>
        <v>0</v>
      </c>
      <c r="N46" s="10">
        <v>65143</v>
      </c>
      <c r="O46" s="10">
        <v>157714.516</v>
      </c>
      <c r="P46" s="10">
        <v>7948</v>
      </c>
      <c r="Q46" s="10">
        <v>38893.839100000005</v>
      </c>
      <c r="R46" s="10">
        <v>0</v>
      </c>
      <c r="S46" s="10">
        <v>0</v>
      </c>
      <c r="T46" s="11">
        <f t="shared" si="1"/>
        <v>73091</v>
      </c>
      <c r="U46" s="11">
        <f t="shared" si="1"/>
        <v>196608.35510000002</v>
      </c>
    </row>
    <row r="47" spans="1:21" x14ac:dyDescent="0.25">
      <c r="B47" s="34">
        <v>40</v>
      </c>
      <c r="C47" s="35" t="s">
        <v>52</v>
      </c>
      <c r="D47" s="10">
        <v>692840</v>
      </c>
      <c r="E47" s="10">
        <v>562551</v>
      </c>
      <c r="F47" s="10">
        <v>678381</v>
      </c>
      <c r="G47" s="10">
        <v>2319262.8319299999</v>
      </c>
      <c r="H47" s="10">
        <v>945138</v>
      </c>
      <c r="I47" s="10">
        <v>4159732.38185</v>
      </c>
      <c r="J47" s="10">
        <v>0</v>
      </c>
      <c r="K47" s="10">
        <v>0</v>
      </c>
      <c r="L47" s="10">
        <f t="shared" si="0"/>
        <v>1623519</v>
      </c>
      <c r="M47" s="10">
        <f t="shared" si="0"/>
        <v>6478995.2137799999</v>
      </c>
      <c r="N47" s="10">
        <v>254928</v>
      </c>
      <c r="O47" s="10">
        <v>921959.89850000001</v>
      </c>
      <c r="P47" s="10">
        <v>0</v>
      </c>
      <c r="Q47" s="10">
        <v>0</v>
      </c>
      <c r="R47" s="10">
        <v>0</v>
      </c>
      <c r="S47" s="10">
        <v>0</v>
      </c>
      <c r="T47" s="11">
        <f t="shared" si="1"/>
        <v>254928</v>
      </c>
      <c r="U47" s="11">
        <f t="shared" si="1"/>
        <v>921959.89850000001</v>
      </c>
    </row>
    <row r="48" spans="1:21" x14ac:dyDescent="0.25">
      <c r="A48" s="1" t="s">
        <v>53</v>
      </c>
      <c r="B48" s="34">
        <v>41</v>
      </c>
      <c r="C48" s="35" t="s">
        <v>54</v>
      </c>
      <c r="D48" s="10">
        <v>1703964</v>
      </c>
      <c r="E48" s="10">
        <v>404244</v>
      </c>
      <c r="F48" s="10">
        <v>492773</v>
      </c>
      <c r="G48" s="10">
        <v>2193816.7940000002</v>
      </c>
      <c r="H48" s="10">
        <v>1196798</v>
      </c>
      <c r="I48" s="10">
        <v>5820988.6160000004</v>
      </c>
      <c r="J48" s="10">
        <v>0</v>
      </c>
      <c r="K48" s="10">
        <v>0</v>
      </c>
      <c r="L48" s="10">
        <f t="shared" si="0"/>
        <v>1689571</v>
      </c>
      <c r="M48" s="10">
        <f t="shared" si="0"/>
        <v>8014805.4100000001</v>
      </c>
      <c r="N48" s="10">
        <v>15823</v>
      </c>
      <c r="O48" s="10">
        <v>38686.711000000003</v>
      </c>
      <c r="P48" s="10">
        <v>46499</v>
      </c>
      <c r="Q48" s="10">
        <v>113898.295</v>
      </c>
      <c r="R48" s="10">
        <v>0</v>
      </c>
      <c r="S48" s="10">
        <v>0</v>
      </c>
      <c r="T48" s="11">
        <f t="shared" si="1"/>
        <v>62322</v>
      </c>
      <c r="U48" s="11">
        <f t="shared" si="1"/>
        <v>152585.00599999999</v>
      </c>
    </row>
    <row r="49" spans="1:21" x14ac:dyDescent="0.25">
      <c r="B49" s="34">
        <v>42</v>
      </c>
      <c r="C49" s="46" t="s">
        <v>55</v>
      </c>
      <c r="D49" s="10">
        <v>1102760</v>
      </c>
      <c r="E49" s="10">
        <v>1169240</v>
      </c>
      <c r="F49" s="10">
        <v>1854799</v>
      </c>
      <c r="G49" s="10">
        <v>5282507.3770000003</v>
      </c>
      <c r="H49" s="10">
        <v>862206</v>
      </c>
      <c r="I49" s="10">
        <v>4802550.398</v>
      </c>
      <c r="J49" s="10">
        <v>0</v>
      </c>
      <c r="K49" s="10">
        <v>0</v>
      </c>
      <c r="L49" s="10">
        <f t="shared" si="0"/>
        <v>2717005</v>
      </c>
      <c r="M49" s="10">
        <f t="shared" si="0"/>
        <v>10085057.775</v>
      </c>
      <c r="N49" s="10">
        <v>1108020</v>
      </c>
      <c r="O49" s="10">
        <v>2635463.2179999999</v>
      </c>
      <c r="P49" s="10">
        <v>131722</v>
      </c>
      <c r="Q49" s="10">
        <v>605763.79599999997</v>
      </c>
      <c r="R49" s="10">
        <v>32</v>
      </c>
      <c r="S49" s="10">
        <v>609.10199999999998</v>
      </c>
      <c r="T49" s="11">
        <f t="shared" si="1"/>
        <v>1239774</v>
      </c>
      <c r="U49" s="11">
        <f t="shared" si="1"/>
        <v>3241836.1159999999</v>
      </c>
    </row>
    <row r="50" spans="1:21" x14ac:dyDescent="0.25">
      <c r="B50" s="34">
        <v>43</v>
      </c>
      <c r="C50" s="46" t="s">
        <v>71</v>
      </c>
      <c r="D50" s="10">
        <v>0</v>
      </c>
      <c r="E50" s="36">
        <v>1091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f t="shared" si="0"/>
        <v>0</v>
      </c>
      <c r="M50" s="10">
        <f t="shared" si="0"/>
        <v>0</v>
      </c>
      <c r="N50" s="10">
        <v>5189</v>
      </c>
      <c r="O50" s="10">
        <v>16036.57213</v>
      </c>
      <c r="P50" s="10">
        <v>1494</v>
      </c>
      <c r="Q50" s="10">
        <v>4195.3121700000002</v>
      </c>
      <c r="R50" s="10">
        <v>0</v>
      </c>
      <c r="S50" s="10">
        <v>0</v>
      </c>
      <c r="T50" s="11">
        <f t="shared" si="1"/>
        <v>6683</v>
      </c>
      <c r="U50" s="11">
        <f t="shared" si="1"/>
        <v>20231.884300000002</v>
      </c>
    </row>
    <row r="51" spans="1:21" s="19" customFormat="1" x14ac:dyDescent="0.25">
      <c r="A51" s="48"/>
      <c r="B51" s="213" t="s">
        <v>8</v>
      </c>
      <c r="C51" s="214"/>
      <c r="D51" s="49">
        <f t="shared" ref="D51:K51" si="2">SUM(D6:D50)</f>
        <v>80248517</v>
      </c>
      <c r="E51" s="49">
        <f t="shared" si="2"/>
        <v>863947604</v>
      </c>
      <c r="F51" s="49">
        <f t="shared" si="2"/>
        <v>127097521</v>
      </c>
      <c r="G51" s="49">
        <f t="shared" si="2"/>
        <v>431825680.94429988</v>
      </c>
      <c r="H51" s="49">
        <f t="shared" si="2"/>
        <v>106650220</v>
      </c>
      <c r="I51" s="49">
        <f t="shared" si="2"/>
        <v>710170146.43480992</v>
      </c>
      <c r="J51" s="49">
        <f t="shared" si="2"/>
        <v>37</v>
      </c>
      <c r="K51" s="49">
        <f t="shared" si="2"/>
        <v>1629.7650000000001</v>
      </c>
      <c r="L51" s="17">
        <f t="shared" si="0"/>
        <v>233747778</v>
      </c>
      <c r="M51" s="17">
        <f t="shared" si="0"/>
        <v>1141997457.1441097</v>
      </c>
      <c r="N51" s="49">
        <f t="shared" ref="N51:S51" si="3">SUM(N6:N50)</f>
        <v>176008113</v>
      </c>
      <c r="O51" s="49">
        <f t="shared" si="3"/>
        <v>369230294.37647998</v>
      </c>
      <c r="P51" s="49">
        <f t="shared" si="3"/>
        <v>80042422</v>
      </c>
      <c r="Q51" s="49">
        <f t="shared" si="3"/>
        <v>176492410.66794997</v>
      </c>
      <c r="R51" s="49">
        <f t="shared" si="3"/>
        <v>196901</v>
      </c>
      <c r="S51" s="49">
        <f t="shared" si="3"/>
        <v>3143290.3247400001</v>
      </c>
      <c r="T51" s="18">
        <f t="shared" si="1"/>
        <v>256247436</v>
      </c>
      <c r="U51" s="18">
        <f t="shared" si="1"/>
        <v>548865995.36916995</v>
      </c>
    </row>
    <row r="52" spans="1:21" ht="12.75" customHeight="1" x14ac:dyDescent="0.25">
      <c r="A52" s="50"/>
      <c r="B52" s="55"/>
      <c r="C52" s="55"/>
      <c r="D52" s="215"/>
      <c r="E52" s="215"/>
      <c r="F52" s="215"/>
      <c r="G52" s="215"/>
      <c r="H52" s="215"/>
      <c r="I52" s="215"/>
      <c r="J52" s="215"/>
      <c r="K52" s="215"/>
      <c r="L52" s="215"/>
      <c r="M52" s="215"/>
      <c r="N52" s="215"/>
      <c r="O52" s="215"/>
      <c r="P52" s="215"/>
      <c r="Q52" s="215"/>
      <c r="R52" s="215"/>
      <c r="S52" s="215"/>
    </row>
  </sheetData>
  <mergeCells count="22">
    <mergeCell ref="B40:C40"/>
    <mergeCell ref="B51:C51"/>
    <mergeCell ref="B1:B4"/>
    <mergeCell ref="C1:C4"/>
    <mergeCell ref="D52:S52"/>
    <mergeCell ref="H3:I3"/>
    <mergeCell ref="J3:K3"/>
    <mergeCell ref="L3:M3"/>
    <mergeCell ref="N3:O3"/>
    <mergeCell ref="P3:Q3"/>
    <mergeCell ref="R3:S3"/>
    <mergeCell ref="D2:D4"/>
    <mergeCell ref="E2:E4"/>
    <mergeCell ref="F2:M2"/>
    <mergeCell ref="N2:U2"/>
    <mergeCell ref="F3:G3"/>
    <mergeCell ref="D1:E1"/>
    <mergeCell ref="F1:M1"/>
    <mergeCell ref="N1:U1"/>
    <mergeCell ref="B5:C5"/>
    <mergeCell ref="B18:C18"/>
    <mergeCell ref="T3:U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B57FE-B34F-462F-B88C-DEDB5D7368A1}">
  <dimension ref="A2:U53"/>
  <sheetViews>
    <sheetView topLeftCell="A40" workbookViewId="0">
      <selection activeCell="L43" sqref="L43:M43"/>
    </sheetView>
  </sheetViews>
  <sheetFormatPr defaultColWidth="8.88671875" defaultRowHeight="14.4" x14ac:dyDescent="0.3"/>
  <cols>
    <col min="1" max="1" width="4" style="56" customWidth="1"/>
    <col min="2" max="2" width="6" style="69" customWidth="1"/>
    <col min="3" max="3" width="43" style="69" customWidth="1"/>
    <col min="4" max="4" width="11.33203125" style="57" customWidth="1"/>
    <col min="5" max="5" width="12.109375" style="57" customWidth="1"/>
    <col min="6" max="6" width="11.33203125" style="57" customWidth="1"/>
    <col min="7" max="7" width="11.109375" style="57" customWidth="1"/>
    <col min="8" max="8" width="11.88671875" style="57" customWidth="1"/>
    <col min="9" max="9" width="11.109375" style="57" customWidth="1"/>
    <col min="10" max="16" width="11.88671875" style="57" customWidth="1"/>
    <col min="17" max="17" width="11.33203125" style="57" customWidth="1"/>
    <col min="18" max="19" width="11.88671875" style="57" customWidth="1"/>
    <col min="20" max="20" width="12.33203125" style="57" customWidth="1"/>
    <col min="21" max="21" width="11.33203125" style="57" customWidth="1"/>
    <col min="22" max="16384" width="8.88671875" style="57"/>
  </cols>
  <sheetData>
    <row r="2" spans="1:21" x14ac:dyDescent="0.3">
      <c r="B2" s="205"/>
      <c r="C2" s="206"/>
      <c r="D2" s="205"/>
      <c r="E2" s="205"/>
      <c r="F2" s="182" t="s">
        <v>0</v>
      </c>
      <c r="G2" s="196"/>
      <c r="H2" s="196"/>
      <c r="I2" s="196"/>
      <c r="J2" s="196"/>
      <c r="K2" s="196"/>
      <c r="L2" s="196"/>
      <c r="M2" s="183"/>
      <c r="N2" s="197" t="s">
        <v>1</v>
      </c>
      <c r="O2" s="198"/>
      <c r="P2" s="198"/>
      <c r="Q2" s="198"/>
      <c r="R2" s="198"/>
      <c r="S2" s="198"/>
      <c r="T2" s="198"/>
      <c r="U2" s="198"/>
    </row>
    <row r="3" spans="1:21" x14ac:dyDescent="0.3">
      <c r="B3" s="205"/>
      <c r="C3" s="206"/>
      <c r="D3" s="205" t="s">
        <v>2</v>
      </c>
      <c r="E3" s="205" t="s">
        <v>3</v>
      </c>
      <c r="F3" s="182" t="s">
        <v>4</v>
      </c>
      <c r="G3" s="196"/>
      <c r="H3" s="196"/>
      <c r="I3" s="196"/>
      <c r="J3" s="196"/>
      <c r="K3" s="196"/>
      <c r="L3" s="196"/>
      <c r="M3" s="183"/>
      <c r="N3" s="197" t="s">
        <v>4</v>
      </c>
      <c r="O3" s="198"/>
      <c r="P3" s="198"/>
      <c r="Q3" s="198"/>
      <c r="R3" s="198"/>
      <c r="S3" s="198"/>
      <c r="T3" s="198"/>
      <c r="U3" s="198"/>
    </row>
    <row r="4" spans="1:21" x14ac:dyDescent="0.3">
      <c r="B4" s="205"/>
      <c r="C4" s="206"/>
      <c r="D4" s="205"/>
      <c r="E4" s="205"/>
      <c r="F4" s="205" t="s">
        <v>5</v>
      </c>
      <c r="G4" s="205"/>
      <c r="H4" s="205" t="s">
        <v>6</v>
      </c>
      <c r="I4" s="205"/>
      <c r="J4" s="206" t="s">
        <v>7</v>
      </c>
      <c r="K4" s="206"/>
      <c r="L4" s="182" t="s">
        <v>8</v>
      </c>
      <c r="M4" s="183"/>
      <c r="N4" s="205" t="s">
        <v>5</v>
      </c>
      <c r="O4" s="205"/>
      <c r="P4" s="205" t="s">
        <v>6</v>
      </c>
      <c r="Q4" s="205"/>
      <c r="R4" s="206" t="s">
        <v>7</v>
      </c>
      <c r="S4" s="206"/>
      <c r="T4" s="218" t="s">
        <v>8</v>
      </c>
      <c r="U4" s="219"/>
    </row>
    <row r="5" spans="1:21" s="60" customFormat="1" ht="28.8" x14ac:dyDescent="0.3">
      <c r="A5" s="58"/>
      <c r="B5" s="205"/>
      <c r="C5" s="206"/>
      <c r="D5" s="205"/>
      <c r="E5" s="205"/>
      <c r="F5" s="59" t="s">
        <v>72</v>
      </c>
      <c r="G5" s="59" t="s">
        <v>73</v>
      </c>
      <c r="H5" s="59" t="s">
        <v>74</v>
      </c>
      <c r="I5" s="59" t="s">
        <v>73</v>
      </c>
      <c r="J5" s="59" t="s">
        <v>75</v>
      </c>
      <c r="K5" s="59" t="s">
        <v>76</v>
      </c>
      <c r="L5" s="59" t="s">
        <v>75</v>
      </c>
      <c r="M5" s="59" t="s">
        <v>76</v>
      </c>
      <c r="N5" s="59" t="s">
        <v>77</v>
      </c>
      <c r="O5" s="59" t="s">
        <v>78</v>
      </c>
      <c r="P5" s="59" t="s">
        <v>74</v>
      </c>
      <c r="Q5" s="59" t="s">
        <v>73</v>
      </c>
      <c r="R5" s="59" t="s">
        <v>79</v>
      </c>
      <c r="S5" s="59" t="s">
        <v>76</v>
      </c>
      <c r="T5" s="59" t="s">
        <v>79</v>
      </c>
      <c r="U5" s="59" t="s">
        <v>76</v>
      </c>
    </row>
    <row r="6" spans="1:21" x14ac:dyDescent="0.3">
      <c r="B6" s="216" t="s">
        <v>11</v>
      </c>
      <c r="C6" s="21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21" x14ac:dyDescent="0.3">
      <c r="B7" s="34">
        <v>1</v>
      </c>
      <c r="C7" s="35" t="s">
        <v>12</v>
      </c>
      <c r="D7" s="61">
        <v>1752184</v>
      </c>
      <c r="E7" s="61">
        <v>80262159</v>
      </c>
      <c r="F7" s="10">
        <v>2142716</v>
      </c>
      <c r="G7" s="10">
        <v>6265686.4942100001</v>
      </c>
      <c r="H7" s="10">
        <v>2059844</v>
      </c>
      <c r="I7" s="10">
        <v>10408129</v>
      </c>
      <c r="J7" s="10">
        <v>0</v>
      </c>
      <c r="K7" s="10">
        <v>0</v>
      </c>
      <c r="L7" s="10">
        <f>F7+H7+J7</f>
        <v>4202560</v>
      </c>
      <c r="M7" s="10">
        <f>K7+I7+G7</f>
        <v>16673815.494210001</v>
      </c>
      <c r="N7" s="10">
        <v>7471808</v>
      </c>
      <c r="O7" s="10">
        <v>14420026.46592997</v>
      </c>
      <c r="P7" s="10">
        <v>2638048</v>
      </c>
      <c r="Q7" s="10">
        <v>6112771.4403499579</v>
      </c>
      <c r="R7" s="10">
        <v>9</v>
      </c>
      <c r="S7" s="10">
        <v>18.399999999999999</v>
      </c>
      <c r="T7" s="62">
        <f>R7+P7+N7</f>
        <v>10109865</v>
      </c>
      <c r="U7" s="62">
        <f>S7+Q7+O7</f>
        <v>20532816.306279927</v>
      </c>
    </row>
    <row r="8" spans="1:21" x14ac:dyDescent="0.3">
      <c r="B8" s="34">
        <v>2</v>
      </c>
      <c r="C8" s="35" t="s">
        <v>13</v>
      </c>
      <c r="D8" s="61">
        <v>84378</v>
      </c>
      <c r="E8" s="61">
        <v>46576513</v>
      </c>
      <c r="F8" s="10">
        <v>153722</v>
      </c>
      <c r="G8" s="10">
        <v>528618.2811299999</v>
      </c>
      <c r="H8" s="10">
        <v>73176</v>
      </c>
      <c r="I8" s="10">
        <v>272492.20869999996</v>
      </c>
      <c r="J8" s="10">
        <v>0</v>
      </c>
      <c r="K8" s="10">
        <v>0</v>
      </c>
      <c r="L8" s="10">
        <f t="shared" ref="L8:L52" si="0">F8+H8+J8</f>
        <v>226898</v>
      </c>
      <c r="M8" s="10">
        <f t="shared" ref="M8:M52" si="1">K8+I8+G8</f>
        <v>801110.48982999986</v>
      </c>
      <c r="N8" s="10">
        <v>4565087</v>
      </c>
      <c r="O8" s="10">
        <v>7910408.2479900001</v>
      </c>
      <c r="P8" s="10">
        <v>1652279</v>
      </c>
      <c r="Q8" s="10">
        <v>2555267.9192499998</v>
      </c>
      <c r="R8" s="10">
        <v>0</v>
      </c>
      <c r="S8" s="10">
        <v>0</v>
      </c>
      <c r="T8" s="62">
        <f t="shared" ref="T8:U52" si="2">R8+P8+N8</f>
        <v>6217366</v>
      </c>
      <c r="U8" s="62">
        <f t="shared" si="2"/>
        <v>10465676.167239999</v>
      </c>
    </row>
    <row r="9" spans="1:21" s="2" customFormat="1" x14ac:dyDescent="0.3">
      <c r="A9" s="1"/>
      <c r="B9" s="34">
        <v>3</v>
      </c>
      <c r="C9" s="47" t="s">
        <v>14</v>
      </c>
      <c r="D9" s="63">
        <v>42447</v>
      </c>
      <c r="E9" s="63">
        <v>13196639</v>
      </c>
      <c r="F9" s="10">
        <v>60047</v>
      </c>
      <c r="G9" s="10">
        <v>239048.26199999999</v>
      </c>
      <c r="H9" s="10">
        <v>22966</v>
      </c>
      <c r="I9" s="10">
        <v>119875.451</v>
      </c>
      <c r="J9" s="10">
        <v>0</v>
      </c>
      <c r="K9" s="10">
        <v>0</v>
      </c>
      <c r="L9" s="10">
        <f t="shared" si="0"/>
        <v>83013</v>
      </c>
      <c r="M9" s="10">
        <f t="shared" si="1"/>
        <v>358923.71299999999</v>
      </c>
      <c r="N9" s="10">
        <v>1890763</v>
      </c>
      <c r="O9" s="10">
        <v>2931325.4339999999</v>
      </c>
      <c r="P9" s="10">
        <v>708271</v>
      </c>
      <c r="Q9" s="10">
        <v>1033389.425</v>
      </c>
      <c r="R9" s="10">
        <v>7496</v>
      </c>
      <c r="S9" s="10">
        <v>82127.962</v>
      </c>
      <c r="T9" s="62">
        <f t="shared" si="2"/>
        <v>2606530</v>
      </c>
      <c r="U9" s="62">
        <f t="shared" si="2"/>
        <v>4046842.821</v>
      </c>
    </row>
    <row r="10" spans="1:21" x14ac:dyDescent="0.3">
      <c r="B10" s="34">
        <v>4</v>
      </c>
      <c r="C10" s="35" t="s">
        <v>15</v>
      </c>
      <c r="D10" s="61">
        <v>603490</v>
      </c>
      <c r="E10" s="61">
        <v>49420963</v>
      </c>
      <c r="F10" s="10">
        <v>801652</v>
      </c>
      <c r="G10" s="10">
        <v>2167868.4019999998</v>
      </c>
      <c r="H10" s="10">
        <v>281498</v>
      </c>
      <c r="I10" s="10">
        <v>1068031.014</v>
      </c>
      <c r="J10" s="10">
        <v>0</v>
      </c>
      <c r="K10" s="10">
        <v>0</v>
      </c>
      <c r="L10" s="10">
        <f t="shared" si="0"/>
        <v>1083150</v>
      </c>
      <c r="M10" s="10">
        <f t="shared" si="1"/>
        <v>3235899.4159999997</v>
      </c>
      <c r="N10" s="10">
        <v>9117141</v>
      </c>
      <c r="O10" s="10">
        <v>19037586.539000001</v>
      </c>
      <c r="P10" s="10">
        <v>2382896</v>
      </c>
      <c r="Q10" s="10">
        <v>5086779.3820000002</v>
      </c>
      <c r="R10" s="10">
        <v>5696</v>
      </c>
      <c r="S10" s="10">
        <v>92690.854000000007</v>
      </c>
      <c r="T10" s="62">
        <f t="shared" si="2"/>
        <v>11505733</v>
      </c>
      <c r="U10" s="62">
        <f t="shared" si="2"/>
        <v>24217056.775000002</v>
      </c>
    </row>
    <row r="11" spans="1:21" x14ac:dyDescent="0.3">
      <c r="B11" s="34">
        <v>5</v>
      </c>
      <c r="C11" s="35" t="s">
        <v>16</v>
      </c>
      <c r="D11" s="61">
        <v>0</v>
      </c>
      <c r="E11" s="61">
        <v>27742934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f t="shared" si="0"/>
        <v>0</v>
      </c>
      <c r="M11" s="10">
        <f t="shared" si="1"/>
        <v>0</v>
      </c>
      <c r="N11" s="10">
        <v>2930172</v>
      </c>
      <c r="O11" s="10">
        <v>6381100.0240000002</v>
      </c>
      <c r="P11" s="10">
        <v>536622</v>
      </c>
      <c r="Q11" s="10">
        <v>1187034.6459999999</v>
      </c>
      <c r="R11" s="10">
        <v>0</v>
      </c>
      <c r="S11" s="10">
        <v>0</v>
      </c>
      <c r="T11" s="62">
        <f t="shared" si="2"/>
        <v>3466794</v>
      </c>
      <c r="U11" s="62">
        <f t="shared" si="2"/>
        <v>7568134.6699999999</v>
      </c>
    </row>
    <row r="12" spans="1:21" x14ac:dyDescent="0.3">
      <c r="B12" s="34">
        <v>6</v>
      </c>
      <c r="C12" s="35" t="s">
        <v>17</v>
      </c>
      <c r="D12" s="61">
        <v>156120</v>
      </c>
      <c r="E12" s="61">
        <v>29316010</v>
      </c>
      <c r="F12" s="10">
        <v>137869</v>
      </c>
      <c r="G12" s="10">
        <v>454206.29300000001</v>
      </c>
      <c r="H12" s="10">
        <v>68760</v>
      </c>
      <c r="I12" s="10">
        <v>280831.462</v>
      </c>
      <c r="J12" s="10">
        <v>0</v>
      </c>
      <c r="K12" s="10">
        <v>0</v>
      </c>
      <c r="L12" s="10">
        <f t="shared" si="0"/>
        <v>206629</v>
      </c>
      <c r="M12" s="10">
        <f t="shared" si="1"/>
        <v>735037.755</v>
      </c>
      <c r="N12" s="10">
        <v>5153966</v>
      </c>
      <c r="O12" s="10">
        <v>9852157.9600000009</v>
      </c>
      <c r="P12" s="10">
        <v>2106556</v>
      </c>
      <c r="Q12" s="10">
        <v>3534711.3089999999</v>
      </c>
      <c r="R12" s="10">
        <v>4778</v>
      </c>
      <c r="S12" s="10">
        <v>72123.339000000007</v>
      </c>
      <c r="T12" s="62">
        <f t="shared" si="2"/>
        <v>7265300</v>
      </c>
      <c r="U12" s="62">
        <f t="shared" si="2"/>
        <v>13458992.608000001</v>
      </c>
    </row>
    <row r="13" spans="1:21" x14ac:dyDescent="0.3">
      <c r="B13" s="34">
        <v>7</v>
      </c>
      <c r="C13" s="35" t="s">
        <v>18</v>
      </c>
      <c r="D13" s="61">
        <v>75520</v>
      </c>
      <c r="E13" s="61">
        <v>15959037</v>
      </c>
      <c r="F13" s="10">
        <v>72599</v>
      </c>
      <c r="G13" s="10">
        <v>183257.13841999997</v>
      </c>
      <c r="H13" s="10">
        <v>27056</v>
      </c>
      <c r="I13" s="10">
        <v>72425.579230000003</v>
      </c>
      <c r="J13" s="10">
        <v>0</v>
      </c>
      <c r="K13" s="10">
        <v>0</v>
      </c>
      <c r="L13" s="10">
        <f t="shared" si="0"/>
        <v>99655</v>
      </c>
      <c r="M13" s="10">
        <f t="shared" si="1"/>
        <v>255682.71764999998</v>
      </c>
      <c r="N13" s="10">
        <v>3544942</v>
      </c>
      <c r="O13" s="10">
        <v>6499989.3653000006</v>
      </c>
      <c r="P13" s="10">
        <v>963038</v>
      </c>
      <c r="Q13" s="10">
        <v>1703675.59607</v>
      </c>
      <c r="R13" s="10">
        <v>0</v>
      </c>
      <c r="S13" s="10">
        <v>0</v>
      </c>
      <c r="T13" s="62">
        <f t="shared" si="2"/>
        <v>4507980</v>
      </c>
      <c r="U13" s="62">
        <f t="shared" si="2"/>
        <v>8203664.9613700006</v>
      </c>
    </row>
    <row r="14" spans="1:21" x14ac:dyDescent="0.3">
      <c r="B14" s="34">
        <v>8</v>
      </c>
      <c r="C14" s="35" t="s">
        <v>19</v>
      </c>
      <c r="D14" s="61">
        <v>0</v>
      </c>
      <c r="E14" s="61">
        <v>3606404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f t="shared" si="0"/>
        <v>0</v>
      </c>
      <c r="M14" s="10">
        <f t="shared" si="1"/>
        <v>0</v>
      </c>
      <c r="N14" s="10">
        <v>670643</v>
      </c>
      <c r="O14" s="10">
        <v>1484115.4157999998</v>
      </c>
      <c r="P14" s="10">
        <v>134199</v>
      </c>
      <c r="Q14" s="10">
        <v>430963.97595999995</v>
      </c>
      <c r="R14" s="10">
        <v>0</v>
      </c>
      <c r="S14" s="10">
        <v>0</v>
      </c>
      <c r="T14" s="62">
        <f t="shared" si="2"/>
        <v>804842</v>
      </c>
      <c r="U14" s="62">
        <f t="shared" si="2"/>
        <v>1915079.3917599998</v>
      </c>
    </row>
    <row r="15" spans="1:21" x14ac:dyDescent="0.3">
      <c r="B15" s="34">
        <v>9</v>
      </c>
      <c r="C15" s="35" t="s">
        <v>20</v>
      </c>
      <c r="D15" s="61">
        <v>317715</v>
      </c>
      <c r="E15" s="61">
        <v>41052957</v>
      </c>
      <c r="F15" s="10">
        <v>485301</v>
      </c>
      <c r="G15" s="10">
        <v>1590175.29581</v>
      </c>
      <c r="H15" s="10">
        <v>197891</v>
      </c>
      <c r="I15" s="10">
        <v>697239.06222000008</v>
      </c>
      <c r="J15" s="10">
        <v>0</v>
      </c>
      <c r="K15" s="10">
        <v>0</v>
      </c>
      <c r="L15" s="10">
        <f t="shared" si="0"/>
        <v>683192</v>
      </c>
      <c r="M15" s="10">
        <f t="shared" si="1"/>
        <v>2287414.3580300002</v>
      </c>
      <c r="N15" s="10">
        <v>7044170</v>
      </c>
      <c r="O15" s="10">
        <v>15447154.657500001</v>
      </c>
      <c r="P15" s="10">
        <v>3379060</v>
      </c>
      <c r="Q15" s="10">
        <v>6555496.0489399992</v>
      </c>
      <c r="R15" s="10">
        <v>0</v>
      </c>
      <c r="S15" s="10">
        <v>0</v>
      </c>
      <c r="T15" s="62">
        <f t="shared" si="2"/>
        <v>10423230</v>
      </c>
      <c r="U15" s="62">
        <f t="shared" si="2"/>
        <v>22002650.706440002</v>
      </c>
    </row>
    <row r="16" spans="1:21" x14ac:dyDescent="0.3">
      <c r="B16" s="34">
        <v>10</v>
      </c>
      <c r="C16" s="35" t="s">
        <v>21</v>
      </c>
      <c r="D16" s="61">
        <v>15883906</v>
      </c>
      <c r="E16" s="61">
        <v>272999290</v>
      </c>
      <c r="F16" s="10">
        <v>26966567</v>
      </c>
      <c r="G16" s="10">
        <v>80666558.469980046</v>
      </c>
      <c r="H16" s="10">
        <v>19196584</v>
      </c>
      <c r="I16" s="10">
        <v>156819069.08060014</v>
      </c>
      <c r="J16" s="10">
        <v>0</v>
      </c>
      <c r="K16" s="10">
        <v>0</v>
      </c>
      <c r="L16" s="10">
        <f t="shared" si="0"/>
        <v>46163151</v>
      </c>
      <c r="M16" s="10">
        <f t="shared" si="1"/>
        <v>237485627.5505802</v>
      </c>
      <c r="N16" s="10">
        <v>53776881</v>
      </c>
      <c r="O16" s="10">
        <v>109832329.43426999</v>
      </c>
      <c r="P16" s="10">
        <v>21368886</v>
      </c>
      <c r="Q16" s="10">
        <v>41046286.23607</v>
      </c>
      <c r="R16" s="10">
        <v>1882</v>
      </c>
      <c r="S16" s="10">
        <v>25410.024600000001</v>
      </c>
      <c r="T16" s="62">
        <f t="shared" si="2"/>
        <v>75147649</v>
      </c>
      <c r="U16" s="62">
        <f t="shared" si="2"/>
        <v>150904025.69494</v>
      </c>
    </row>
    <row r="17" spans="2:21" x14ac:dyDescent="0.3">
      <c r="B17" s="34">
        <v>11</v>
      </c>
      <c r="C17" s="35" t="s">
        <v>22</v>
      </c>
      <c r="D17" s="61">
        <v>0</v>
      </c>
      <c r="E17" s="61">
        <v>12163701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f t="shared" si="0"/>
        <v>0</v>
      </c>
      <c r="M17" s="10">
        <f t="shared" si="1"/>
        <v>0</v>
      </c>
      <c r="N17" s="10">
        <v>2065550</v>
      </c>
      <c r="O17" s="10">
        <v>3803286.3139999998</v>
      </c>
      <c r="P17" s="10">
        <v>457001</v>
      </c>
      <c r="Q17" s="10">
        <v>1117544.371</v>
      </c>
      <c r="R17" s="10">
        <v>1020</v>
      </c>
      <c r="S17" s="10">
        <v>18068.827000000001</v>
      </c>
      <c r="T17" s="62">
        <f t="shared" si="2"/>
        <v>2523571</v>
      </c>
      <c r="U17" s="62">
        <f t="shared" si="2"/>
        <v>4938899.5120000001</v>
      </c>
    </row>
    <row r="18" spans="2:21" x14ac:dyDescent="0.3">
      <c r="B18" s="34">
        <v>12</v>
      </c>
      <c r="C18" s="35" t="s">
        <v>23</v>
      </c>
      <c r="D18" s="61">
        <v>575846</v>
      </c>
      <c r="E18" s="61">
        <v>45693679</v>
      </c>
      <c r="F18" s="10">
        <v>480809</v>
      </c>
      <c r="G18" s="10">
        <v>1669794.426</v>
      </c>
      <c r="H18" s="10">
        <v>286993</v>
      </c>
      <c r="I18" s="10">
        <v>1129924.0260000001</v>
      </c>
      <c r="J18" s="10">
        <v>0</v>
      </c>
      <c r="K18" s="10">
        <v>0</v>
      </c>
      <c r="L18" s="10">
        <f t="shared" si="0"/>
        <v>767802</v>
      </c>
      <c r="M18" s="10">
        <f t="shared" si="1"/>
        <v>2799718.452</v>
      </c>
      <c r="N18" s="10">
        <v>9387442</v>
      </c>
      <c r="O18" s="10">
        <v>16784447.862</v>
      </c>
      <c r="P18" s="10">
        <v>5268400</v>
      </c>
      <c r="Q18" s="10">
        <v>8760964.1960000005</v>
      </c>
      <c r="R18" s="10">
        <v>3616</v>
      </c>
      <c r="S18" s="10">
        <v>13825.343999999999</v>
      </c>
      <c r="T18" s="62">
        <f t="shared" si="2"/>
        <v>14659458</v>
      </c>
      <c r="U18" s="62">
        <f t="shared" si="2"/>
        <v>25559237.402000003</v>
      </c>
    </row>
    <row r="19" spans="2:21" x14ac:dyDescent="0.3">
      <c r="B19" s="147" t="s">
        <v>24</v>
      </c>
      <c r="C19" s="147"/>
      <c r="D19" s="64"/>
      <c r="E19" s="64"/>
      <c r="F19" s="6"/>
      <c r="G19" s="6"/>
      <c r="H19" s="6"/>
      <c r="I19" s="6"/>
      <c r="J19" s="6"/>
      <c r="K19" s="6"/>
      <c r="L19" s="10"/>
      <c r="M19" s="10"/>
      <c r="N19" s="10"/>
      <c r="O19" s="10"/>
      <c r="P19" s="10"/>
      <c r="Q19" s="10"/>
      <c r="R19" s="10"/>
      <c r="S19" s="10"/>
      <c r="T19" s="62"/>
      <c r="U19" s="62"/>
    </row>
    <row r="20" spans="2:21" x14ac:dyDescent="0.3">
      <c r="B20" s="34">
        <v>13</v>
      </c>
      <c r="C20" s="35" t="s">
        <v>25</v>
      </c>
      <c r="D20" s="61">
        <v>9443017</v>
      </c>
      <c r="E20" s="61">
        <v>28759959</v>
      </c>
      <c r="F20" s="10">
        <v>19157977</v>
      </c>
      <c r="G20" s="10">
        <v>59109720.345930003</v>
      </c>
      <c r="H20" s="10">
        <v>12568657</v>
      </c>
      <c r="I20" s="10">
        <v>54408027</v>
      </c>
      <c r="J20" s="10">
        <v>0</v>
      </c>
      <c r="K20" s="10">
        <v>0</v>
      </c>
      <c r="L20" s="10">
        <f t="shared" si="0"/>
        <v>31726634</v>
      </c>
      <c r="M20" s="10">
        <f t="shared" si="1"/>
        <v>113517747.34593001</v>
      </c>
      <c r="N20" s="10">
        <v>10065773</v>
      </c>
      <c r="O20" s="10">
        <v>23897863.037680008</v>
      </c>
      <c r="P20" s="10">
        <v>4140972</v>
      </c>
      <c r="Q20" s="10">
        <v>13352163.923900003</v>
      </c>
      <c r="R20" s="10">
        <v>19125</v>
      </c>
      <c r="S20" s="10">
        <v>473137.46886000037</v>
      </c>
      <c r="T20" s="62">
        <f t="shared" si="2"/>
        <v>14225870</v>
      </c>
      <c r="U20" s="62">
        <f t="shared" si="2"/>
        <v>37723164.430440009</v>
      </c>
    </row>
    <row r="21" spans="2:21" x14ac:dyDescent="0.3">
      <c r="B21" s="34">
        <v>14</v>
      </c>
      <c r="C21" s="35" t="s">
        <v>26</v>
      </c>
      <c r="D21" s="61">
        <v>0</v>
      </c>
      <c r="E21" s="61">
        <v>5267927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f t="shared" si="0"/>
        <v>0</v>
      </c>
      <c r="M21" s="10">
        <f t="shared" si="1"/>
        <v>0</v>
      </c>
      <c r="N21" s="10">
        <v>488987</v>
      </c>
      <c r="O21" s="10">
        <v>1187265.3720700003</v>
      </c>
      <c r="P21" s="10">
        <v>225143</v>
      </c>
      <c r="Q21" s="10">
        <v>650015.77762000042</v>
      </c>
      <c r="R21" s="10">
        <v>0</v>
      </c>
      <c r="S21" s="10">
        <v>0</v>
      </c>
      <c r="T21" s="62">
        <f t="shared" si="2"/>
        <v>714130</v>
      </c>
      <c r="U21" s="62">
        <f t="shared" si="2"/>
        <v>1837281.1496900008</v>
      </c>
    </row>
    <row r="22" spans="2:21" x14ac:dyDescent="0.3">
      <c r="B22" s="34">
        <v>15</v>
      </c>
      <c r="C22" s="35" t="s">
        <v>68</v>
      </c>
      <c r="D22" s="61">
        <v>2588</v>
      </c>
      <c r="E22" s="61">
        <v>2699516</v>
      </c>
      <c r="F22" s="10">
        <v>2494</v>
      </c>
      <c r="G22" s="10">
        <v>5197.8436600000005</v>
      </c>
      <c r="H22" s="10">
        <v>722</v>
      </c>
      <c r="I22" s="10">
        <v>2568.77484</v>
      </c>
      <c r="J22" s="10">
        <v>0</v>
      </c>
      <c r="K22" s="10">
        <v>0</v>
      </c>
      <c r="L22" s="10">
        <f t="shared" si="0"/>
        <v>3216</v>
      </c>
      <c r="M22" s="10">
        <f t="shared" si="1"/>
        <v>7766.6185000000005</v>
      </c>
      <c r="N22" s="10">
        <v>817302</v>
      </c>
      <c r="O22" s="10">
        <v>1617601.47028</v>
      </c>
      <c r="P22" s="10">
        <v>132261</v>
      </c>
      <c r="Q22" s="10">
        <v>278496.97113999998</v>
      </c>
      <c r="R22" s="10">
        <v>0</v>
      </c>
      <c r="S22" s="10">
        <v>0</v>
      </c>
      <c r="T22" s="62">
        <f t="shared" si="2"/>
        <v>949563</v>
      </c>
      <c r="U22" s="62">
        <f t="shared" si="2"/>
        <v>1896098.44142</v>
      </c>
    </row>
    <row r="23" spans="2:21" x14ac:dyDescent="0.3">
      <c r="B23" s="34">
        <v>16</v>
      </c>
      <c r="C23" s="35" t="s">
        <v>69</v>
      </c>
      <c r="D23" s="61">
        <v>158</v>
      </c>
      <c r="E23" s="61">
        <v>864160</v>
      </c>
      <c r="F23" s="10">
        <v>151</v>
      </c>
      <c r="G23" s="10">
        <v>173.12445000000008</v>
      </c>
      <c r="H23" s="10">
        <v>67</v>
      </c>
      <c r="I23" s="10">
        <v>80.099820000000008</v>
      </c>
      <c r="J23" s="10">
        <v>0</v>
      </c>
      <c r="K23" s="10">
        <v>0</v>
      </c>
      <c r="L23" s="10">
        <f t="shared" si="0"/>
        <v>218</v>
      </c>
      <c r="M23" s="10">
        <f t="shared" si="1"/>
        <v>253.2242700000001</v>
      </c>
      <c r="N23" s="10">
        <v>263950</v>
      </c>
      <c r="O23" s="10">
        <v>474334.24450999999</v>
      </c>
      <c r="P23" s="10">
        <v>33701</v>
      </c>
      <c r="Q23" s="10">
        <v>70480.060259999998</v>
      </c>
      <c r="R23" s="10">
        <v>16</v>
      </c>
      <c r="S23" s="10">
        <v>126</v>
      </c>
      <c r="T23" s="62">
        <f t="shared" si="2"/>
        <v>297667</v>
      </c>
      <c r="U23" s="62">
        <f t="shared" si="2"/>
        <v>544940.30477000005</v>
      </c>
    </row>
    <row r="24" spans="2:21" x14ac:dyDescent="0.3">
      <c r="B24" s="34">
        <v>17</v>
      </c>
      <c r="C24" s="35" t="s">
        <v>29</v>
      </c>
      <c r="D24" s="61">
        <v>0</v>
      </c>
      <c r="E24" s="61">
        <v>947232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f t="shared" si="0"/>
        <v>0</v>
      </c>
      <c r="M24" s="10">
        <f t="shared" si="1"/>
        <v>0</v>
      </c>
      <c r="N24" s="10">
        <v>151617</v>
      </c>
      <c r="O24" s="10">
        <v>381351.94300000003</v>
      </c>
      <c r="P24" s="10">
        <v>31456</v>
      </c>
      <c r="Q24" s="10">
        <v>133113.524</v>
      </c>
      <c r="R24" s="10">
        <v>399</v>
      </c>
      <c r="S24" s="10">
        <v>13751.431</v>
      </c>
      <c r="T24" s="62">
        <f t="shared" si="2"/>
        <v>183472</v>
      </c>
      <c r="U24" s="62">
        <f t="shared" si="2"/>
        <v>528216.89800000004</v>
      </c>
    </row>
    <row r="25" spans="2:21" x14ac:dyDescent="0.3">
      <c r="B25" s="34">
        <v>18</v>
      </c>
      <c r="C25" s="35" t="s">
        <v>30</v>
      </c>
      <c r="D25" s="61">
        <v>8635</v>
      </c>
      <c r="E25" s="61">
        <v>531589</v>
      </c>
      <c r="F25" s="10">
        <v>21732</v>
      </c>
      <c r="G25" s="10">
        <v>45305.165409999994</v>
      </c>
      <c r="H25" s="10">
        <v>5655</v>
      </c>
      <c r="I25" s="10">
        <v>17605.27838</v>
      </c>
      <c r="J25" s="10">
        <v>16</v>
      </c>
      <c r="K25" s="10">
        <v>43.741800000000005</v>
      </c>
      <c r="L25" s="10">
        <f t="shared" si="0"/>
        <v>27403</v>
      </c>
      <c r="M25" s="10">
        <f t="shared" si="1"/>
        <v>62954.185589999994</v>
      </c>
      <c r="N25" s="10">
        <v>260770</v>
      </c>
      <c r="O25" s="10">
        <v>415755.68214999995</v>
      </c>
      <c r="P25" s="10">
        <v>22946</v>
      </c>
      <c r="Q25" s="10">
        <v>57938.671490000001</v>
      </c>
      <c r="R25" s="10">
        <v>0</v>
      </c>
      <c r="S25" s="10">
        <v>0</v>
      </c>
      <c r="T25" s="62">
        <f t="shared" si="2"/>
        <v>283716</v>
      </c>
      <c r="U25" s="62">
        <f t="shared" si="2"/>
        <v>473694.35363999993</v>
      </c>
    </row>
    <row r="26" spans="2:21" x14ac:dyDescent="0.3">
      <c r="B26" s="34">
        <v>19</v>
      </c>
      <c r="C26" s="35" t="s">
        <v>31</v>
      </c>
      <c r="D26" s="61">
        <v>452399</v>
      </c>
      <c r="E26" s="61">
        <v>12017050</v>
      </c>
      <c r="F26" s="10">
        <v>1038034</v>
      </c>
      <c r="G26" s="10">
        <v>3227897.4369999999</v>
      </c>
      <c r="H26" s="10">
        <v>1048993</v>
      </c>
      <c r="I26" s="10">
        <v>5708597.2769999998</v>
      </c>
      <c r="J26" s="10">
        <v>0</v>
      </c>
      <c r="K26" s="10">
        <v>0</v>
      </c>
      <c r="L26" s="10">
        <f t="shared" si="0"/>
        <v>2087027</v>
      </c>
      <c r="M26" s="10">
        <f t="shared" si="1"/>
        <v>8936494.7139999997</v>
      </c>
      <c r="N26" s="10">
        <v>5023881</v>
      </c>
      <c r="O26" s="10">
        <v>8845614.1380000003</v>
      </c>
      <c r="P26" s="10">
        <v>1655256</v>
      </c>
      <c r="Q26" s="10">
        <v>4099394.0159999998</v>
      </c>
      <c r="R26" s="10">
        <v>2420</v>
      </c>
      <c r="S26" s="10">
        <v>29777.282999999999</v>
      </c>
      <c r="T26" s="62">
        <f t="shared" si="2"/>
        <v>6681557</v>
      </c>
      <c r="U26" s="62">
        <f t="shared" si="2"/>
        <v>12974785.436999999</v>
      </c>
    </row>
    <row r="27" spans="2:21" x14ac:dyDescent="0.3">
      <c r="B27" s="34">
        <v>20</v>
      </c>
      <c r="C27" s="35" t="s">
        <v>32</v>
      </c>
      <c r="D27" s="61">
        <v>17012255</v>
      </c>
      <c r="E27" s="61">
        <v>49483219</v>
      </c>
      <c r="F27" s="10">
        <v>33907416</v>
      </c>
      <c r="G27" s="10">
        <v>132909505.7507</v>
      </c>
      <c r="H27" s="10">
        <v>28833974</v>
      </c>
      <c r="I27" s="10">
        <v>224039833.86539999</v>
      </c>
      <c r="J27" s="10">
        <v>0</v>
      </c>
      <c r="K27" s="10">
        <v>0</v>
      </c>
      <c r="L27" s="10">
        <f t="shared" si="0"/>
        <v>62741390</v>
      </c>
      <c r="M27" s="10">
        <f t="shared" si="1"/>
        <v>356949339.61609995</v>
      </c>
      <c r="N27" s="10">
        <v>23232593</v>
      </c>
      <c r="O27" s="10">
        <v>58813083.228</v>
      </c>
      <c r="P27" s="10">
        <v>14459196</v>
      </c>
      <c r="Q27" s="10">
        <v>42118560.509999998</v>
      </c>
      <c r="R27" s="10">
        <v>120364</v>
      </c>
      <c r="S27" s="10">
        <v>1865223.82</v>
      </c>
      <c r="T27" s="62">
        <f t="shared" si="2"/>
        <v>37812153</v>
      </c>
      <c r="U27" s="62">
        <f t="shared" si="2"/>
        <v>102796867.558</v>
      </c>
    </row>
    <row r="28" spans="2:21" x14ac:dyDescent="0.3">
      <c r="B28" s="34">
        <v>21</v>
      </c>
      <c r="C28" s="35" t="s">
        <v>33</v>
      </c>
      <c r="D28" s="61">
        <v>13527648</v>
      </c>
      <c r="E28" s="61">
        <v>32505167</v>
      </c>
      <c r="F28" s="10">
        <v>20473500</v>
      </c>
      <c r="G28" s="10">
        <v>68307431.121999994</v>
      </c>
      <c r="H28" s="10">
        <v>27231934</v>
      </c>
      <c r="I28" s="10">
        <v>138610413.54899999</v>
      </c>
      <c r="J28" s="10">
        <v>50</v>
      </c>
      <c r="K28" s="10">
        <v>2396.4369999999999</v>
      </c>
      <c r="L28" s="10">
        <f t="shared" si="0"/>
        <v>47705484</v>
      </c>
      <c r="M28" s="10">
        <f t="shared" si="1"/>
        <v>206920241.10799998</v>
      </c>
      <c r="N28" s="10">
        <v>14748372</v>
      </c>
      <c r="O28" s="10">
        <v>39604415.213</v>
      </c>
      <c r="P28" s="10">
        <v>5495606</v>
      </c>
      <c r="Q28" s="10">
        <v>20613221.087000001</v>
      </c>
      <c r="R28" s="10">
        <v>25988</v>
      </c>
      <c r="S28" s="10">
        <v>238409.769</v>
      </c>
      <c r="T28" s="62">
        <f t="shared" si="2"/>
        <v>20269966</v>
      </c>
      <c r="U28" s="62">
        <f t="shared" si="2"/>
        <v>60456046.069000006</v>
      </c>
    </row>
    <row r="29" spans="2:21" x14ac:dyDescent="0.3">
      <c r="B29" s="34">
        <v>22</v>
      </c>
      <c r="C29" s="35" t="s">
        <v>34</v>
      </c>
      <c r="D29" s="61">
        <v>44038</v>
      </c>
      <c r="E29" s="61">
        <v>12816401</v>
      </c>
      <c r="F29" s="10">
        <v>73607</v>
      </c>
      <c r="G29" s="10">
        <v>226128.55600000001</v>
      </c>
      <c r="H29" s="10">
        <v>43991</v>
      </c>
      <c r="I29" s="10">
        <v>155709.62700000001</v>
      </c>
      <c r="J29" s="10">
        <v>0</v>
      </c>
      <c r="K29" s="10">
        <v>0</v>
      </c>
      <c r="L29" s="10">
        <f t="shared" si="0"/>
        <v>117598</v>
      </c>
      <c r="M29" s="10">
        <f t="shared" si="1"/>
        <v>381838.18300000002</v>
      </c>
      <c r="N29" s="10">
        <v>2342013</v>
      </c>
      <c r="O29" s="10">
        <v>4666267.3940000003</v>
      </c>
      <c r="P29" s="10">
        <v>507733</v>
      </c>
      <c r="Q29" s="10">
        <v>1135652.6429999999</v>
      </c>
      <c r="R29" s="10">
        <v>0</v>
      </c>
      <c r="S29" s="10">
        <v>0</v>
      </c>
      <c r="T29" s="62">
        <f t="shared" si="2"/>
        <v>2849746</v>
      </c>
      <c r="U29" s="62">
        <f t="shared" si="2"/>
        <v>5801920.0370000005</v>
      </c>
    </row>
    <row r="30" spans="2:21" x14ac:dyDescent="0.3">
      <c r="B30" s="34">
        <v>23</v>
      </c>
      <c r="C30" s="35" t="s">
        <v>35</v>
      </c>
      <c r="D30" s="61">
        <v>1365384</v>
      </c>
      <c r="E30" s="61">
        <v>5751063</v>
      </c>
      <c r="F30" s="10">
        <v>2020555</v>
      </c>
      <c r="G30" s="10">
        <v>6783846.3499999996</v>
      </c>
      <c r="H30" s="10">
        <v>1636193</v>
      </c>
      <c r="I30" s="10">
        <v>10922000</v>
      </c>
      <c r="J30" s="10">
        <v>0</v>
      </c>
      <c r="K30" s="10">
        <v>0</v>
      </c>
      <c r="L30" s="10">
        <f t="shared" si="0"/>
        <v>3656748</v>
      </c>
      <c r="M30" s="10">
        <f t="shared" si="1"/>
        <v>17705846.350000001</v>
      </c>
      <c r="N30" s="10">
        <v>1159874</v>
      </c>
      <c r="O30" s="10">
        <v>2402516.4539999999</v>
      </c>
      <c r="P30" s="10">
        <v>394924</v>
      </c>
      <c r="Q30" s="10">
        <v>1614292.767</v>
      </c>
      <c r="R30" s="10">
        <v>0</v>
      </c>
      <c r="S30" s="10">
        <v>0</v>
      </c>
      <c r="T30" s="62">
        <f t="shared" si="2"/>
        <v>1554798</v>
      </c>
      <c r="U30" s="62">
        <f t="shared" si="2"/>
        <v>4016809.2209999999</v>
      </c>
    </row>
    <row r="31" spans="2:21" x14ac:dyDescent="0.3">
      <c r="B31" s="34">
        <v>24</v>
      </c>
      <c r="C31" s="35" t="s">
        <v>36</v>
      </c>
      <c r="D31" s="61">
        <v>2068093</v>
      </c>
      <c r="E31" s="61">
        <v>7938791</v>
      </c>
      <c r="F31" s="10">
        <v>3567018</v>
      </c>
      <c r="G31" s="10">
        <v>17903123.32</v>
      </c>
      <c r="H31" s="10">
        <v>2284275</v>
      </c>
      <c r="I31" s="10">
        <v>50917909.357000001</v>
      </c>
      <c r="J31" s="10">
        <v>0</v>
      </c>
      <c r="K31" s="10">
        <v>0</v>
      </c>
      <c r="L31" s="10">
        <f t="shared" si="0"/>
        <v>5851293</v>
      </c>
      <c r="M31" s="10">
        <f t="shared" si="1"/>
        <v>68821032.677000001</v>
      </c>
      <c r="N31" s="10">
        <v>1478162</v>
      </c>
      <c r="O31" s="10">
        <v>3330742.74</v>
      </c>
      <c r="P31" s="10">
        <v>864981</v>
      </c>
      <c r="Q31" s="10">
        <v>2897940.8390000002</v>
      </c>
      <c r="R31" s="10">
        <v>1099</v>
      </c>
      <c r="S31" s="10">
        <v>78645.902519999989</v>
      </c>
      <c r="T31" s="62">
        <f t="shared" si="2"/>
        <v>2344242</v>
      </c>
      <c r="U31" s="62">
        <f t="shared" si="2"/>
        <v>6307329.4815200008</v>
      </c>
    </row>
    <row r="32" spans="2:21" x14ac:dyDescent="0.3">
      <c r="B32" s="34">
        <v>25</v>
      </c>
      <c r="C32" s="35" t="s">
        <v>37</v>
      </c>
      <c r="D32" s="61">
        <v>86146</v>
      </c>
      <c r="E32" s="61">
        <v>3740540</v>
      </c>
      <c r="F32" s="10">
        <v>167788</v>
      </c>
      <c r="G32" s="10">
        <v>1141334.8292100001</v>
      </c>
      <c r="H32" s="10">
        <v>117454</v>
      </c>
      <c r="I32" s="10">
        <v>318399.96794</v>
      </c>
      <c r="J32" s="10">
        <v>0</v>
      </c>
      <c r="K32" s="10">
        <v>0</v>
      </c>
      <c r="L32" s="10">
        <f t="shared" si="0"/>
        <v>285242</v>
      </c>
      <c r="M32" s="10">
        <f t="shared" si="1"/>
        <v>1459734.79715</v>
      </c>
      <c r="N32" s="10">
        <v>1673401</v>
      </c>
      <c r="O32" s="10">
        <v>2902885.5643500001</v>
      </c>
      <c r="P32" s="10">
        <v>2562645</v>
      </c>
      <c r="Q32" s="10">
        <v>1309330.3880699999</v>
      </c>
      <c r="R32" s="10">
        <v>0</v>
      </c>
      <c r="S32" s="10">
        <v>0</v>
      </c>
      <c r="T32" s="62">
        <f t="shared" si="2"/>
        <v>4236046</v>
      </c>
      <c r="U32" s="62">
        <f t="shared" si="2"/>
        <v>4212215.95242</v>
      </c>
    </row>
    <row r="33" spans="2:21" x14ac:dyDescent="0.3">
      <c r="B33" s="34">
        <v>26</v>
      </c>
      <c r="C33" s="35" t="s">
        <v>38</v>
      </c>
      <c r="D33" s="61">
        <v>0</v>
      </c>
      <c r="E33" s="61">
        <v>5137671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f t="shared" si="0"/>
        <v>0</v>
      </c>
      <c r="M33" s="10">
        <f t="shared" si="1"/>
        <v>0</v>
      </c>
      <c r="N33" s="10">
        <v>1690149</v>
      </c>
      <c r="O33" s="10">
        <v>2533957.2590000001</v>
      </c>
      <c r="P33" s="10">
        <v>211773</v>
      </c>
      <c r="Q33" s="10">
        <v>448117.761</v>
      </c>
      <c r="R33" s="10">
        <v>0</v>
      </c>
      <c r="S33" s="10">
        <v>0</v>
      </c>
      <c r="T33" s="62">
        <f t="shared" si="2"/>
        <v>1901922</v>
      </c>
      <c r="U33" s="62">
        <f t="shared" si="2"/>
        <v>2982075.02</v>
      </c>
    </row>
    <row r="34" spans="2:21" x14ac:dyDescent="0.3">
      <c r="B34" s="34">
        <v>27</v>
      </c>
      <c r="C34" s="35" t="s">
        <v>39</v>
      </c>
      <c r="D34" s="61">
        <v>9665</v>
      </c>
      <c r="E34" s="61">
        <v>4164315</v>
      </c>
      <c r="F34" s="10">
        <v>29992</v>
      </c>
      <c r="G34" s="10">
        <v>191506.05900000001</v>
      </c>
      <c r="H34" s="10">
        <v>9204</v>
      </c>
      <c r="I34" s="10">
        <v>93503.425000000003</v>
      </c>
      <c r="J34" s="10">
        <v>0</v>
      </c>
      <c r="K34" s="10">
        <v>0</v>
      </c>
      <c r="L34" s="10">
        <f t="shared" si="0"/>
        <v>39196</v>
      </c>
      <c r="M34" s="10">
        <f t="shared" si="1"/>
        <v>285009.484</v>
      </c>
      <c r="N34" s="10">
        <v>1758877</v>
      </c>
      <c r="O34" s="10">
        <v>3665419.3160000001</v>
      </c>
      <c r="P34" s="10">
        <v>296790</v>
      </c>
      <c r="Q34" s="10">
        <v>897522.73400000005</v>
      </c>
      <c r="R34" s="10">
        <v>9849</v>
      </c>
      <c r="S34" s="10">
        <v>205379.32500000001</v>
      </c>
      <c r="T34" s="62">
        <f t="shared" si="2"/>
        <v>2065516</v>
      </c>
      <c r="U34" s="62">
        <f t="shared" si="2"/>
        <v>4768321.375</v>
      </c>
    </row>
    <row r="35" spans="2:21" x14ac:dyDescent="0.3">
      <c r="B35" s="34">
        <v>28</v>
      </c>
      <c r="C35" s="35" t="s">
        <v>40</v>
      </c>
      <c r="D35" s="61">
        <v>4736952</v>
      </c>
      <c r="E35" s="61">
        <v>27097025</v>
      </c>
      <c r="F35" s="10">
        <v>5255815</v>
      </c>
      <c r="G35" s="10">
        <v>16504748.176000001</v>
      </c>
      <c r="H35" s="10">
        <v>4025457</v>
      </c>
      <c r="I35" s="10">
        <v>24983507.698329996</v>
      </c>
      <c r="J35" s="10">
        <v>0</v>
      </c>
      <c r="K35" s="10">
        <v>0</v>
      </c>
      <c r="L35" s="10">
        <f t="shared" si="0"/>
        <v>9281272</v>
      </c>
      <c r="M35" s="10">
        <f t="shared" si="1"/>
        <v>41488255.874329999</v>
      </c>
      <c r="N35" s="10">
        <v>4399663</v>
      </c>
      <c r="O35" s="10">
        <v>8465905.2212699987</v>
      </c>
      <c r="P35" s="10">
        <v>3022241</v>
      </c>
      <c r="Q35" s="10">
        <v>7044394.6062999992</v>
      </c>
      <c r="R35" s="10">
        <v>0</v>
      </c>
      <c r="S35" s="10">
        <v>0</v>
      </c>
      <c r="T35" s="62">
        <f t="shared" si="2"/>
        <v>7421904</v>
      </c>
      <c r="U35" s="62">
        <f t="shared" si="2"/>
        <v>15510299.827569999</v>
      </c>
    </row>
    <row r="36" spans="2:21" x14ac:dyDescent="0.3">
      <c r="B36" s="34">
        <v>29</v>
      </c>
      <c r="C36" s="35" t="s">
        <v>70</v>
      </c>
      <c r="D36" s="61">
        <v>0</v>
      </c>
      <c r="E36" s="61">
        <v>198232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f t="shared" si="0"/>
        <v>0</v>
      </c>
      <c r="M36" s="10">
        <f t="shared" si="1"/>
        <v>0</v>
      </c>
      <c r="N36" s="10">
        <v>29774</v>
      </c>
      <c r="O36" s="10">
        <v>53413.324270000005</v>
      </c>
      <c r="P36" s="10">
        <v>15990</v>
      </c>
      <c r="Q36" s="10">
        <v>33407.028059999997</v>
      </c>
      <c r="R36" s="10">
        <v>0</v>
      </c>
      <c r="S36" s="10">
        <v>0</v>
      </c>
      <c r="T36" s="62">
        <f t="shared" si="2"/>
        <v>45764</v>
      </c>
      <c r="U36" s="62">
        <f t="shared" si="2"/>
        <v>86820.352329999994</v>
      </c>
    </row>
    <row r="37" spans="2:21" x14ac:dyDescent="0.3">
      <c r="B37" s="34">
        <v>30</v>
      </c>
      <c r="C37" s="35" t="s">
        <v>41</v>
      </c>
      <c r="D37" s="61">
        <v>4237024</v>
      </c>
      <c r="E37" s="61">
        <v>1537173</v>
      </c>
      <c r="F37" s="10">
        <v>7178597</v>
      </c>
      <c r="G37" s="10">
        <v>30138965.958189998</v>
      </c>
      <c r="H37" s="10">
        <v>3159696</v>
      </c>
      <c r="I37" s="10">
        <v>23948687.164960001</v>
      </c>
      <c r="J37" s="10">
        <v>0</v>
      </c>
      <c r="K37" s="10">
        <v>0</v>
      </c>
      <c r="L37" s="10">
        <f t="shared" si="0"/>
        <v>10338293</v>
      </c>
      <c r="M37" s="10">
        <f t="shared" si="1"/>
        <v>54087653.123149998</v>
      </c>
      <c r="N37" s="10">
        <v>293909</v>
      </c>
      <c r="O37" s="10">
        <v>636616.5625999982</v>
      </c>
      <c r="P37" s="10">
        <v>124260</v>
      </c>
      <c r="Q37" s="10">
        <v>463774.05534999527</v>
      </c>
      <c r="R37" s="10">
        <v>146</v>
      </c>
      <c r="S37" s="10">
        <v>7754.6593100000009</v>
      </c>
      <c r="T37" s="62">
        <f t="shared" si="2"/>
        <v>418315</v>
      </c>
      <c r="U37" s="62">
        <f t="shared" si="2"/>
        <v>1108145.2772599934</v>
      </c>
    </row>
    <row r="38" spans="2:21" x14ac:dyDescent="0.3">
      <c r="B38" s="34">
        <v>31</v>
      </c>
      <c r="C38" s="35" t="s">
        <v>42</v>
      </c>
      <c r="D38" s="61">
        <v>186575</v>
      </c>
      <c r="E38" s="61">
        <v>3545940</v>
      </c>
      <c r="F38" s="10">
        <v>492577</v>
      </c>
      <c r="G38" s="10">
        <v>1560271.04902</v>
      </c>
      <c r="H38" s="10">
        <v>448386</v>
      </c>
      <c r="I38" s="10">
        <v>2955943.9040199998</v>
      </c>
      <c r="J38" s="10">
        <v>0</v>
      </c>
      <c r="K38" s="10">
        <v>0</v>
      </c>
      <c r="L38" s="10">
        <f t="shared" si="0"/>
        <v>940963</v>
      </c>
      <c r="M38" s="10">
        <f t="shared" si="1"/>
        <v>4516214.9530400001</v>
      </c>
      <c r="N38" s="10">
        <v>1852567</v>
      </c>
      <c r="O38" s="10">
        <v>3528509.53577</v>
      </c>
      <c r="P38" s="10">
        <v>300329</v>
      </c>
      <c r="Q38" s="10">
        <v>848582.29711000004</v>
      </c>
      <c r="R38" s="10">
        <v>0</v>
      </c>
      <c r="S38" s="10">
        <v>0</v>
      </c>
      <c r="T38" s="62">
        <f t="shared" si="2"/>
        <v>2152896</v>
      </c>
      <c r="U38" s="62">
        <f t="shared" si="2"/>
        <v>4377091.8328799997</v>
      </c>
    </row>
    <row r="39" spans="2:21" x14ac:dyDescent="0.3">
      <c r="B39" s="34">
        <v>32</v>
      </c>
      <c r="C39" s="35" t="s">
        <v>43</v>
      </c>
      <c r="D39" s="61">
        <v>40997</v>
      </c>
      <c r="E39" s="61">
        <v>2161226</v>
      </c>
      <c r="F39" s="10">
        <v>57580</v>
      </c>
      <c r="G39" s="10">
        <v>261914.41450000001</v>
      </c>
      <c r="H39" s="10">
        <v>12776</v>
      </c>
      <c r="I39" s="10">
        <v>67705.540369999988</v>
      </c>
      <c r="J39" s="10">
        <v>0</v>
      </c>
      <c r="K39" s="10">
        <v>0</v>
      </c>
      <c r="L39" s="10">
        <f t="shared" si="0"/>
        <v>70356</v>
      </c>
      <c r="M39" s="10">
        <f t="shared" si="1"/>
        <v>329619.95487000002</v>
      </c>
      <c r="N39" s="10">
        <v>480707</v>
      </c>
      <c r="O39" s="10">
        <v>1043635.8761100001</v>
      </c>
      <c r="P39" s="10">
        <v>101030</v>
      </c>
      <c r="Q39" s="10">
        <v>201076.24400000001</v>
      </c>
      <c r="R39" s="10">
        <v>95</v>
      </c>
      <c r="S39" s="10">
        <v>296.255</v>
      </c>
      <c r="T39" s="62">
        <f t="shared" si="2"/>
        <v>581832</v>
      </c>
      <c r="U39" s="62">
        <f t="shared" si="2"/>
        <v>1245008.3751100001</v>
      </c>
    </row>
    <row r="40" spans="2:21" x14ac:dyDescent="0.3">
      <c r="B40" s="34">
        <v>33</v>
      </c>
      <c r="C40" s="35" t="s">
        <v>44</v>
      </c>
      <c r="D40" s="61">
        <v>1399164</v>
      </c>
      <c r="E40" s="61">
        <v>4160833</v>
      </c>
      <c r="F40" s="10">
        <v>2104196</v>
      </c>
      <c r="G40" s="10">
        <v>7008197.1345200008</v>
      </c>
      <c r="H40" s="10">
        <v>929749</v>
      </c>
      <c r="I40" s="10">
        <v>7446178.84516</v>
      </c>
      <c r="J40" s="10">
        <v>0</v>
      </c>
      <c r="K40" s="10">
        <v>0</v>
      </c>
      <c r="L40" s="10">
        <f t="shared" si="0"/>
        <v>3033945</v>
      </c>
      <c r="M40" s="10">
        <f t="shared" si="1"/>
        <v>14454375.979680002</v>
      </c>
      <c r="N40" s="10">
        <v>1177718</v>
      </c>
      <c r="O40" s="10">
        <v>2473543.0554599999</v>
      </c>
      <c r="P40" s="10">
        <v>500773</v>
      </c>
      <c r="Q40" s="10">
        <v>1438594.5842800001</v>
      </c>
      <c r="R40" s="10">
        <v>54</v>
      </c>
      <c r="S40" s="10">
        <v>1127.1776299999999</v>
      </c>
      <c r="T40" s="62">
        <f t="shared" si="2"/>
        <v>1678545</v>
      </c>
      <c r="U40" s="62">
        <f t="shared" si="2"/>
        <v>3913264.8173700003</v>
      </c>
    </row>
    <row r="41" spans="2:21" x14ac:dyDescent="0.3">
      <c r="B41" s="147" t="s">
        <v>45</v>
      </c>
      <c r="C41" s="147"/>
      <c r="D41" s="64"/>
      <c r="E41" s="64"/>
      <c r="F41" s="6"/>
      <c r="G41" s="6"/>
      <c r="H41" s="6"/>
      <c r="I41" s="6"/>
      <c r="J41" s="6"/>
      <c r="K41" s="6"/>
      <c r="L41" s="10"/>
      <c r="M41" s="10"/>
      <c r="N41" s="10"/>
      <c r="O41" s="10"/>
      <c r="P41" s="10"/>
      <c r="Q41" s="10"/>
      <c r="R41" s="10"/>
      <c r="S41" s="10"/>
      <c r="T41" s="62"/>
      <c r="U41" s="62"/>
    </row>
    <row r="42" spans="2:21" x14ac:dyDescent="0.3">
      <c r="B42" s="34">
        <v>34</v>
      </c>
      <c r="C42" s="35" t="s">
        <v>46</v>
      </c>
      <c r="D42" s="61">
        <v>1317153</v>
      </c>
      <c r="E42" s="61">
        <v>0</v>
      </c>
      <c r="F42" s="10">
        <v>1174095</v>
      </c>
      <c r="G42" s="10">
        <v>9112657.2540000007</v>
      </c>
      <c r="H42" s="10">
        <v>3150043</v>
      </c>
      <c r="I42" s="10">
        <v>25083621.346999999</v>
      </c>
      <c r="J42" s="10">
        <v>0</v>
      </c>
      <c r="K42" s="10">
        <v>0</v>
      </c>
      <c r="L42" s="10">
        <f t="shared" si="0"/>
        <v>4324138</v>
      </c>
      <c r="M42" s="10">
        <f t="shared" si="1"/>
        <v>34196278.600999996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62">
        <f t="shared" si="2"/>
        <v>0</v>
      </c>
      <c r="U42" s="62">
        <f t="shared" si="2"/>
        <v>0</v>
      </c>
    </row>
    <row r="43" spans="2:21" x14ac:dyDescent="0.3">
      <c r="B43" s="34">
        <v>35</v>
      </c>
      <c r="C43" s="35" t="s">
        <v>47</v>
      </c>
      <c r="D43" s="61">
        <v>0</v>
      </c>
      <c r="E43" s="61">
        <v>0</v>
      </c>
      <c r="F43" s="10">
        <v>1453</v>
      </c>
      <c r="G43" s="10">
        <v>7970.6911900000005</v>
      </c>
      <c r="H43" s="10">
        <v>758</v>
      </c>
      <c r="I43" s="10">
        <v>4648.6424299999999</v>
      </c>
      <c r="J43" s="10">
        <v>0</v>
      </c>
      <c r="K43" s="10">
        <v>0</v>
      </c>
      <c r="L43" s="10">
        <f t="shared" si="0"/>
        <v>2211</v>
      </c>
      <c r="M43" s="10">
        <f t="shared" si="1"/>
        <v>12619.333620000001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62">
        <f t="shared" si="2"/>
        <v>0</v>
      </c>
      <c r="U43" s="62">
        <f t="shared" si="2"/>
        <v>0</v>
      </c>
    </row>
    <row r="44" spans="2:21" x14ac:dyDescent="0.3">
      <c r="B44" s="34">
        <v>36</v>
      </c>
      <c r="C44" s="35" t="s">
        <v>48</v>
      </c>
      <c r="D44" s="61">
        <v>0</v>
      </c>
      <c r="E44" s="61">
        <v>893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f t="shared" si="0"/>
        <v>0</v>
      </c>
      <c r="M44" s="10">
        <f t="shared" si="1"/>
        <v>0</v>
      </c>
      <c r="N44" s="10">
        <v>33</v>
      </c>
      <c r="O44" s="10">
        <v>493.72750000000002</v>
      </c>
      <c r="P44" s="10">
        <v>3</v>
      </c>
      <c r="Q44" s="10">
        <v>0.72599999999999998</v>
      </c>
      <c r="R44" s="10">
        <v>0</v>
      </c>
      <c r="S44" s="10">
        <v>0</v>
      </c>
      <c r="T44" s="62">
        <f t="shared" si="2"/>
        <v>36</v>
      </c>
      <c r="U44" s="62">
        <f t="shared" si="2"/>
        <v>494.45350000000002</v>
      </c>
    </row>
    <row r="45" spans="2:21" x14ac:dyDescent="0.3">
      <c r="B45" s="34">
        <v>37</v>
      </c>
      <c r="C45" s="35" t="s">
        <v>49</v>
      </c>
      <c r="D45" s="61">
        <v>2487796</v>
      </c>
      <c r="E45" s="61">
        <v>1282384</v>
      </c>
      <c r="F45" s="10">
        <v>8924726</v>
      </c>
      <c r="G45" s="10">
        <v>24833190.016240001</v>
      </c>
      <c r="H45" s="10">
        <v>3054411</v>
      </c>
      <c r="I45" s="10">
        <v>18085342.54978</v>
      </c>
      <c r="J45" s="10">
        <v>0</v>
      </c>
      <c r="K45" s="10">
        <v>0</v>
      </c>
      <c r="L45" s="10">
        <f t="shared" si="0"/>
        <v>11979137</v>
      </c>
      <c r="M45" s="10">
        <f t="shared" si="1"/>
        <v>42918532.566019997</v>
      </c>
      <c r="N45" s="10">
        <v>876309</v>
      </c>
      <c r="O45" s="10">
        <v>2528017.0856300001</v>
      </c>
      <c r="P45" s="10">
        <v>806416</v>
      </c>
      <c r="Q45" s="10">
        <v>2677640.7568800002</v>
      </c>
      <c r="R45" s="10">
        <v>0</v>
      </c>
      <c r="S45" s="10">
        <v>0</v>
      </c>
      <c r="T45" s="62">
        <f t="shared" si="2"/>
        <v>1682725</v>
      </c>
      <c r="U45" s="62">
        <f t="shared" si="2"/>
        <v>5205657.8425099999</v>
      </c>
    </row>
    <row r="46" spans="2:21" x14ac:dyDescent="0.3">
      <c r="B46" s="34">
        <v>38</v>
      </c>
      <c r="C46" s="35" t="s">
        <v>50</v>
      </c>
      <c r="D46" s="61">
        <v>146293</v>
      </c>
      <c r="E46" s="61">
        <v>1793087</v>
      </c>
      <c r="F46" s="10">
        <v>176153</v>
      </c>
      <c r="G46" s="10">
        <v>663928.27790998761</v>
      </c>
      <c r="H46" s="10">
        <v>113279</v>
      </c>
      <c r="I46" s="10">
        <v>939859.3264400136</v>
      </c>
      <c r="J46" s="10">
        <v>0</v>
      </c>
      <c r="K46" s="10">
        <v>0</v>
      </c>
      <c r="L46" s="10">
        <f t="shared" si="0"/>
        <v>289432</v>
      </c>
      <c r="M46" s="10">
        <f t="shared" si="1"/>
        <v>1603787.6043500011</v>
      </c>
      <c r="N46" s="10">
        <v>488404</v>
      </c>
      <c r="O46" s="10">
        <v>805061.21602000005</v>
      </c>
      <c r="P46" s="10">
        <v>146358</v>
      </c>
      <c r="Q46" s="10">
        <v>316429.30136000004</v>
      </c>
      <c r="R46" s="10">
        <v>28</v>
      </c>
      <c r="S46" s="10">
        <v>377.55</v>
      </c>
      <c r="T46" s="62">
        <f t="shared" si="2"/>
        <v>634790</v>
      </c>
      <c r="U46" s="62">
        <f t="shared" si="2"/>
        <v>1121868.0673800001</v>
      </c>
    </row>
    <row r="47" spans="2:21" x14ac:dyDescent="0.3">
      <c r="B47" s="34">
        <v>39</v>
      </c>
      <c r="C47" s="35" t="s">
        <v>51</v>
      </c>
      <c r="D47" s="61">
        <v>0</v>
      </c>
      <c r="E47" s="61">
        <v>116949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f t="shared" si="0"/>
        <v>0</v>
      </c>
      <c r="M47" s="10">
        <f t="shared" si="1"/>
        <v>0</v>
      </c>
      <c r="N47" s="10">
        <v>74464</v>
      </c>
      <c r="O47" s="10">
        <v>186442.71462999741</v>
      </c>
      <c r="P47" s="10">
        <v>8077</v>
      </c>
      <c r="Q47" s="10">
        <v>44058.700680000074</v>
      </c>
      <c r="R47" s="10">
        <v>0</v>
      </c>
      <c r="S47" s="10">
        <v>0</v>
      </c>
      <c r="T47" s="62">
        <f t="shared" si="2"/>
        <v>82541</v>
      </c>
      <c r="U47" s="62">
        <f t="shared" si="2"/>
        <v>230501.41530999748</v>
      </c>
    </row>
    <row r="48" spans="2:21" x14ac:dyDescent="0.3">
      <c r="B48" s="34">
        <v>40</v>
      </c>
      <c r="C48" s="35" t="s">
        <v>52</v>
      </c>
      <c r="D48" s="61">
        <v>695122</v>
      </c>
      <c r="E48" s="61">
        <v>562758</v>
      </c>
      <c r="F48" s="10">
        <v>817737</v>
      </c>
      <c r="G48" s="10">
        <v>2723786.4849999999</v>
      </c>
      <c r="H48" s="10">
        <v>1058015</v>
      </c>
      <c r="I48" s="10">
        <v>4558118.3320000004</v>
      </c>
      <c r="J48" s="10">
        <v>0</v>
      </c>
      <c r="K48" s="10">
        <v>0</v>
      </c>
      <c r="L48" s="10">
        <f t="shared" si="0"/>
        <v>1875752</v>
      </c>
      <c r="M48" s="10">
        <f t="shared" si="1"/>
        <v>7281904.8169999998</v>
      </c>
      <c r="N48" s="10">
        <v>361025</v>
      </c>
      <c r="O48" s="10">
        <v>1110492.423</v>
      </c>
      <c r="P48" s="10">
        <v>0</v>
      </c>
      <c r="Q48" s="10">
        <v>0</v>
      </c>
      <c r="R48" s="10">
        <v>0</v>
      </c>
      <c r="S48" s="10">
        <v>0</v>
      </c>
      <c r="T48" s="62">
        <f t="shared" si="2"/>
        <v>361025</v>
      </c>
      <c r="U48" s="62">
        <f t="shared" si="2"/>
        <v>1110492.423</v>
      </c>
    </row>
    <row r="49" spans="1:21" x14ac:dyDescent="0.3">
      <c r="A49" s="56" t="s">
        <v>53</v>
      </c>
      <c r="B49" s="34">
        <v>41</v>
      </c>
      <c r="C49" s="65" t="s">
        <v>54</v>
      </c>
      <c r="D49" s="61">
        <v>968018</v>
      </c>
      <c r="E49" s="61">
        <v>470671</v>
      </c>
      <c r="F49" s="10">
        <v>481896</v>
      </c>
      <c r="G49" s="10">
        <v>1522199.8160000001</v>
      </c>
      <c r="H49" s="10">
        <v>1069583</v>
      </c>
      <c r="I49" s="10">
        <v>4358637.3389999997</v>
      </c>
      <c r="J49" s="10">
        <v>0</v>
      </c>
      <c r="K49" s="10">
        <v>0</v>
      </c>
      <c r="L49" s="10">
        <f t="shared" si="0"/>
        <v>1551479</v>
      </c>
      <c r="M49" s="10">
        <f t="shared" si="1"/>
        <v>5880837.1549999993</v>
      </c>
      <c r="N49" s="10">
        <v>19795</v>
      </c>
      <c r="O49" s="10">
        <v>47319.385999999999</v>
      </c>
      <c r="P49" s="10">
        <v>58118</v>
      </c>
      <c r="Q49" s="10">
        <v>137272.984</v>
      </c>
      <c r="R49" s="10">
        <v>0</v>
      </c>
      <c r="S49" s="10">
        <v>0</v>
      </c>
      <c r="T49" s="62">
        <f t="shared" si="2"/>
        <v>77913</v>
      </c>
      <c r="U49" s="62">
        <f t="shared" si="2"/>
        <v>184592.37</v>
      </c>
    </row>
    <row r="50" spans="1:21" x14ac:dyDescent="0.3">
      <c r="B50" s="34">
        <v>42</v>
      </c>
      <c r="C50" s="66" t="s">
        <v>55</v>
      </c>
      <c r="D50" s="61">
        <v>1073904</v>
      </c>
      <c r="E50" s="61">
        <v>1154130</v>
      </c>
      <c r="F50" s="10">
        <v>1584838</v>
      </c>
      <c r="G50" s="10">
        <v>4950860.9730000002</v>
      </c>
      <c r="H50" s="10">
        <v>1400006</v>
      </c>
      <c r="I50" s="10">
        <v>6449094.7560000001</v>
      </c>
      <c r="J50" s="10">
        <v>0</v>
      </c>
      <c r="K50" s="10">
        <v>0</v>
      </c>
      <c r="L50" s="10">
        <f t="shared" si="0"/>
        <v>2984844</v>
      </c>
      <c r="M50" s="10">
        <f t="shared" si="1"/>
        <v>11399955.729</v>
      </c>
      <c r="N50" s="10">
        <v>1081397</v>
      </c>
      <c r="O50" s="10">
        <v>2356874.375</v>
      </c>
      <c r="P50" s="10">
        <v>133610</v>
      </c>
      <c r="Q50" s="10">
        <v>634969.57400000002</v>
      </c>
      <c r="R50" s="10">
        <v>31</v>
      </c>
      <c r="S50" s="10">
        <v>612.05700000000002</v>
      </c>
      <c r="T50" s="62">
        <f t="shared" si="2"/>
        <v>1215038</v>
      </c>
      <c r="U50" s="62">
        <f t="shared" si="2"/>
        <v>2992456.0060000001</v>
      </c>
    </row>
    <row r="51" spans="1:21" x14ac:dyDescent="0.3">
      <c r="B51" s="34">
        <v>43</v>
      </c>
      <c r="C51" s="66" t="s">
        <v>71</v>
      </c>
      <c r="D51" s="61">
        <v>0</v>
      </c>
      <c r="E51" s="61">
        <v>1121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f t="shared" si="0"/>
        <v>0</v>
      </c>
      <c r="M51" s="10">
        <f t="shared" si="1"/>
        <v>0</v>
      </c>
      <c r="N51" s="10">
        <v>5028</v>
      </c>
      <c r="O51" s="10">
        <v>16178.390810000001</v>
      </c>
      <c r="P51" s="10">
        <v>1704</v>
      </c>
      <c r="Q51" s="10">
        <v>4906.2427500000003</v>
      </c>
      <c r="R51" s="10">
        <v>0</v>
      </c>
      <c r="S51" s="10">
        <v>0</v>
      </c>
      <c r="T51" s="62">
        <f t="shared" si="2"/>
        <v>6732</v>
      </c>
      <c r="U51" s="62">
        <f t="shared" si="2"/>
        <v>21084.633560000002</v>
      </c>
    </row>
    <row r="52" spans="1:21" s="69" customFormat="1" x14ac:dyDescent="0.3">
      <c r="A52" s="67"/>
      <c r="B52" s="217" t="s">
        <v>8</v>
      </c>
      <c r="C52" s="217"/>
      <c r="D52" s="49">
        <f t="shared" ref="D52:K52" si="3">SUM(D7:D51)</f>
        <v>80800630</v>
      </c>
      <c r="E52" s="49">
        <f t="shared" si="3"/>
        <v>854697308</v>
      </c>
      <c r="F52" s="49">
        <f t="shared" si="3"/>
        <v>140011209</v>
      </c>
      <c r="G52" s="49">
        <f t="shared" si="3"/>
        <v>482905073.21148008</v>
      </c>
      <c r="H52" s="49">
        <f t="shared" si="3"/>
        <v>114418046</v>
      </c>
      <c r="I52" s="49">
        <f t="shared" si="3"/>
        <v>774944010.55062008</v>
      </c>
      <c r="J52" s="49">
        <f t="shared" si="3"/>
        <v>66</v>
      </c>
      <c r="K52" s="49">
        <f t="shared" si="3"/>
        <v>2440.1787999999997</v>
      </c>
      <c r="L52" s="17">
        <f t="shared" si="0"/>
        <v>254429321</v>
      </c>
      <c r="M52" s="17">
        <f t="shared" si="1"/>
        <v>1257851523.9409001</v>
      </c>
      <c r="N52" s="49">
        <f t="shared" ref="N52:S52" si="4">SUM(N7:N51)</f>
        <v>183915079</v>
      </c>
      <c r="O52" s="49">
        <f t="shared" si="4"/>
        <v>392375503.6699</v>
      </c>
      <c r="P52" s="49">
        <f t="shared" si="4"/>
        <v>77849548</v>
      </c>
      <c r="Q52" s="49">
        <f t="shared" si="4"/>
        <v>182646233.31988996</v>
      </c>
      <c r="R52" s="49">
        <f t="shared" si="4"/>
        <v>204111</v>
      </c>
      <c r="S52" s="49">
        <f t="shared" si="4"/>
        <v>3218883.4489199999</v>
      </c>
      <c r="T52" s="68">
        <f t="shared" si="2"/>
        <v>261968738</v>
      </c>
      <c r="U52" s="68">
        <f t="shared" si="2"/>
        <v>578240620.43870997</v>
      </c>
    </row>
    <row r="53" spans="1:21" x14ac:dyDescent="0.3">
      <c r="A53" s="70"/>
      <c r="B53" s="55"/>
      <c r="C53" s="55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</row>
  </sheetData>
  <mergeCells count="20">
    <mergeCell ref="D53:S53"/>
    <mergeCell ref="H4:I4"/>
    <mergeCell ref="J4:K4"/>
    <mergeCell ref="L4:M4"/>
    <mergeCell ref="N4:O4"/>
    <mergeCell ref="P4:Q4"/>
    <mergeCell ref="R4:S4"/>
    <mergeCell ref="D3:D5"/>
    <mergeCell ref="E3:E5"/>
    <mergeCell ref="F3:M3"/>
    <mergeCell ref="N3:U3"/>
    <mergeCell ref="F4:G4"/>
    <mergeCell ref="T4:U4"/>
    <mergeCell ref="F2:M2"/>
    <mergeCell ref="N2:U2"/>
    <mergeCell ref="B6:C6"/>
    <mergeCell ref="B52:C52"/>
    <mergeCell ref="B2:B5"/>
    <mergeCell ref="C2:C5"/>
    <mergeCell ref="D2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h 7 X y V v B 1 c K a k A A A A 9 g A A A B I A H A B D b 2 5 m a W c v U G F j a 2 F n Z S 5 4 b W w g o h g A K K A U A A A A A A A A A A A A A A A A A A A A A A A A A A A A h Y + 9 D o I w G E V f h X S n f y 6 E f J R E B x d J T E y M a 1 M q N E I x t F j e z c F H 8 h X E K O r m e M 8 9 w 7 3 3 6 w 3 y s W 2 i i + 6 d 6 W y G G K Y o 0 l Z 1 p b F V h g Z / j B O U C 9 h K d Z K V j i b Z u n R 0 Z Y Z q 7 8 8 p I S E E H B a 4 6 y v C K W X k U G x 2 q t a t R B / Z / J d j Y 5 2 X V m k k Y P 8 a I z h m L M G c c k y B z B A K Y 7 8 C n / Y + 2 x 8 I q 6 H x Q 6 + F t v F 6 C W S O Q N 4 f x A N Q S w M E F A A C A A g A h 7 X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e 1 8 l Z c n + d I f A E A A O s D A A A T A B w A R m 9 y b X V s Y X M v U 2 V j d G l v b j E u b S C i G A A o o B Q A A A A A A A A A A A A A A A A A A A A A A A A A A A B 9 k l 1 r w j A U h u 8 F / 8 O h u 1 E o Y u u + p R e u K u 7 j Q l Z h g h W J 9 j g 7 Y z K S d F j E / 7 7 U 6 t x m Y 2 8 C T 0 7 O e d 4 0 E m c q 5 g y C f H W a 5 V K 5 J B d E Y A Q X 1 l N C U 3 D r r g u V V / y K J U Z V C z y g q M o l 0 F / A E z F D T T r r G d L a G x f L K e f L S j e m W P M 5 U 8 i U r F i d + 7 B N F I E + F 2 r O a c y h L / i H n h j 2 2 l 0 f H g h b g k 9 E B A N B m C S 5 U Y s R m s p Y h r v e k L W U o R a a Z D 6 1 4 U s w t K o 2 s I R S G 5 R I s G r n T o X W k 2 C B q D L 3 X H k z e l S 4 8 g o D 2 s 8 x i z w r P z H e j j L 1 8 U 9 z b b 7 i S t 9 O D 0 m E Q m Y 9 B 2 S q 8 + 5 3 9 r x y z s O G 0 b 6 6 R W k w I 5 Q I 6 W U h x s c U / o K w d z 1 n k H 7 i c c j u h u Z c r H x O k x X L N r N R J 1 b 2 Z m P l J Y 6 e p n Q Z K F y r r Q 0 H 7 h 4 4 Y e k v 3 D C U X x a X X 5 1 g / X J i t f u d x S d u i v F t M b 4 r x k 7 d w B 0 D N 6 R 1 G v 9 5 G 6 d n 9 Z 3 T x D m / N n B D X s c Q 2 D E k d g 2 J 3 T + J t 9 V y K W a F T 6 j 5 D V B L A Q I t A B Q A A g A I A I e 1 8 l b w d X C m p A A A A P Y A A A A S A A A A A A A A A A A A A A A A A A A A A A B D b 2 5 m a W c v U G F j a 2 F n Z S 5 4 b W x Q S w E C L Q A U A A I A C A C H t f J W D 8 r p q 6 Q A A A D p A A A A E w A A A A A A A A A A A A A A A A D w A A A A W 0 N v b n R l b n R f V H l w Z X N d L n h t b F B L A Q I t A B Q A A g A I A I e 1 8 l Z c n + d I f A E A A O s D A A A T A A A A A A A A A A A A A A A A A O E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V A A A A A A A A d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p 1 b H k l M j A y M D I y J T I w K F J l d m l z Z W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h U M T c 6 M T M 6 M z M u O D I x N z M y M V o i I C 8 + P E V u d H J 5 I F R 5 c G U 9 I k Z p b G x D b 2 x 1 b W 5 U e X B l c y I g V m F s d W U 9 I n N C Z 0 F H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c m V k a X Q g Q 2 F y Z C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E Z W J p d C B D Y X J k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1 b H k g M j A y M i A o U m V 2 a X N l Z C k v Q 2 h h b m d l Z C B U e X B l L n t D b 2 x 1 b W 4 x L D B 9 J n F 1 b 3 Q 7 L C Z x d W 9 0 O 1 N l Y 3 R p b 2 4 x L 0 p 1 b H k g M j A y M i A o U m V 2 a X N l Z C k v Q 2 h h b m d l Z C B U e X B l L n t D b 2 x 1 b W 4 y L D F 9 J n F 1 b 3 Q 7 L C Z x d W 9 0 O 1 N l Y 3 R p b 2 4 x L 0 p 1 b H k g M j A y M i A o U m V 2 a X N l Z C k v Q 2 h h b m d l Z C B U e X B l L n t D b 2 x 1 b W 4 z L D J 9 J n F 1 b 3 Q 7 L C Z x d W 9 0 O 1 N l Y 3 R p b 2 4 x L 0 p 1 b H k g M j A y M i A o U m V 2 a X N l Z C k v Q 2 h h b m d l Z C B U e X B l L n t D b 2 x 1 b W 4 0 L D N 9 J n F 1 b 3 Q 7 L C Z x d W 9 0 O 1 N l Y 3 R p b 2 4 x L 0 p 1 b H k g M j A y M i A o U m V 2 a X N l Z C k v Q 2 h h b m d l Z C B U e X B l L n t D b 2 x 1 b W 4 1 L D R 9 J n F 1 b 3 Q 7 L C Z x d W 9 0 O 1 N l Y 3 R p b 2 4 x L 0 p 1 b H k g M j A y M i A o U m V 2 a X N l Z C k v Q 2 h h b m d l Z C B U e X B l L n t D c m V k a X Q g Q 2 F y Z C w 1 f S Z x d W 9 0 O y w m c X V v d D t T Z W N 0 a W 9 u M S 9 K d W x 5 I D I w M j I g K F J l d m l z Z W Q p L 0 N o Y W 5 n Z W Q g V H l w Z S 5 7 Q 2 9 s d W 1 u N y w 2 f S Z x d W 9 0 O y w m c X V v d D t T Z W N 0 a W 9 u M S 9 K d W x 5 I D I w M j I g K F J l d m l z Z W Q p L 0 N o Y W 5 n Z W Q g V H l w Z S 5 7 Q 2 9 s d W 1 u O C w 3 f S Z x d W 9 0 O y w m c X V v d D t T Z W N 0 a W 9 u M S 9 K d W x 5 I D I w M j I g K F J l d m l z Z W Q p L 0 N o Y W 5 n Z W Q g V H l w Z S 5 7 Q 2 9 s d W 1 u O S w 4 f S Z x d W 9 0 O y w m c X V v d D t T Z W N 0 a W 9 u M S 9 K d W x 5 I D I w M j I g K F J l d m l z Z W Q p L 0 N o Y W 5 n Z W Q g V H l w Z S 5 7 Q 2 9 s d W 1 u M T A s O X 0 m c X V v d D s s J n F 1 b 3 Q 7 U 2 V j d G l v b j E v S n V s e S A y M D I y I C h S Z X Z p c 2 V k K S 9 D a G F u Z 2 V k I F R 5 c G U u e 0 N v b H V t b j E x L D E w f S Z x d W 9 0 O y w m c X V v d D t T Z W N 0 a W 9 u M S 9 K d W x 5 I D I w M j I g K F J l d m l z Z W Q p L 0 N o Y W 5 n Z W Q g V H l w Z S 5 7 Q 2 9 s d W 1 u M T I s M T F 9 J n F 1 b 3 Q 7 L C Z x d W 9 0 O 1 N l Y 3 R p b 2 4 x L 0 p 1 b H k g M j A y M i A o U m V 2 a X N l Z C k v Q 2 h h b m d l Z C B U e X B l L n t D b 2 x 1 b W 4 x M y w x M n 0 m c X V v d D s s J n F 1 b 3 Q 7 U 2 V j d G l v b j E v S n V s e S A y M D I y I C h S Z X Z p c 2 V k K S 9 D a G F u Z 2 V k I F R 5 c G U u e 0 R l Y m l 0 I E N h c m Q s M T N 9 J n F 1 b 3 Q 7 L C Z x d W 9 0 O 1 N l Y 3 R p b 2 4 x L 0 p 1 b H k g M j A y M i A o U m V 2 a X N l Z C k v Q 2 h h b m d l Z C B U e X B l L n t D b 2 x 1 b W 4 x N S w x N H 0 m c X V v d D s s J n F 1 b 3 Q 7 U 2 V j d G l v b j E v S n V s e S A y M D I y I C h S Z X Z p c 2 V k K S 9 D a G F u Z 2 V k I F R 5 c G U u e 0 N v b H V t b j E 2 L D E 1 f S Z x d W 9 0 O y w m c X V v d D t T Z W N 0 a W 9 u M S 9 K d W x 5 I D I w M j I g K F J l d m l z Z W Q p L 0 N o Y W 5 n Z W Q g V H l w Z S 5 7 Q 2 9 s d W 1 u M T c s M T Z 9 J n F 1 b 3 Q 7 L C Z x d W 9 0 O 1 N l Y 3 R p b 2 4 x L 0 p 1 b H k g M j A y M i A o U m V 2 a X N l Z C k v Q 2 h h b m d l Z C B U e X B l L n t D b 2 x 1 b W 4 x O C w x N 3 0 m c X V v d D s s J n F 1 b 3 Q 7 U 2 V j d G l v b j E v S n V s e S A y M D I y I C h S Z X Z p c 2 V k K S 9 D a G F u Z 2 V k I F R 5 c G U u e 0 N v b H V t b j E 5 L D E 4 f S Z x d W 9 0 O y w m c X V v d D t T Z W N 0 a W 9 u M S 9 K d W x 5 I D I w M j I g K F J l d m l z Z W Q p L 0 N o Y W 5 n Z W Q g V H l w Z S 5 7 Q 2 9 s d W 1 u M j A s M T l 9 J n F 1 b 3 Q 7 L C Z x d W 9 0 O 1 N l Y 3 R p b 2 4 x L 0 p 1 b H k g M j A y M i A o U m V 2 a X N l Z C k v Q 2 h h b m d l Z C B U e X B l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p 1 b H k g M j A y M i A o U m V 2 a X N l Z C k v Q 2 h h b m d l Z C B U e X B l L n t D b 2 x 1 b W 4 x L D B 9 J n F 1 b 3 Q 7 L C Z x d W 9 0 O 1 N l Y 3 R p b 2 4 x L 0 p 1 b H k g M j A y M i A o U m V 2 a X N l Z C k v Q 2 h h b m d l Z C B U e X B l L n t D b 2 x 1 b W 4 y L D F 9 J n F 1 b 3 Q 7 L C Z x d W 9 0 O 1 N l Y 3 R p b 2 4 x L 0 p 1 b H k g M j A y M i A o U m V 2 a X N l Z C k v Q 2 h h b m d l Z C B U e X B l L n t D b 2 x 1 b W 4 z L D J 9 J n F 1 b 3 Q 7 L C Z x d W 9 0 O 1 N l Y 3 R p b 2 4 x L 0 p 1 b H k g M j A y M i A o U m V 2 a X N l Z C k v Q 2 h h b m d l Z C B U e X B l L n t D b 2 x 1 b W 4 0 L D N 9 J n F 1 b 3 Q 7 L C Z x d W 9 0 O 1 N l Y 3 R p b 2 4 x L 0 p 1 b H k g M j A y M i A o U m V 2 a X N l Z C k v Q 2 h h b m d l Z C B U e X B l L n t D b 2 x 1 b W 4 1 L D R 9 J n F 1 b 3 Q 7 L C Z x d W 9 0 O 1 N l Y 3 R p b 2 4 x L 0 p 1 b H k g M j A y M i A o U m V 2 a X N l Z C k v Q 2 h h b m d l Z C B U e X B l L n t D c m V k a X Q g Q 2 F y Z C w 1 f S Z x d W 9 0 O y w m c X V v d D t T Z W N 0 a W 9 u M S 9 K d W x 5 I D I w M j I g K F J l d m l z Z W Q p L 0 N o Y W 5 n Z W Q g V H l w Z S 5 7 Q 2 9 s d W 1 u N y w 2 f S Z x d W 9 0 O y w m c X V v d D t T Z W N 0 a W 9 u M S 9 K d W x 5 I D I w M j I g K F J l d m l z Z W Q p L 0 N o Y W 5 n Z W Q g V H l w Z S 5 7 Q 2 9 s d W 1 u O C w 3 f S Z x d W 9 0 O y w m c X V v d D t T Z W N 0 a W 9 u M S 9 K d W x 5 I D I w M j I g K F J l d m l z Z W Q p L 0 N o Y W 5 n Z W Q g V H l w Z S 5 7 Q 2 9 s d W 1 u O S w 4 f S Z x d W 9 0 O y w m c X V v d D t T Z W N 0 a W 9 u M S 9 K d W x 5 I D I w M j I g K F J l d m l z Z W Q p L 0 N o Y W 5 n Z W Q g V H l w Z S 5 7 Q 2 9 s d W 1 u M T A s O X 0 m c X V v d D s s J n F 1 b 3 Q 7 U 2 V j d G l v b j E v S n V s e S A y M D I y I C h S Z X Z p c 2 V k K S 9 D a G F u Z 2 V k I F R 5 c G U u e 0 N v b H V t b j E x L D E w f S Z x d W 9 0 O y w m c X V v d D t T Z W N 0 a W 9 u M S 9 K d W x 5 I D I w M j I g K F J l d m l z Z W Q p L 0 N o Y W 5 n Z W Q g V H l w Z S 5 7 Q 2 9 s d W 1 u M T I s M T F 9 J n F 1 b 3 Q 7 L C Z x d W 9 0 O 1 N l Y 3 R p b 2 4 x L 0 p 1 b H k g M j A y M i A o U m V 2 a X N l Z C k v Q 2 h h b m d l Z C B U e X B l L n t D b 2 x 1 b W 4 x M y w x M n 0 m c X V v d D s s J n F 1 b 3 Q 7 U 2 V j d G l v b j E v S n V s e S A y M D I y I C h S Z X Z p c 2 V k K S 9 D a G F u Z 2 V k I F R 5 c G U u e 0 R l Y m l 0 I E N h c m Q s M T N 9 J n F 1 b 3 Q 7 L C Z x d W 9 0 O 1 N l Y 3 R p b 2 4 x L 0 p 1 b H k g M j A y M i A o U m V 2 a X N l Z C k v Q 2 h h b m d l Z C B U e X B l L n t D b 2 x 1 b W 4 x N S w x N H 0 m c X V v d D s s J n F 1 b 3 Q 7 U 2 V j d G l v b j E v S n V s e S A y M D I y I C h S Z X Z p c 2 V k K S 9 D a G F u Z 2 V k I F R 5 c G U u e 0 N v b H V t b j E 2 L D E 1 f S Z x d W 9 0 O y w m c X V v d D t T Z W N 0 a W 9 u M S 9 K d W x 5 I D I w M j I g K F J l d m l z Z W Q p L 0 N o Y W 5 n Z W Q g V H l w Z S 5 7 Q 2 9 s d W 1 u M T c s M T Z 9 J n F 1 b 3 Q 7 L C Z x d W 9 0 O 1 N l Y 3 R p b 2 4 x L 0 p 1 b H k g M j A y M i A o U m V 2 a X N l Z C k v Q 2 h h b m d l Z C B U e X B l L n t D b 2 x 1 b W 4 x O C w x N 3 0 m c X V v d D s s J n F 1 b 3 Q 7 U 2 V j d G l v b j E v S n V s e S A y M D I y I C h S Z X Z p c 2 V k K S 9 D a G F u Z 2 V k I F R 5 c G U u e 0 N v b H V t b j E 5 L D E 4 f S Z x d W 9 0 O y w m c X V v d D t T Z W N 0 a W 9 u M S 9 K d W x 5 I D I w M j I g K F J l d m l z Z W Q p L 0 N o Y W 5 n Z W Q g V H l w Z S 5 7 Q 2 9 s d W 1 u M j A s M T l 9 J n F 1 b 3 Q 7 L C Z x d W 9 0 O 1 N l Y 3 R p b 2 4 x L 0 p 1 b H k g M j A y M i A o U m V 2 a X N l Z C k v Q 2 h h b m d l Z C B U e X B l L n t D b 2 x 1 b W 4 y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1 b H k l M j A y M D I y J T I w K F J l d m l z Z W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H k l M j A y M D I y J T I w K F J l d m l z Z W Q p L 0 p 1 b H k l M j A y M D I y J T I w K F J l d m l z Z W Q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S U y M D I w M j I l M j A o U m V 2 a X N l Z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S U y M D I w M j I l M j A o U m V 2 a X N l Z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8 8 K Y g I Q E a / F W N 6 7 M 2 J m w A A A A A C A A A A A A A Q Z g A A A A E A A C A A A A B h 4 9 1 H 9 E I z g + I Z 2 D l 9 D c Q d r 6 M 6 1 5 A o j A b / d k h v M H N 8 A A A A A A A O g A A A A A I A A C A A A A B i K a s x H r 0 A C K I u D d y G B / F 7 Y / a E Z 0 D 5 U n M 7 8 Y Q + Y b w 6 r l A A A A B t Y z h Y 8 3 q 4 R C T 2 Y + s 9 J a 6 8 O x s 7 N b D N k / w m i I G g A J m T n 4 9 0 n u W j U F g B 9 F T q x Y e J 1 E q E 9 3 E E R k g / Z k e 0 z M M g j Q D q F H 5 w q z S D j V U N m Y B Q n w X f a E A A A A C A J W A A B Z w p + w i 5 A R t u A 9 K m m + 0 b R f R G t o y M g 1 B r f 4 e 9 B t 7 3 d X t 6 t h G M D / T c J 9 I o G C 2 k n W N h o U 2 F H 8 z W s 4 w o G R D U < / D a t a M a s h u p > 
</file>

<file path=customXml/itemProps1.xml><?xml version="1.0" encoding="utf-8"?>
<ds:datastoreItem xmlns:ds="http://schemas.openxmlformats.org/officeDocument/2006/customXml" ds:itemID="{31AB4153-0DAD-436B-BEE1-F5BE54F7EF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April_22</vt:lpstr>
      <vt:lpstr>May_22</vt:lpstr>
      <vt:lpstr>June_22</vt:lpstr>
      <vt:lpstr>July_22</vt:lpstr>
      <vt:lpstr>August_22</vt:lpstr>
      <vt:lpstr>September_22</vt:lpstr>
      <vt:lpstr>October_22</vt:lpstr>
      <vt:lpstr>November_22</vt:lpstr>
      <vt:lpstr>December_22</vt:lpstr>
      <vt:lpstr>January_23</vt:lpstr>
      <vt:lpstr>February_23</vt:lpstr>
      <vt:lpstr>March_23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</dc:creator>
  <cp:lastModifiedBy>Manas</cp:lastModifiedBy>
  <dcterms:created xsi:type="dcterms:W3CDTF">2015-06-05T18:17:20Z</dcterms:created>
  <dcterms:modified xsi:type="dcterms:W3CDTF">2023-07-20T07:22:09Z</dcterms:modified>
</cp:coreProperties>
</file>