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Tester\Dự án cây xanh\"/>
    </mc:Choice>
  </mc:AlternateContent>
  <xr:revisionPtr revIDLastSave="0" documentId="13_ncr:1_{FB4DE0FA-F3CC-471D-AB93-8390EBDF200B}" xr6:coauthVersionLast="47" xr6:coauthVersionMax="47" xr10:uidLastSave="{00000000-0000-0000-0000-000000000000}"/>
  <bookViews>
    <workbookView xWindow="-110" yWindow="-110" windowWidth="19420" windowHeight="10300" xr2:uid="{00000000-000D-0000-FFFF-FFFF00000000}"/>
  </bookViews>
  <sheets>
    <sheet name="GanttChart" sheetId="1" r:id="rId1"/>
  </sheets>
  <definedNames>
    <definedName name="prevWBS" localSheetId="0">GanttChart!#REF!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1" l="1"/>
  <c r="I13" i="1"/>
  <c r="I14" i="1"/>
  <c r="I15" i="1"/>
  <c r="I16" i="1"/>
  <c r="I17" i="1"/>
  <c r="I18" i="1"/>
  <c r="I19" i="1"/>
  <c r="I20" i="1"/>
  <c r="I23" i="1"/>
  <c r="I24" i="1"/>
  <c r="I25" i="1"/>
  <c r="I26" i="1"/>
  <c r="I27" i="1"/>
  <c r="I28" i="1"/>
  <c r="I29" i="1"/>
  <c r="I30" i="1"/>
  <c r="I31" i="1"/>
  <c r="I32" i="1"/>
  <c r="I33" i="1"/>
  <c r="I38" i="1"/>
  <c r="I39" i="1"/>
  <c r="I40" i="1"/>
  <c r="I41" i="1"/>
  <c r="I42" i="1"/>
  <c r="I43" i="1"/>
  <c r="I44" i="1"/>
  <c r="I45" i="1"/>
  <c r="I46" i="1"/>
  <c r="I47" i="1"/>
  <c r="I48" i="1"/>
  <c r="A21" i="1"/>
  <c r="A34" i="1" s="1"/>
  <c r="A11" i="1"/>
  <c r="A12" i="1" s="1"/>
  <c r="A13" i="1" s="1"/>
  <c r="A14" i="1" s="1"/>
  <c r="A15" i="1" s="1"/>
  <c r="A16" i="1" s="1"/>
  <c r="A17" i="1" s="1"/>
  <c r="A18" i="1" s="1"/>
  <c r="A19" i="1" s="1"/>
  <c r="A20" i="1" s="1"/>
  <c r="A10" i="1" a="1"/>
  <c r="A10" i="1" s="1"/>
  <c r="A9" i="1" a="1"/>
  <c r="A9" i="1" s="1"/>
  <c r="F54" i="1"/>
  <c r="I54" i="1" s="1"/>
  <c r="F73" i="1"/>
  <c r="I73" i="1" s="1"/>
  <c r="F72" i="1"/>
  <c r="I72" i="1" s="1"/>
  <c r="F71" i="1"/>
  <c r="I71" i="1" s="1"/>
  <c r="F70" i="1"/>
  <c r="I70" i="1" s="1"/>
  <c r="F69" i="1"/>
  <c r="I69" i="1" s="1"/>
  <c r="F68" i="1"/>
  <c r="I68" i="1" s="1"/>
  <c r="F67" i="1"/>
  <c r="I67" i="1" s="1"/>
  <c r="F66" i="1"/>
  <c r="I66" i="1" s="1"/>
  <c r="F65" i="1"/>
  <c r="I65" i="1" s="1"/>
  <c r="F64" i="1"/>
  <c r="I64" i="1" s="1"/>
  <c r="F63" i="1"/>
  <c r="I63" i="1" s="1"/>
  <c r="F62" i="1"/>
  <c r="I62" i="1" s="1"/>
  <c r="F61" i="1"/>
  <c r="I61" i="1" s="1"/>
  <c r="F60" i="1"/>
  <c r="I60" i="1" s="1"/>
  <c r="F59" i="1"/>
  <c r="I59" i="1" s="1"/>
  <c r="F58" i="1"/>
  <c r="I58" i="1" s="1"/>
  <c r="F57" i="1"/>
  <c r="I57" i="1" s="1"/>
  <c r="F56" i="1"/>
  <c r="I56" i="1" s="1"/>
  <c r="F55" i="1"/>
  <c r="I55" i="1" s="1"/>
  <c r="F53" i="1"/>
  <c r="I53" i="1" s="1"/>
  <c r="F52" i="1"/>
  <c r="I52" i="1" s="1"/>
  <c r="F51" i="1"/>
  <c r="I51" i="1" s="1"/>
  <c r="I11" i="1"/>
  <c r="I9" i="1"/>
  <c r="I50" i="1"/>
  <c r="F49" i="1"/>
  <c r="I49" i="1" s="1"/>
  <c r="I37" i="1"/>
  <c r="F36" i="1"/>
  <c r="I36" i="1" s="1"/>
  <c r="F35" i="1"/>
  <c r="I35" i="1" s="1"/>
  <c r="F34" i="1"/>
  <c r="I34" i="1" s="1"/>
  <c r="I22" i="1"/>
  <c r="F21" i="1"/>
  <c r="I21" i="1" s="1"/>
  <c r="F10" i="1"/>
  <c r="I10" i="1" s="1"/>
  <c r="F8" i="1"/>
  <c r="I8" i="1" s="1"/>
  <c r="K6" i="1"/>
  <c r="L6" i="1" s="1"/>
  <c r="A35" i="1" l="1"/>
  <c r="A36" i="1"/>
  <c r="A22" i="1"/>
  <c r="K5" i="1"/>
  <c r="K7" i="1"/>
  <c r="K4" i="1"/>
  <c r="M6" i="1"/>
  <c r="L7" i="1"/>
  <c r="A37" i="1" l="1"/>
  <c r="A38" i="1" s="1"/>
  <c r="A39" i="1" s="1"/>
  <c r="A40" i="1" s="1"/>
  <c r="A41" i="1" s="1"/>
  <c r="A42" i="1" s="1"/>
  <c r="A43" i="1" s="1"/>
  <c r="A44" i="1" s="1"/>
  <c r="A45" i="1" s="1"/>
  <c r="A46" i="1" s="1"/>
  <c r="A47" i="1" s="1"/>
  <c r="A48" i="1" s="1"/>
  <c r="A49" i="1"/>
  <c r="N6" i="1"/>
  <c r="M7" i="1"/>
  <c r="A51" i="1" l="1"/>
  <c r="A50" i="1"/>
  <c r="O6" i="1"/>
  <c r="N7" i="1"/>
  <c r="A54" i="1" l="1"/>
  <c r="A55" i="1" s="1"/>
  <c r="A56" i="1" s="1"/>
  <c r="A52" i="1"/>
  <c r="A53" i="1" s="1"/>
  <c r="P6" i="1"/>
  <c r="O7" i="1"/>
  <c r="Q6" i="1" l="1"/>
  <c r="P7" i="1"/>
  <c r="Q7" i="1" l="1"/>
  <c r="R6" i="1"/>
  <c r="R5" i="1" l="1"/>
  <c r="R4" i="1"/>
  <c r="S6" i="1"/>
  <c r="R7" i="1"/>
  <c r="S7" i="1" l="1"/>
  <c r="T6" i="1"/>
  <c r="T7" i="1" l="1"/>
  <c r="U6" i="1"/>
  <c r="V6" i="1" l="1"/>
  <c r="U7" i="1"/>
  <c r="W6" i="1" l="1"/>
  <c r="V7" i="1"/>
  <c r="X6" i="1" l="1"/>
  <c r="W7" i="1"/>
  <c r="Y6" i="1" l="1"/>
  <c r="X7" i="1"/>
  <c r="Z6" i="1" l="1"/>
  <c r="Y4" i="1"/>
  <c r="Y5" i="1"/>
  <c r="Y7" i="1"/>
  <c r="AA6" i="1" l="1"/>
  <c r="Z7" i="1"/>
  <c r="AB6" i="1" l="1"/>
  <c r="AA7" i="1"/>
  <c r="AB7" i="1" l="1"/>
  <c r="AC6" i="1"/>
  <c r="AC7" i="1" l="1"/>
  <c r="AD6" i="1"/>
  <c r="AD7" i="1" l="1"/>
  <c r="AE6" i="1"/>
  <c r="AE7" i="1" l="1"/>
  <c r="AF6" i="1"/>
  <c r="AF7" i="1" l="1"/>
  <c r="AG6" i="1"/>
  <c r="AF5" i="1"/>
  <c r="AF4" i="1"/>
  <c r="AH6" i="1" l="1"/>
  <c r="AG7" i="1"/>
  <c r="AI6" i="1" l="1"/>
  <c r="AH7" i="1"/>
  <c r="AJ6" i="1" l="1"/>
  <c r="AI7" i="1"/>
  <c r="AK6" i="1" l="1"/>
  <c r="AJ7" i="1"/>
  <c r="AK7" i="1" l="1"/>
  <c r="AL6" i="1"/>
  <c r="AL7" i="1" l="1"/>
  <c r="AM6" i="1"/>
  <c r="AN6" i="1" l="1"/>
  <c r="AM4" i="1"/>
  <c r="AM5" i="1"/>
  <c r="AM7" i="1"/>
  <c r="AO6" i="1" l="1"/>
  <c r="AN7" i="1"/>
  <c r="AO7" i="1" l="1"/>
  <c r="AP6" i="1"/>
  <c r="AP7" i="1" l="1"/>
  <c r="AQ6" i="1"/>
  <c r="AQ7" i="1" l="1"/>
  <c r="AR6" i="1"/>
  <c r="AR7" i="1" l="1"/>
  <c r="AS6" i="1"/>
  <c r="AS7" i="1" l="1"/>
  <c r="AT6" i="1"/>
  <c r="AT4" i="1" l="1"/>
  <c r="AT5" i="1"/>
  <c r="AT7" i="1"/>
  <c r="AU6" i="1"/>
  <c r="AV6" i="1" l="1"/>
  <c r="AU7" i="1"/>
  <c r="AV7" i="1" l="1"/>
  <c r="AW6" i="1"/>
  <c r="AX6" i="1" l="1"/>
  <c r="AW7" i="1"/>
  <c r="AY6" i="1" l="1"/>
  <c r="AX7" i="1"/>
  <c r="AZ6" i="1" l="1"/>
  <c r="AY7" i="1"/>
  <c r="AZ7" i="1" l="1"/>
  <c r="BA6" i="1"/>
  <c r="BA7" i="1" l="1"/>
  <c r="BA5" i="1"/>
  <c r="BB6" i="1"/>
  <c r="BA4" i="1"/>
  <c r="BC6" i="1" l="1"/>
  <c r="BB7" i="1"/>
  <c r="BD6" i="1" l="1"/>
  <c r="BC7" i="1"/>
  <c r="BD7" i="1" l="1"/>
  <c r="BE6" i="1"/>
  <c r="BF6" i="1" l="1"/>
  <c r="BE7" i="1"/>
  <c r="BF7" i="1" l="1"/>
  <c r="BG6" i="1"/>
  <c r="BH6" i="1" l="1"/>
  <c r="BG7" i="1"/>
  <c r="BI6" i="1" l="1"/>
  <c r="BH7" i="1"/>
  <c r="BH4" i="1"/>
  <c r="BH5" i="1"/>
  <c r="BI7" i="1" l="1"/>
  <c r="BJ6" i="1"/>
  <c r="BJ7" i="1" l="1"/>
  <c r="BK6" i="1"/>
  <c r="BL6" i="1" l="1"/>
  <c r="BK7" i="1"/>
  <c r="BM6" i="1" l="1"/>
  <c r="BL7" i="1"/>
  <c r="BN6" i="1" l="1"/>
  <c r="BN7" i="1" s="1"/>
  <c r="BM7" i="1"/>
  <c r="A23" i="1"/>
  <c r="A24" i="1" s="1"/>
  <c r="A25" i="1" s="1"/>
  <c r="A26" i="1" s="1"/>
  <c r="A27" i="1" s="1"/>
  <c r="A28" i="1" s="1"/>
  <c r="A29" i="1" s="1"/>
  <c r="A30" i="1" s="1"/>
  <c r="A31" i="1" s="1"/>
  <c r="A32" i="1" s="1"/>
  <c r="A3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000-000001000000}">
      <text>
        <r>
          <rPr>
            <sz val="10"/>
            <color rgb="FF000000"/>
            <rFont val="Arial"/>
            <family val="2"/>
            <scheme val="minor"/>
          </rPr>
          <t>Work Breakdown Structure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sz val="10"/>
            <color rgb="FF000000"/>
            <rFont val="Arial"/>
            <family val="2"/>
            <scheme val="minor"/>
          </rPr>
          <t>Task Description
Enter the name of each task and sub-task. Use indents for sub-tasks.</t>
        </r>
      </text>
    </comment>
    <comment ref="C7" authorId="0" shapeId="0" xr:uid="{00000000-0006-0000-0000-000003000000}">
      <text>
        <r>
          <rPr>
            <sz val="10"/>
            <color rgb="FF000000"/>
            <rFont val="Arial"/>
            <family val="2"/>
            <scheme val="minor"/>
          </rPr>
          <t>Task Lead
Enter the name of the Task Lead in this column.</t>
        </r>
      </text>
    </comment>
    <comment ref="D7" authorId="0" shapeId="0" xr:uid="{00000000-0006-0000-0000-000004000000}">
      <text>
        <r>
          <rPr>
            <sz val="10"/>
            <color rgb="FF000000"/>
            <rFont val="Arial"/>
            <family val="2"/>
            <scheme val="minor"/>
          </rPr>
          <t>Predecessor Tasks:
You can use this column to enter the WBS of a predecessor for reference. The PRO version uses formulas to automatically calculate the Start Date based on the Predecessor.</t>
        </r>
      </text>
    </comment>
    <comment ref="E7" authorId="0" shapeId="0" xr:uid="{00000000-0006-0000-0000-000005000000}">
      <text>
        <r>
          <rPr>
            <sz val="10"/>
            <color rgb="FF000000"/>
            <rFont val="Arial"/>
            <family val="2"/>
            <scheme val="minor"/>
          </rPr>
          <t>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r>
      </text>
    </comment>
    <comment ref="F7" authorId="0" shapeId="0" xr:uid="{00000000-0006-0000-0000-000006000000}">
      <text>
        <r>
          <rPr>
            <sz val="10"/>
            <color rgb="FF000000"/>
            <rFont val="Arial"/>
            <family val="2"/>
            <scheme val="minor"/>
          </rPr>
          <t>End Date:
The End Date is calculated based on the Start Date and the Calendar Days columns.</t>
        </r>
      </text>
    </comment>
    <comment ref="G7" authorId="0" shapeId="0" xr:uid="{00000000-0006-0000-0000-000007000000}">
      <text>
        <r>
          <rPr>
            <sz val="10"/>
            <color rgb="FF000000"/>
            <rFont val="Arial"/>
            <family val="2"/>
            <scheme val="minor"/>
          </rPr>
          <t>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r>
      </text>
    </comment>
    <comment ref="H7" authorId="0" shapeId="0" xr:uid="{00000000-0006-0000-0000-000008000000}">
      <text>
        <r>
          <rPr>
            <sz val="10"/>
            <color rgb="FF000000"/>
            <rFont val="Arial"/>
            <family val="2"/>
            <scheme val="minor"/>
          </rPr>
          <t>Percent Complete
Update the status of this task by entering the percent complete (between 0% and 100%).</t>
        </r>
      </text>
    </comment>
    <comment ref="I7" authorId="0" shapeId="0" xr:uid="{00000000-0006-0000-0000-000009000000}">
      <text>
        <r>
          <rPr>
            <sz val="10"/>
            <color rgb="FF000000"/>
            <rFont val="Arial"/>
            <family val="2"/>
            <scheme val="minor"/>
          </rPr>
          <t>Work Days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<sst xmlns="http://schemas.openxmlformats.org/spreadsheetml/2006/main" count="105" uniqueCount="65">
  <si>
    <t xml:space="preserve">Project Start Date </t>
  </si>
  <si>
    <t xml:space="preserve">Display Week </t>
  </si>
  <si>
    <t xml:space="preserve">Project Lead </t>
  </si>
  <si>
    <t>WBS</t>
  </si>
  <si>
    <t>TASK</t>
  </si>
  <si>
    <t>LEAD</t>
  </si>
  <si>
    <t>PREDECESSOR</t>
  </si>
  <si>
    <t>START</t>
  </si>
  <si>
    <t>END</t>
  </si>
  <si>
    <t>DAYS</t>
  </si>
  <si>
    <t>% DONE</t>
  </si>
  <si>
    <t>WORK DAYS</t>
  </si>
  <si>
    <t>[Đọc tài liệu và tìm hiểu hệ thống]</t>
  </si>
  <si>
    <t>Đọc tìm hiểu hệ thống</t>
  </si>
  <si>
    <t>[HueCIT]</t>
  </si>
  <si>
    <t>[Báo cáo trạng thái kiểm thử]</t>
  </si>
  <si>
    <t>[P2315] Xây dựng hệ thống phần mềm quản lý cây xanh, cảnh quan và mặt nước trên GIS, số hóa tạo lập cơ sở dữ liệu về cây xanh</t>
  </si>
  <si>
    <t>[Lập kế hoạch kiểm thử]</t>
  </si>
  <si>
    <t>[Thiết kế test case]</t>
  </si>
  <si>
    <t>[Chuẩn bị môi trường kiểm thử]</t>
  </si>
  <si>
    <t>[Kiểm thử lần đầu]</t>
  </si>
  <si>
    <t>[Kiểm thử các lần còn lại]</t>
  </si>
  <si>
    <t xml:space="preserve">Xác định phạm vi kiểm thử </t>
  </si>
  <si>
    <t>[Báo cáo tổng kết trạng thái kiểm thử]</t>
  </si>
  <si>
    <t>Xác định các tiêu chuẩn, phạm vi kiểm thử</t>
  </si>
  <si>
    <t>Xác định mốc kiểm soát và tiến độ thực hiện</t>
  </si>
  <si>
    <t>Xác định chi phí nhân lực</t>
  </si>
  <si>
    <t>Xác định điều kiện dừng kiểm thử</t>
  </si>
  <si>
    <t>Xác định yêu cầu trang thiết bị</t>
  </si>
  <si>
    <t>Xác định công cụ kiểm thử</t>
  </si>
  <si>
    <t>Xác định nhân sự</t>
  </si>
  <si>
    <t>Xác định kết quả dự kiến</t>
  </si>
  <si>
    <t>Đề xuất kiến nghị ( nếu có )</t>
  </si>
  <si>
    <t>Thiết kế test case cho chức năng Định vị GPS</t>
  </si>
  <si>
    <t>Thiết kế test case cho chức năng Đăng nhập bằng SSO-VNeID</t>
  </si>
  <si>
    <t>Thiết kế test case cho chức năng Thống kê</t>
  </si>
  <si>
    <t>Thiết kế test case cho chức năng Trình diễn bản đồ tổng hợp (cây xanh, thảm xanh, mặt nước)</t>
  </si>
  <si>
    <t>Thiết kế test case cho chức năng Tìm kiếm địa chỉ trên bản đồ</t>
  </si>
  <si>
    <t>Thiết kế test case cho chức năng Tìm kiếm cây xanh trên bản đồ</t>
  </si>
  <si>
    <t>Thiết kế test case cho chức năng Tìm kiếm thảm xanh trên bản đồ</t>
  </si>
  <si>
    <t>Thiết kế test case cho chức năng Tìm kiếm mặt nước trên bản đồ</t>
  </si>
  <si>
    <t>Thiết kế test case cho chức năng Công cụ đo khoảng cách</t>
  </si>
  <si>
    <t>Thiết kế test case cho chức năng Chỉ dẫn đường đi</t>
  </si>
  <si>
    <t>Thiết kế test case cho chức năng Xuất mã QR</t>
  </si>
  <si>
    <t xml:space="preserve">Chuẩn bị môi trường kiểm thử </t>
  </si>
  <si>
    <t>Tiến hành kiểm thử chức năng Định vị GPS</t>
  </si>
  <si>
    <t>Tiến hành kiểm thử chức năng Đăng nhập bằng SSO-VNeID</t>
  </si>
  <si>
    <t>Tiến hành kiểm thử chức năng Thống kê</t>
  </si>
  <si>
    <t>Tiến hành kiểm thử chức năng Phân quyền người dùng</t>
  </si>
  <si>
    <t>Thiết kế test case cho chức năng Phân quyền người dùng</t>
  </si>
  <si>
    <t>Tiến hành kiểm thử chức năng Trình diễn bản đồ tổng hợp (cây xanh, thảm xanh, mặt nước)</t>
  </si>
  <si>
    <t>Tiến hành kiểm thử chức năng Tìm kiếm địa chỉ trên bản đồ</t>
  </si>
  <si>
    <t>Tiến hành kiểm thử chức năng Tìm kiếm cây xanh trên bản đồ</t>
  </si>
  <si>
    <t>Tiến hành kiểm thử chức năng Tìm kiếm thảm xanh trên bản đồ</t>
  </si>
  <si>
    <t>Tiến hành kiểm thử chức năng Tìm kiếm mặt nước trên bản đồ</t>
  </si>
  <si>
    <t>Tiến hành kiểm thử  chức năng Công cụ đo khoảng cách</t>
  </si>
  <si>
    <t>Tiến hành kiểm thử  chức năng Chỉ dẫn đường đi</t>
  </si>
  <si>
    <t>Tiến hành kiểm thử chức năng Xuất mã QR</t>
  </si>
  <si>
    <t xml:space="preserve">Kiểm thử lại các chức năng đang bị sai sót hoặc thiếu được phát hiện ở lần kiểm thử trước </t>
  </si>
  <si>
    <t>Báo cáo trạng thái kiểm thử lần 1</t>
  </si>
  <si>
    <t>Báo cáo trạng thái kiểm thử lần 2</t>
  </si>
  <si>
    <t xml:space="preserve">Báo cáo tổng kết trạng thái kiểm thử lần 2 </t>
  </si>
  <si>
    <t>Báo cáo tổng kết trạng thái  kiểm thử lần 1</t>
  </si>
  <si>
    <t>S</t>
  </si>
  <si>
    <t>TungVPH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</si>
</sst>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dddd\)"/>
    <numFmt numFmtId="165" formatCode="d\ mmm\ yyyy"/>
    <numFmt numFmtId="166" formatCode="d"/>
    <numFmt numFmtId="167" formatCode="ddd\ m/dd/yy"/>
    <numFmt numFmtId="168" formatCode="[$-409]d/mmm/yyyy;@"/>
  </numFmts>
  <fonts count="25" x14ac:knownFonts="1">
    <font>
      <sz val="10"/>
      <color rgb="FF000000"/>
      <name val="Arial"/>
      <scheme val="minor"/>
    </font>
    <font>
      <sz val="14"/>
      <color rgb="FF003366"/>
      <name val="Arial"/>
      <family val="2"/>
    </font>
    <font>
      <sz val="10"/>
      <color theme="1"/>
      <name val="Arial"/>
      <family val="2"/>
    </font>
    <font>
      <b/>
      <i/>
      <u/>
      <sz val="10"/>
      <color rgb="FF000000"/>
      <name val="Arial"/>
      <family val="2"/>
    </font>
    <font>
      <sz val="11"/>
      <color theme="1"/>
      <name val="Arial"/>
      <family val="2"/>
    </font>
    <font>
      <sz val="9"/>
      <color theme="1"/>
      <name val="Arial"/>
      <family val="2"/>
    </font>
    <font>
      <u/>
      <sz val="8"/>
      <color rgb="FF0000FF"/>
      <name val="Arial"/>
      <family val="2"/>
    </font>
    <font>
      <sz val="7"/>
      <color rgb="FFC0C0C0"/>
      <name val="Arial"/>
      <family val="2"/>
    </font>
    <font>
      <u/>
      <sz val="10"/>
      <color rgb="FF0000FF"/>
      <name val="Arial"/>
      <family val="2"/>
    </font>
    <font>
      <sz val="10"/>
      <color theme="1"/>
      <name val="Arial"/>
      <family val="2"/>
      <scheme val="minor"/>
    </font>
    <font>
      <sz val="10"/>
      <name val="Arial"/>
      <family val="2"/>
    </font>
    <font>
      <sz val="11"/>
      <color theme="1"/>
      <name val="Arial"/>
      <family val="2"/>
      <scheme val="minor"/>
    </font>
    <font>
      <sz val="8"/>
      <color theme="1"/>
      <name val="Arial"/>
      <family val="2"/>
    </font>
    <font>
      <b/>
      <sz val="9"/>
      <color theme="1"/>
      <name val="Arial"/>
      <family val="2"/>
    </font>
    <font>
      <b/>
      <sz val="8"/>
      <color theme="1"/>
      <name val="Arial"/>
      <family val="2"/>
    </font>
    <font>
      <sz val="9"/>
      <color theme="1"/>
      <name val="Arial"/>
      <family val="2"/>
      <scheme val="minor"/>
    </font>
    <font>
      <b/>
      <sz val="11"/>
      <color theme="1"/>
      <name val="Arial"/>
      <family val="2"/>
      <scheme val="minor"/>
    </font>
    <font>
      <sz val="14"/>
      <color theme="1"/>
      <name val="Arial"/>
      <family val="2"/>
      <scheme val="minor"/>
    </font>
    <font>
      <sz val="9"/>
      <color rgb="FF000000"/>
      <name val="Arial"/>
      <family val="2"/>
      <scheme val="minor"/>
    </font>
    <font>
      <sz val="14"/>
      <color rgb="FF000000"/>
      <name val="Arial"/>
      <family val="2"/>
      <scheme val="minor"/>
    </font>
    <font>
      <b/>
      <sz val="11"/>
      <color theme="1"/>
      <name val="Arial"/>
      <family val="2"/>
      <scheme val="minor"/>
    </font>
    <font>
      <sz val="9"/>
      <color theme="1"/>
      <name val="Arial"/>
      <family val="2"/>
      <scheme val="minor"/>
    </font>
    <font>
      <sz val="16"/>
      <color rgb="FF366092"/>
      <name val="Arial"/>
      <family val="2"/>
    </font>
    <font>
      <sz val="11"/>
      <color theme="1"/>
      <name val="Arial"/>
      <family val="2"/>
    </font>
    <font>
      <sz val="10"/>
      <color rgb="FF000000"/>
      <name val="Arial"/>
      <family val="2"/>
      <scheme val="minor"/>
    </font>
  </fonts>
  <fills count="7">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D3EBD4"/>
        <bgColor rgb="FFD3EBD4"/>
      </patternFill>
    </fill>
    <fill>
      <patternFill patternType="solid">
        <fgColor theme="0"/>
        <bgColor rgb="FFFCE5CD"/>
      </patternFill>
    </fill>
    <fill>
      <patternFill patternType="solid">
        <fgColor theme="0"/>
        <bgColor indexed="64"/>
      </patternFill>
    </fill>
  </fills>
  <borders count="20">
    <border>
      <left/>
      <right/>
      <top/>
      <bottom/>
      <diagonal/>
    </border>
    <border>
      <left/>
      <right/>
      <top/>
      <bottom/>
      <diagonal/>
    </border>
    <border>
      <left/>
      <right/>
      <top/>
      <bottom style="thin">
        <color rgb="FFBFBFBF"/>
      </bottom>
      <diagonal/>
    </border>
    <border>
      <left style="medium">
        <color rgb="FFBFBFBF"/>
      </left>
      <right/>
      <top/>
      <bottom/>
      <diagonal/>
    </border>
    <border>
      <left/>
      <right style="medium">
        <color rgb="FFBFBFBF"/>
      </right>
      <top/>
      <bottom/>
      <diagonal/>
    </border>
    <border>
      <left/>
      <right/>
      <top style="thin">
        <color rgb="FFBFBFBF"/>
      </top>
      <bottom style="thin">
        <color rgb="FFBFBFBF"/>
      </bottom>
      <diagonal/>
    </border>
    <border>
      <left style="medium">
        <color rgb="FFBFBFBF"/>
      </left>
      <right style="thin">
        <color rgb="FFBFBFBF"/>
      </right>
      <top/>
      <bottom/>
      <diagonal/>
    </border>
    <border>
      <left style="thin">
        <color rgb="FFBFBFBF"/>
      </left>
      <right style="thin">
        <color rgb="FFBFBFBF"/>
      </right>
      <top/>
      <bottom/>
      <diagonal/>
    </border>
    <border>
      <left style="thin">
        <color rgb="FFBFBFBF"/>
      </left>
      <right style="medium">
        <color rgb="FFBFBFBF"/>
      </right>
      <top/>
      <bottom/>
      <diagonal/>
    </border>
    <border>
      <left/>
      <right/>
      <top/>
      <bottom style="medium">
        <color rgb="FFA5A5A5"/>
      </bottom>
      <diagonal/>
    </border>
    <border>
      <left style="medium">
        <color rgb="FFBFBFBF"/>
      </left>
      <right style="thin">
        <color rgb="FFBFBFBF"/>
      </right>
      <top/>
      <bottom style="medium">
        <color rgb="FFA5A5A5"/>
      </bottom>
      <diagonal/>
    </border>
    <border>
      <left style="thin">
        <color rgb="FFBFBFBF"/>
      </left>
      <right style="thin">
        <color rgb="FFBFBFBF"/>
      </right>
      <top/>
      <bottom style="medium">
        <color rgb="FFA5A5A5"/>
      </bottom>
      <diagonal/>
    </border>
    <border>
      <left style="thin">
        <color rgb="FFBFBFBF"/>
      </left>
      <right style="medium">
        <color rgb="FFBFBFBF"/>
      </right>
      <top/>
      <bottom style="medium">
        <color rgb="FFA5A5A5"/>
      </bottom>
      <diagonal/>
    </border>
    <border>
      <left/>
      <right/>
      <top/>
      <bottom style="thin">
        <color rgb="FFEAEAEA"/>
      </bottom>
      <diagonal/>
    </border>
    <border>
      <left/>
      <right/>
      <top style="thin">
        <color rgb="FFEAEAEA"/>
      </top>
      <bottom style="thin">
        <color rgb="FFEAEAEA"/>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AEAEA"/>
      </top>
      <bottom style="thin">
        <color rgb="FFEAEAEA"/>
      </bottom>
      <diagonal/>
    </border>
    <border>
      <left/>
      <right/>
      <top style="thin">
        <color rgb="FFEAEAEA"/>
      </top>
      <bottom/>
      <diagonal/>
    </border>
    <border>
      <left/>
      <right/>
      <top/>
      <bottom style="hair">
        <color indexed="64"/>
      </bottom>
      <diagonal/>
    </border>
  </borders>
  <cellStyleXfs count="1">
    <xf numFmtId="0" fontId="0" fillId="0" borderId="0"/>
  </cellStyleXfs>
  <cellXfs count="83">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horizontal="right" vertical="center"/>
    </xf>
    <xf numFmtId="0" fontId="4" fillId="0" borderId="0" xfId="0" applyFont="1" applyAlignment="1">
      <alignment vertical="center"/>
    </xf>
    <xf numFmtId="0" fontId="5" fillId="0" borderId="0" xfId="0" applyFont="1"/>
    <xf numFmtId="0" fontId="6" fillId="2" borderId="1" xfId="0" applyFont="1" applyFill="1" applyBorder="1" applyAlignment="1">
      <alignment horizontal="right"/>
    </xf>
    <xf numFmtId="0" fontId="7" fillId="0" borderId="0" xfId="0" applyFont="1"/>
    <xf numFmtId="0" fontId="2" fillId="2" borderId="1" xfId="0" applyFont="1" applyFill="1" applyBorder="1"/>
    <xf numFmtId="0" fontId="8" fillId="0" borderId="0" xfId="0" applyFont="1" applyAlignment="1">
      <alignment horizontal="left"/>
    </xf>
    <xf numFmtId="0" fontId="9" fillId="0" borderId="2" xfId="0" applyFont="1" applyBorder="1" applyAlignment="1">
      <alignment horizontal="center" vertical="center"/>
    </xf>
    <xf numFmtId="166" fontId="12" fillId="0" borderId="6" xfId="0" applyNumberFormat="1" applyFont="1" applyBorder="1" applyAlignment="1">
      <alignment horizontal="center" vertical="center" shrinkToFit="1"/>
    </xf>
    <xf numFmtId="166" fontId="12" fillId="0" borderId="7" xfId="0" applyNumberFormat="1" applyFont="1" applyBorder="1" applyAlignment="1">
      <alignment horizontal="center" vertical="center" shrinkToFit="1"/>
    </xf>
    <xf numFmtId="166" fontId="12" fillId="0" borderId="8" xfId="0" applyNumberFormat="1" applyFont="1" applyBorder="1" applyAlignment="1">
      <alignment horizontal="center" vertical="center" shrinkToFit="1"/>
    </xf>
    <xf numFmtId="0" fontId="13" fillId="0" borderId="9" xfId="0" applyFont="1" applyBorder="1" applyAlignment="1">
      <alignment horizontal="left" vertical="center"/>
    </xf>
    <xf numFmtId="0" fontId="13" fillId="0" borderId="9" xfId="0" applyFont="1" applyBorder="1" applyAlignment="1">
      <alignment horizontal="center" vertical="center" wrapText="1"/>
    </xf>
    <xf numFmtId="0" fontId="14" fillId="0" borderId="9" xfId="0" applyFont="1" applyBorder="1" applyAlignment="1">
      <alignment horizontal="center" vertical="center" wrapText="1"/>
    </xf>
    <xf numFmtId="0" fontId="13" fillId="0" borderId="9" xfId="0" applyFont="1" applyBorder="1" applyAlignment="1">
      <alignment horizontal="center" vertical="center"/>
    </xf>
    <xf numFmtId="0" fontId="15" fillId="0" borderId="10" xfId="0" applyFont="1" applyBorder="1" applyAlignment="1">
      <alignment horizontal="center" vertical="center" shrinkToFit="1"/>
    </xf>
    <xf numFmtId="0" fontId="15" fillId="0" borderId="11" xfId="0" applyFont="1" applyBorder="1" applyAlignment="1">
      <alignment horizontal="center" vertical="center" shrinkToFit="1"/>
    </xf>
    <xf numFmtId="0" fontId="15" fillId="0" borderId="12" xfId="0" applyFont="1" applyBorder="1" applyAlignment="1">
      <alignment horizontal="center" vertical="center" shrinkToFit="1"/>
    </xf>
    <xf numFmtId="0" fontId="16" fillId="3" borderId="13" xfId="0" applyFont="1" applyFill="1" applyBorder="1" applyAlignment="1">
      <alignment horizontal="left" vertical="center"/>
    </xf>
    <xf numFmtId="0" fontId="15" fillId="3" borderId="13" xfId="0" applyFont="1" applyFill="1" applyBorder="1" applyAlignment="1">
      <alignment vertical="center"/>
    </xf>
    <xf numFmtId="0" fontId="15" fillId="3" borderId="13" xfId="0" applyFont="1" applyFill="1" applyBorder="1" applyAlignment="1">
      <alignment horizontal="center" vertical="center"/>
    </xf>
    <xf numFmtId="167" fontId="15" fillId="3" borderId="13" xfId="0" applyNumberFormat="1" applyFont="1" applyFill="1" applyBorder="1" applyAlignment="1">
      <alignment horizontal="right" vertical="center"/>
    </xf>
    <xf numFmtId="167" fontId="15" fillId="3" borderId="13" xfId="0" applyNumberFormat="1" applyFont="1" applyFill="1" applyBorder="1" applyAlignment="1">
      <alignment horizontal="center" vertical="center"/>
    </xf>
    <xf numFmtId="1" fontId="15" fillId="3" borderId="13" xfId="0" applyNumberFormat="1" applyFont="1" applyFill="1" applyBorder="1" applyAlignment="1">
      <alignment horizontal="center" vertical="center"/>
    </xf>
    <xf numFmtId="9" fontId="15" fillId="3" borderId="13" xfId="0" applyNumberFormat="1" applyFont="1" applyFill="1" applyBorder="1" applyAlignment="1">
      <alignment horizontal="center" vertical="center"/>
    </xf>
    <xf numFmtId="1" fontId="17" fillId="3" borderId="13" xfId="0" applyNumberFormat="1" applyFont="1" applyFill="1" applyBorder="1" applyAlignment="1">
      <alignment horizontal="center" vertical="center"/>
    </xf>
    <xf numFmtId="0" fontId="15" fillId="3" borderId="13" xfId="0" applyFont="1" applyFill="1" applyBorder="1" applyAlignment="1">
      <alignment horizontal="left" vertical="center"/>
    </xf>
    <xf numFmtId="0" fontId="15" fillId="0" borderId="14" xfId="0" applyFont="1" applyBorder="1" applyAlignment="1">
      <alignment horizontal="left" vertical="center"/>
    </xf>
    <xf numFmtId="0" fontId="15" fillId="0" borderId="14" xfId="0" applyFont="1" applyBorder="1" applyAlignment="1">
      <alignment vertical="center" wrapText="1"/>
    </xf>
    <xf numFmtId="0" fontId="18" fillId="0" borderId="15" xfId="0" applyFont="1" applyBorder="1" applyAlignment="1">
      <alignment horizontal="center" vertical="center"/>
    </xf>
    <xf numFmtId="167" fontId="18" fillId="4" borderId="16" xfId="0" applyNumberFormat="1" applyFont="1" applyFill="1" applyBorder="1" applyAlignment="1">
      <alignment horizontal="center" vertical="center"/>
    </xf>
    <xf numFmtId="167" fontId="18" fillId="0" borderId="15" xfId="0" applyNumberFormat="1" applyFont="1" applyBorder="1" applyAlignment="1">
      <alignment horizontal="center" vertical="center"/>
    </xf>
    <xf numFmtId="1" fontId="18" fillId="4" borderId="16" xfId="0" applyNumberFormat="1" applyFont="1" applyFill="1" applyBorder="1" applyAlignment="1">
      <alignment horizontal="center" vertical="center"/>
    </xf>
    <xf numFmtId="9" fontId="18" fillId="4" borderId="16" xfId="0" applyNumberFormat="1" applyFont="1" applyFill="1" applyBorder="1" applyAlignment="1">
      <alignment horizontal="center" vertical="center"/>
    </xf>
    <xf numFmtId="1" fontId="18" fillId="0" borderId="15" xfId="0" applyNumberFormat="1" applyFont="1" applyBorder="1" applyAlignment="1">
      <alignment horizontal="center" vertical="center"/>
    </xf>
    <xf numFmtId="1" fontId="19" fillId="0" borderId="15" xfId="0" applyNumberFormat="1" applyFont="1" applyBorder="1" applyAlignment="1">
      <alignment horizontal="center" vertical="center"/>
    </xf>
    <xf numFmtId="0" fontId="16" fillId="3" borderId="17" xfId="0" applyFont="1" applyFill="1" applyBorder="1" applyAlignment="1">
      <alignment horizontal="left" vertical="center"/>
    </xf>
    <xf numFmtId="0" fontId="15" fillId="3" borderId="17" xfId="0" applyFont="1" applyFill="1" applyBorder="1" applyAlignment="1">
      <alignment vertical="center"/>
    </xf>
    <xf numFmtId="0" fontId="15" fillId="3" borderId="17" xfId="0" applyFont="1" applyFill="1" applyBorder="1" applyAlignment="1">
      <alignment horizontal="center" vertical="center"/>
    </xf>
    <xf numFmtId="167" fontId="15" fillId="3" borderId="17" xfId="0" applyNumberFormat="1" applyFont="1" applyFill="1" applyBorder="1" applyAlignment="1">
      <alignment horizontal="center" vertical="center"/>
    </xf>
    <xf numFmtId="1" fontId="15" fillId="3" borderId="17" xfId="0" applyNumberFormat="1" applyFont="1" applyFill="1" applyBorder="1" applyAlignment="1">
      <alignment horizontal="center" vertical="center"/>
    </xf>
    <xf numFmtId="9" fontId="15" fillId="3" borderId="17" xfId="0" applyNumberFormat="1" applyFont="1" applyFill="1" applyBorder="1" applyAlignment="1">
      <alignment horizontal="center" vertical="center"/>
    </xf>
    <xf numFmtId="1" fontId="17" fillId="3" borderId="17" xfId="0" applyNumberFormat="1" applyFont="1" applyFill="1" applyBorder="1" applyAlignment="1">
      <alignment horizontal="center" vertical="center"/>
    </xf>
    <xf numFmtId="0" fontId="15" fillId="3" borderId="17" xfId="0" applyFont="1" applyFill="1" applyBorder="1" applyAlignment="1">
      <alignment horizontal="left" vertical="center"/>
    </xf>
    <xf numFmtId="0" fontId="3" fillId="5" borderId="0" xfId="0" applyFont="1" applyFill="1" applyAlignment="1">
      <alignment vertical="center" wrapText="1"/>
    </xf>
    <xf numFmtId="0" fontId="0" fillId="6" borderId="0" xfId="0" applyFill="1"/>
    <xf numFmtId="0" fontId="20" fillId="3" borderId="13" xfId="0" applyFont="1" applyFill="1" applyBorder="1" applyAlignment="1">
      <alignment vertical="center"/>
    </xf>
    <xf numFmtId="0" fontId="21" fillId="0" borderId="14" xfId="0" applyFont="1" applyBorder="1" applyAlignment="1">
      <alignment vertical="center" wrapText="1"/>
    </xf>
    <xf numFmtId="0" fontId="21" fillId="0" borderId="14" xfId="0" applyFont="1" applyBorder="1" applyAlignment="1">
      <alignment vertical="center"/>
    </xf>
    <xf numFmtId="0" fontId="22" fillId="0" borderId="0" xfId="0" applyFont="1" applyAlignment="1">
      <alignment vertical="center"/>
    </xf>
    <xf numFmtId="0" fontId="23" fillId="0" borderId="0" xfId="0" applyFont="1" applyAlignment="1">
      <alignment vertical="center"/>
    </xf>
    <xf numFmtId="0" fontId="15" fillId="0" borderId="14" xfId="0" applyFont="1" applyBorder="1" applyAlignment="1">
      <alignment horizontal="left" vertical="top" wrapText="1"/>
    </xf>
    <xf numFmtId="0" fontId="16" fillId="3" borderId="17" xfId="0" applyFont="1" applyFill="1" applyBorder="1" applyAlignment="1">
      <alignment vertical="center"/>
    </xf>
    <xf numFmtId="0" fontId="15" fillId="0" borderId="14" xfId="0" applyFont="1" applyBorder="1" applyAlignment="1">
      <alignment vertical="center"/>
    </xf>
    <xf numFmtId="0" fontId="16" fillId="3" borderId="18" xfId="0" applyFont="1" applyFill="1" applyBorder="1" applyAlignment="1">
      <alignment horizontal="left" vertical="center"/>
    </xf>
    <xf numFmtId="0" fontId="16" fillId="3" borderId="18" xfId="0" applyFont="1" applyFill="1" applyBorder="1" applyAlignment="1">
      <alignment vertical="center"/>
    </xf>
    <xf numFmtId="0" fontId="15" fillId="3" borderId="18" xfId="0" applyFont="1" applyFill="1" applyBorder="1" applyAlignment="1">
      <alignment vertical="center"/>
    </xf>
    <xf numFmtId="0" fontId="15" fillId="3" borderId="18" xfId="0" applyFont="1" applyFill="1" applyBorder="1" applyAlignment="1">
      <alignment horizontal="center" vertical="center"/>
    </xf>
    <xf numFmtId="167" fontId="15" fillId="3" borderId="18" xfId="0" applyNumberFormat="1" applyFont="1" applyFill="1" applyBorder="1" applyAlignment="1">
      <alignment horizontal="center" vertical="center"/>
    </xf>
    <xf numFmtId="1" fontId="15" fillId="3" borderId="18" xfId="0" applyNumberFormat="1" applyFont="1" applyFill="1" applyBorder="1" applyAlignment="1">
      <alignment horizontal="center" vertical="center"/>
    </xf>
    <xf numFmtId="9" fontId="15" fillId="3" borderId="18" xfId="0" applyNumberFormat="1" applyFont="1" applyFill="1" applyBorder="1" applyAlignment="1">
      <alignment horizontal="center" vertical="center"/>
    </xf>
    <xf numFmtId="1" fontId="17" fillId="3" borderId="18" xfId="0" applyNumberFormat="1" applyFont="1" applyFill="1" applyBorder="1" applyAlignment="1">
      <alignment horizontal="center" vertical="center"/>
    </xf>
    <xf numFmtId="0" fontId="15" fillId="3" borderId="18" xfId="0" applyFont="1" applyFill="1" applyBorder="1" applyAlignment="1">
      <alignment horizontal="left" vertical="center"/>
    </xf>
    <xf numFmtId="0" fontId="0" fillId="0" borderId="1" xfId="0" applyBorder="1"/>
    <xf numFmtId="0" fontId="2" fillId="0" borderId="1" xfId="0" applyFont="1" applyBorder="1"/>
    <xf numFmtId="0" fontId="2" fillId="0" borderId="19" xfId="0" applyFont="1" applyBorder="1"/>
    <xf numFmtId="0" fontId="0" fillId="0" borderId="19" xfId="0" applyBorder="1"/>
    <xf numFmtId="0" fontId="15" fillId="0" borderId="17" xfId="0" applyFont="1" applyBorder="1" applyAlignment="1">
      <alignment horizontal="left" vertical="center"/>
    </xf>
    <xf numFmtId="0" fontId="15" fillId="0" borderId="17" xfId="0" applyFont="1" applyBorder="1" applyAlignment="1">
      <alignment horizontal="left" vertical="top" wrapText="1"/>
    </xf>
    <xf numFmtId="0" fontId="18" fillId="0" borderId="16" xfId="0" applyFont="1" applyBorder="1" applyAlignment="1">
      <alignment horizontal="center" vertical="center"/>
    </xf>
    <xf numFmtId="1" fontId="19" fillId="0" borderId="16" xfId="0" applyNumberFormat="1" applyFont="1" applyBorder="1" applyAlignment="1">
      <alignment horizontal="center" vertical="center"/>
    </xf>
    <xf numFmtId="0" fontId="15" fillId="0" borderId="17" xfId="0" applyFont="1" applyBorder="1" applyAlignment="1">
      <alignment vertical="center" wrapText="1"/>
    </xf>
    <xf numFmtId="168" fontId="9" fillId="0" borderId="2" xfId="0" applyNumberFormat="1" applyFont="1" applyBorder="1" applyAlignment="1">
      <alignment horizontal="center" vertical="center" shrinkToFit="1"/>
    </xf>
    <xf numFmtId="168" fontId="10" fillId="0" borderId="2" xfId="0" applyNumberFormat="1" applyFont="1" applyBorder="1"/>
    <xf numFmtId="164" fontId="9" fillId="0" borderId="5" xfId="0" applyNumberFormat="1" applyFont="1" applyBorder="1" applyAlignment="1">
      <alignment horizontal="center" vertical="center" shrinkToFit="1"/>
    </xf>
    <xf numFmtId="0" fontId="10" fillId="0" borderId="5" xfId="0" applyFont="1" applyBorder="1"/>
    <xf numFmtId="165" fontId="9" fillId="0" borderId="3" xfId="0" applyNumberFormat="1" applyFont="1" applyBorder="1" applyAlignment="1">
      <alignment horizontal="center" vertical="center"/>
    </xf>
    <xf numFmtId="0" fontId="0" fillId="0" borderId="0" xfId="0"/>
    <xf numFmtId="0" fontId="10" fillId="0" borderId="4" xfId="0" applyFont="1" applyBorder="1"/>
    <xf numFmtId="0" fontId="11" fillId="0" borderId="3" xfId="0" applyFont="1" applyBorder="1" applyAlignment="1">
      <alignment horizontal="center" vertical="center"/>
    </xf>
  </cellXfs>
  <cellStyles count="1">
    <cellStyle name="Normal" xfId="0" builtinId="0"/>
  </cellStyles>
  <dxfs count="5">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ont>
        <color theme="0"/>
      </font>
      <fill>
        <patternFill patternType="solid">
          <fgColor theme="5"/>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N1004"/>
  <sheetViews>
    <sheetView showGridLines="0" tabSelected="1" zoomScale="66" zoomScaleNormal="101" workbookViewId="0">
      <pane ySplit="7" topLeftCell="A59" activePane="bottomLeft" state="frozen"/>
      <selection pane="bottomLeft" activeCell="H5" sqref="H5"/>
    </sheetView>
  </sheetViews>
  <sheetFormatPr defaultColWidth="12.54296875" defaultRowHeight="15" customHeight="1" x14ac:dyDescent="0.25"/>
  <cols>
    <col min="1" max="1" width="6" customWidth="1"/>
    <col min="2" max="2" width="69.90625" customWidth="1"/>
    <col min="3" max="3" width="8.453125" bestFit="1" customWidth="1"/>
    <col min="4" max="4" width="6" hidden="1" customWidth="1"/>
    <col min="5" max="6" width="11.08984375" bestFit="1" customWidth="1"/>
    <col min="7" max="7" width="5.36328125" customWidth="1"/>
    <col min="8" max="8" width="5.90625" customWidth="1"/>
    <col min="9" max="9" width="5.54296875" customWidth="1"/>
    <col min="10" max="10" width="1.54296875" customWidth="1"/>
    <col min="11" max="66" width="2.08984375" customWidth="1"/>
  </cols>
  <sheetData>
    <row r="1" spans="1:66" ht="20" x14ac:dyDescent="0.25">
      <c r="A1" s="52" t="s">
        <v>16</v>
      </c>
      <c r="B1" s="1"/>
      <c r="C1" s="1"/>
      <c r="D1" s="1"/>
      <c r="E1" s="1"/>
      <c r="F1" s="1"/>
      <c r="G1" s="2"/>
      <c r="H1" s="2"/>
      <c r="I1" s="3"/>
      <c r="J1" s="2"/>
      <c r="K1" s="47"/>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row>
    <row r="2" spans="1:66" ht="18" customHeight="1" x14ac:dyDescent="0.25">
      <c r="A2" s="53" t="s">
        <v>14</v>
      </c>
      <c r="B2" s="5"/>
      <c r="C2" s="5"/>
      <c r="D2" s="6"/>
      <c r="E2" s="7"/>
      <c r="F2" s="7"/>
      <c r="G2" s="2"/>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row>
    <row r="3" spans="1:66" ht="12.75" customHeight="1" x14ac:dyDescent="0.25">
      <c r="A3" s="4"/>
      <c r="B3" s="2"/>
      <c r="C3" s="2"/>
      <c r="D3" s="2"/>
      <c r="E3" s="2"/>
      <c r="F3" s="2"/>
      <c r="G3" s="2"/>
      <c r="H3" s="8"/>
      <c r="I3" s="2"/>
      <c r="J3" s="2"/>
      <c r="K3" s="9"/>
      <c r="L3" s="9"/>
      <c r="M3" s="9"/>
      <c r="N3" s="9"/>
      <c r="O3" s="9"/>
      <c r="P3" s="9"/>
      <c r="Q3" s="9"/>
      <c r="R3" s="9"/>
      <c r="S3" s="9"/>
      <c r="T3" s="9"/>
      <c r="U3" s="9"/>
      <c r="V3" s="9"/>
      <c r="W3" s="9"/>
      <c r="X3" s="9"/>
      <c r="Y3" s="9"/>
      <c r="Z3" s="9"/>
      <c r="AA3" s="9"/>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row>
    <row r="4" spans="1:66" ht="17.25" customHeight="1" x14ac:dyDescent="0.25">
      <c r="A4" s="2"/>
      <c r="B4" s="3" t="s">
        <v>0</v>
      </c>
      <c r="C4" s="75">
        <v>45770</v>
      </c>
      <c r="D4" s="76"/>
      <c r="E4" s="76"/>
      <c r="F4" s="2"/>
      <c r="G4" s="3" t="s">
        <v>1</v>
      </c>
      <c r="H4" s="10">
        <v>2</v>
      </c>
      <c r="I4" s="2"/>
      <c r="J4" s="2"/>
      <c r="K4" s="82" t="str">
        <f>"Week "&amp;(K6-($C$4-WEEKDAY($C$4,1)+2))/7+1</f>
        <v>Week 2</v>
      </c>
      <c r="L4" s="80"/>
      <c r="M4" s="80"/>
      <c r="N4" s="80"/>
      <c r="O4" s="80"/>
      <c r="P4" s="80"/>
      <c r="Q4" s="81"/>
      <c r="R4" s="82" t="str">
        <f>"Week "&amp;(R6-($C$4-WEEKDAY($C$4,1)+2))/7+1</f>
        <v>Week 3</v>
      </c>
      <c r="S4" s="80"/>
      <c r="T4" s="80"/>
      <c r="U4" s="80"/>
      <c r="V4" s="80"/>
      <c r="W4" s="80"/>
      <c r="X4" s="81"/>
      <c r="Y4" s="82" t="str">
        <f>"Week "&amp;(Y6-($C$4-WEEKDAY($C$4,1)+2))/7+1</f>
        <v>Week 4</v>
      </c>
      <c r="Z4" s="80"/>
      <c r="AA4" s="80"/>
      <c r="AB4" s="80"/>
      <c r="AC4" s="80"/>
      <c r="AD4" s="80"/>
      <c r="AE4" s="81"/>
      <c r="AF4" s="82" t="str">
        <f>"Week "&amp;(AF6-($C$4-WEEKDAY($C$4,1)+2))/7+1</f>
        <v>Week 5</v>
      </c>
      <c r="AG4" s="80"/>
      <c r="AH4" s="80"/>
      <c r="AI4" s="80"/>
      <c r="AJ4" s="80"/>
      <c r="AK4" s="80"/>
      <c r="AL4" s="81"/>
      <c r="AM4" s="82" t="str">
        <f>"Week "&amp;(AM6-($C$4-WEEKDAY($C$4,1)+2))/7+1</f>
        <v>Week 6</v>
      </c>
      <c r="AN4" s="80"/>
      <c r="AO4" s="80"/>
      <c r="AP4" s="80"/>
      <c r="AQ4" s="80"/>
      <c r="AR4" s="80"/>
      <c r="AS4" s="81"/>
      <c r="AT4" s="82" t="str">
        <f>"Week "&amp;(AT6-($C$4-WEEKDAY($C$4,1)+2))/7+1</f>
        <v>Week 7</v>
      </c>
      <c r="AU4" s="80"/>
      <c r="AV4" s="80"/>
      <c r="AW4" s="80"/>
      <c r="AX4" s="80"/>
      <c r="AY4" s="80"/>
      <c r="AZ4" s="81"/>
      <c r="BA4" s="82" t="str">
        <f>"Week "&amp;(BA6-($C$4-WEEKDAY($C$4,1)+2))/7+1</f>
        <v>Week 8</v>
      </c>
      <c r="BB4" s="80"/>
      <c r="BC4" s="80"/>
      <c r="BD4" s="80"/>
      <c r="BE4" s="80"/>
      <c r="BF4" s="80"/>
      <c r="BG4" s="81"/>
      <c r="BH4" s="82" t="str">
        <f>"Week "&amp;(BH6-($C$4-WEEKDAY($C$4,1)+2))/7+1</f>
        <v>Week 9</v>
      </c>
      <c r="BI4" s="80"/>
      <c r="BJ4" s="80"/>
      <c r="BK4" s="80"/>
      <c r="BL4" s="80"/>
      <c r="BM4" s="80"/>
      <c r="BN4" s="81"/>
    </row>
    <row r="5" spans="1:66" ht="12.5" x14ac:dyDescent="0.25">
      <c r="A5" s="2"/>
      <c r="B5" s="3" t="s">
        <v>2</v>
      </c>
      <c r="C5" s="77"/>
      <c r="D5" s="78"/>
      <c r="E5" s="78"/>
      <c r="F5" s="2"/>
      <c r="G5" s="2"/>
      <c r="H5" s="2"/>
      <c r="I5" s="2"/>
      <c r="J5" s="2"/>
      <c r="K5" s="79">
        <f>K6</f>
        <v>45775</v>
      </c>
      <c r="L5" s="80"/>
      <c r="M5" s="80"/>
      <c r="N5" s="80"/>
      <c r="O5" s="80"/>
      <c r="P5" s="80"/>
      <c r="Q5" s="81"/>
      <c r="R5" s="79">
        <f>R6</f>
        <v>45782</v>
      </c>
      <c r="S5" s="80"/>
      <c r="T5" s="80"/>
      <c r="U5" s="80"/>
      <c r="V5" s="80"/>
      <c r="W5" s="80"/>
      <c r="X5" s="81"/>
      <c r="Y5" s="79">
        <f>Y6</f>
        <v>45789</v>
      </c>
      <c r="Z5" s="80"/>
      <c r="AA5" s="80"/>
      <c r="AB5" s="80"/>
      <c r="AC5" s="80"/>
      <c r="AD5" s="80"/>
      <c r="AE5" s="81"/>
      <c r="AF5" s="79">
        <f>AF6</f>
        <v>45796</v>
      </c>
      <c r="AG5" s="80"/>
      <c r="AH5" s="80"/>
      <c r="AI5" s="80"/>
      <c r="AJ5" s="80"/>
      <c r="AK5" s="80"/>
      <c r="AL5" s="81"/>
      <c r="AM5" s="79">
        <f>AM6</f>
        <v>45803</v>
      </c>
      <c r="AN5" s="80"/>
      <c r="AO5" s="80"/>
      <c r="AP5" s="80"/>
      <c r="AQ5" s="80"/>
      <c r="AR5" s="80"/>
      <c r="AS5" s="81"/>
      <c r="AT5" s="79">
        <f>AT6</f>
        <v>45810</v>
      </c>
      <c r="AU5" s="80"/>
      <c r="AV5" s="80"/>
      <c r="AW5" s="80"/>
      <c r="AX5" s="80"/>
      <c r="AY5" s="80"/>
      <c r="AZ5" s="81"/>
      <c r="BA5" s="79">
        <f>BA6</f>
        <v>45817</v>
      </c>
      <c r="BB5" s="80"/>
      <c r="BC5" s="80"/>
      <c r="BD5" s="80"/>
      <c r="BE5" s="80"/>
      <c r="BF5" s="80"/>
      <c r="BG5" s="81"/>
      <c r="BH5" s="79">
        <f>BH6</f>
        <v>45824</v>
      </c>
      <c r="BI5" s="80"/>
      <c r="BJ5" s="80"/>
      <c r="BK5" s="80"/>
      <c r="BL5" s="80"/>
      <c r="BM5" s="80"/>
      <c r="BN5" s="81"/>
    </row>
    <row r="6" spans="1:66" ht="12.5" x14ac:dyDescent="0.25">
      <c r="A6" s="2"/>
      <c r="B6" s="2"/>
      <c r="C6" s="2"/>
      <c r="D6" s="2"/>
      <c r="E6" s="2"/>
      <c r="F6" s="2"/>
      <c r="G6" s="2"/>
      <c r="H6" s="2"/>
      <c r="I6" s="2"/>
      <c r="J6" s="2"/>
      <c r="K6" s="11">
        <f>C4-WEEKDAY(C4,1)+2+7*(H4-1)</f>
        <v>45775</v>
      </c>
      <c r="L6" s="12">
        <f t="shared" ref="L6:BN6" si="0">K6+1</f>
        <v>45776</v>
      </c>
      <c r="M6" s="12">
        <f t="shared" si="0"/>
        <v>45777</v>
      </c>
      <c r="N6" s="12">
        <f t="shared" si="0"/>
        <v>45778</v>
      </c>
      <c r="O6" s="12">
        <f t="shared" si="0"/>
        <v>45779</v>
      </c>
      <c r="P6" s="12">
        <f t="shared" si="0"/>
        <v>45780</v>
      </c>
      <c r="Q6" s="13">
        <f t="shared" si="0"/>
        <v>45781</v>
      </c>
      <c r="R6" s="11">
        <f t="shared" si="0"/>
        <v>45782</v>
      </c>
      <c r="S6" s="12">
        <f t="shared" si="0"/>
        <v>45783</v>
      </c>
      <c r="T6" s="12">
        <f t="shared" si="0"/>
        <v>45784</v>
      </c>
      <c r="U6" s="12">
        <f t="shared" si="0"/>
        <v>45785</v>
      </c>
      <c r="V6" s="12">
        <f t="shared" si="0"/>
        <v>45786</v>
      </c>
      <c r="W6" s="12">
        <f t="shared" si="0"/>
        <v>45787</v>
      </c>
      <c r="X6" s="13">
        <f t="shared" si="0"/>
        <v>45788</v>
      </c>
      <c r="Y6" s="11">
        <f t="shared" si="0"/>
        <v>45789</v>
      </c>
      <c r="Z6" s="12">
        <f t="shared" si="0"/>
        <v>45790</v>
      </c>
      <c r="AA6" s="12">
        <f t="shared" si="0"/>
        <v>45791</v>
      </c>
      <c r="AB6" s="12">
        <f t="shared" si="0"/>
        <v>45792</v>
      </c>
      <c r="AC6" s="12">
        <f t="shared" si="0"/>
        <v>45793</v>
      </c>
      <c r="AD6" s="12">
        <f t="shared" si="0"/>
        <v>45794</v>
      </c>
      <c r="AE6" s="13">
        <f t="shared" si="0"/>
        <v>45795</v>
      </c>
      <c r="AF6" s="11">
        <f t="shared" si="0"/>
        <v>45796</v>
      </c>
      <c r="AG6" s="12">
        <f t="shared" si="0"/>
        <v>45797</v>
      </c>
      <c r="AH6" s="12">
        <f t="shared" si="0"/>
        <v>45798</v>
      </c>
      <c r="AI6" s="12">
        <f t="shared" si="0"/>
        <v>45799</v>
      </c>
      <c r="AJ6" s="12">
        <f t="shared" si="0"/>
        <v>45800</v>
      </c>
      <c r="AK6" s="12">
        <f t="shared" si="0"/>
        <v>45801</v>
      </c>
      <c r="AL6" s="13">
        <f t="shared" si="0"/>
        <v>45802</v>
      </c>
      <c r="AM6" s="11">
        <f t="shared" si="0"/>
        <v>45803</v>
      </c>
      <c r="AN6" s="12">
        <f t="shared" si="0"/>
        <v>45804</v>
      </c>
      <c r="AO6" s="12">
        <f t="shared" si="0"/>
        <v>45805</v>
      </c>
      <c r="AP6" s="12">
        <f t="shared" si="0"/>
        <v>45806</v>
      </c>
      <c r="AQ6" s="12">
        <f t="shared" si="0"/>
        <v>45807</v>
      </c>
      <c r="AR6" s="12">
        <f t="shared" si="0"/>
        <v>45808</v>
      </c>
      <c r="AS6" s="13">
        <f t="shared" si="0"/>
        <v>45809</v>
      </c>
      <c r="AT6" s="11">
        <f t="shared" si="0"/>
        <v>45810</v>
      </c>
      <c r="AU6" s="12">
        <f t="shared" si="0"/>
        <v>45811</v>
      </c>
      <c r="AV6" s="12">
        <f t="shared" si="0"/>
        <v>45812</v>
      </c>
      <c r="AW6" s="12">
        <f t="shared" si="0"/>
        <v>45813</v>
      </c>
      <c r="AX6" s="12">
        <f t="shared" si="0"/>
        <v>45814</v>
      </c>
      <c r="AY6" s="12">
        <f t="shared" si="0"/>
        <v>45815</v>
      </c>
      <c r="AZ6" s="13">
        <f t="shared" si="0"/>
        <v>45816</v>
      </c>
      <c r="BA6" s="11">
        <f t="shared" si="0"/>
        <v>45817</v>
      </c>
      <c r="BB6" s="12">
        <f t="shared" si="0"/>
        <v>45818</v>
      </c>
      <c r="BC6" s="12">
        <f t="shared" si="0"/>
        <v>45819</v>
      </c>
      <c r="BD6" s="12">
        <f t="shared" si="0"/>
        <v>45820</v>
      </c>
      <c r="BE6" s="12">
        <f t="shared" si="0"/>
        <v>45821</v>
      </c>
      <c r="BF6" s="12">
        <f t="shared" si="0"/>
        <v>45822</v>
      </c>
      <c r="BG6" s="13">
        <f t="shared" si="0"/>
        <v>45823</v>
      </c>
      <c r="BH6" s="11">
        <f t="shared" si="0"/>
        <v>45824</v>
      </c>
      <c r="BI6" s="12">
        <f t="shared" si="0"/>
        <v>45825</v>
      </c>
      <c r="BJ6" s="12">
        <f t="shared" si="0"/>
        <v>45826</v>
      </c>
      <c r="BK6" s="12">
        <f t="shared" si="0"/>
        <v>45827</v>
      </c>
      <c r="BL6" s="12">
        <f t="shared" si="0"/>
        <v>45828</v>
      </c>
      <c r="BM6" s="12">
        <f t="shared" si="0"/>
        <v>45829</v>
      </c>
      <c r="BN6" s="13">
        <f t="shared" si="0"/>
        <v>45830</v>
      </c>
    </row>
    <row r="7" spans="1:66" ht="34.5" x14ac:dyDescent="0.25">
      <c r="A7" s="14" t="s">
        <v>3</v>
      </c>
      <c r="B7" s="14" t="s">
        <v>4</v>
      </c>
      <c r="C7" s="15" t="s">
        <v>5</v>
      </c>
      <c r="D7" s="16" t="s">
        <v>6</v>
      </c>
      <c r="E7" s="17" t="s">
        <v>7</v>
      </c>
      <c r="F7" s="17" t="s">
        <v>8</v>
      </c>
      <c r="G7" s="15" t="s">
        <v>9</v>
      </c>
      <c r="H7" s="15" t="s">
        <v>10</v>
      </c>
      <c r="I7" s="15" t="s">
        <v>11</v>
      </c>
      <c r="J7" s="15"/>
      <c r="K7" s="18" t="str">
        <f t="shared" ref="K7:BN7" si="1">CHOOSE(WEEKDAY(K6,1),"S","M","T","W","T","F","S")</f>
        <v>M</v>
      </c>
      <c r="L7" s="19" t="str">
        <f t="shared" si="1"/>
        <v>T</v>
      </c>
      <c r="M7" s="19" t="str">
        <f t="shared" si="1"/>
        <v>W</v>
      </c>
      <c r="N7" s="19" t="str">
        <f t="shared" si="1"/>
        <v>T</v>
      </c>
      <c r="O7" s="19" t="str">
        <f t="shared" si="1"/>
        <v>F</v>
      </c>
      <c r="P7" s="19" t="str">
        <f t="shared" si="1"/>
        <v>S</v>
      </c>
      <c r="Q7" s="20" t="str">
        <f t="shared" si="1"/>
        <v>S</v>
      </c>
      <c r="R7" s="18" t="str">
        <f t="shared" si="1"/>
        <v>M</v>
      </c>
      <c r="S7" s="19" t="str">
        <f t="shared" si="1"/>
        <v>T</v>
      </c>
      <c r="T7" s="19" t="str">
        <f t="shared" si="1"/>
        <v>W</v>
      </c>
      <c r="U7" s="19" t="str">
        <f t="shared" si="1"/>
        <v>T</v>
      </c>
      <c r="V7" s="19" t="str">
        <f t="shared" si="1"/>
        <v>F</v>
      </c>
      <c r="W7" s="19" t="str">
        <f t="shared" si="1"/>
        <v>S</v>
      </c>
      <c r="X7" s="20" t="str">
        <f t="shared" si="1"/>
        <v>S</v>
      </c>
      <c r="Y7" s="18" t="str">
        <f t="shared" si="1"/>
        <v>M</v>
      </c>
      <c r="Z7" s="19" t="str">
        <f t="shared" si="1"/>
        <v>T</v>
      </c>
      <c r="AA7" s="19" t="str">
        <f t="shared" si="1"/>
        <v>W</v>
      </c>
      <c r="AB7" s="19" t="str">
        <f t="shared" si="1"/>
        <v>T</v>
      </c>
      <c r="AC7" s="19" t="str">
        <f t="shared" si="1"/>
        <v>F</v>
      </c>
      <c r="AD7" s="19" t="str">
        <f t="shared" si="1"/>
        <v>S</v>
      </c>
      <c r="AE7" s="20" t="str">
        <f t="shared" si="1"/>
        <v>S</v>
      </c>
      <c r="AF7" s="18" t="str">
        <f t="shared" si="1"/>
        <v>M</v>
      </c>
      <c r="AG7" s="19" t="str">
        <f t="shared" si="1"/>
        <v>T</v>
      </c>
      <c r="AH7" s="19" t="str">
        <f t="shared" si="1"/>
        <v>W</v>
      </c>
      <c r="AI7" s="19" t="str">
        <f t="shared" si="1"/>
        <v>T</v>
      </c>
      <c r="AJ7" s="19" t="str">
        <f t="shared" si="1"/>
        <v>F</v>
      </c>
      <c r="AK7" s="19" t="str">
        <f t="shared" si="1"/>
        <v>S</v>
      </c>
      <c r="AL7" s="20" t="str">
        <f t="shared" si="1"/>
        <v>S</v>
      </c>
      <c r="AM7" s="18" t="str">
        <f t="shared" si="1"/>
        <v>M</v>
      </c>
      <c r="AN7" s="19" t="str">
        <f t="shared" si="1"/>
        <v>T</v>
      </c>
      <c r="AO7" s="19" t="str">
        <f t="shared" si="1"/>
        <v>W</v>
      </c>
      <c r="AP7" s="19" t="str">
        <f t="shared" si="1"/>
        <v>T</v>
      </c>
      <c r="AQ7" s="19" t="str">
        <f t="shared" si="1"/>
        <v>F</v>
      </c>
      <c r="AR7" s="19" t="str">
        <f t="shared" si="1"/>
        <v>S</v>
      </c>
      <c r="AS7" s="20" t="str">
        <f t="shared" si="1"/>
        <v>S</v>
      </c>
      <c r="AT7" s="18" t="str">
        <f t="shared" si="1"/>
        <v>M</v>
      </c>
      <c r="AU7" s="19" t="str">
        <f t="shared" si="1"/>
        <v>T</v>
      </c>
      <c r="AV7" s="19" t="str">
        <f t="shared" si="1"/>
        <v>W</v>
      </c>
      <c r="AW7" s="19" t="str">
        <f t="shared" si="1"/>
        <v>T</v>
      </c>
      <c r="AX7" s="19" t="str">
        <f t="shared" si="1"/>
        <v>F</v>
      </c>
      <c r="AY7" s="19" t="str">
        <f t="shared" si="1"/>
        <v>S</v>
      </c>
      <c r="AZ7" s="20" t="str">
        <f t="shared" si="1"/>
        <v>S</v>
      </c>
      <c r="BA7" s="18" t="str">
        <f t="shared" si="1"/>
        <v>M</v>
      </c>
      <c r="BB7" s="19" t="str">
        <f t="shared" si="1"/>
        <v>T</v>
      </c>
      <c r="BC7" s="19" t="str">
        <f t="shared" si="1"/>
        <v>W</v>
      </c>
      <c r="BD7" s="19" t="str">
        <f t="shared" si="1"/>
        <v>T</v>
      </c>
      <c r="BE7" s="19" t="str">
        <f t="shared" si="1"/>
        <v>F</v>
      </c>
      <c r="BF7" s="19" t="str">
        <f t="shared" si="1"/>
        <v>S</v>
      </c>
      <c r="BG7" s="20" t="str">
        <f t="shared" si="1"/>
        <v>S</v>
      </c>
      <c r="BH7" s="18" t="str">
        <f t="shared" si="1"/>
        <v>M</v>
      </c>
      <c r="BI7" s="19" t="str">
        <f t="shared" si="1"/>
        <v>T</v>
      </c>
      <c r="BJ7" s="19" t="str">
        <f t="shared" si="1"/>
        <v>W</v>
      </c>
      <c r="BK7" s="19" t="str">
        <f t="shared" si="1"/>
        <v>T</v>
      </c>
      <c r="BL7" s="19" t="str">
        <f t="shared" si="1"/>
        <v>F</v>
      </c>
      <c r="BM7" s="19" t="str">
        <f t="shared" si="1"/>
        <v>S</v>
      </c>
      <c r="BN7" s="20" t="str">
        <f t="shared" si="1"/>
        <v>S</v>
      </c>
    </row>
    <row r="8" spans="1:66" ht="12.75" customHeight="1" x14ac:dyDescent="0.25">
      <c r="A8" s="21">
        <v>0</v>
      </c>
      <c r="B8" s="49" t="s">
        <v>12</v>
      </c>
      <c r="C8" s="22"/>
      <c r="D8" s="23"/>
      <c r="E8" s="24"/>
      <c r="F8" s="25" t="str">
        <f t="shared" ref="F8:F35" si="2">IF(ISBLANK(E8)," - ",IF(G8=0,E8,E8+G8-1))</f>
        <v xml:space="preserve"> - </v>
      </c>
      <c r="G8" s="26"/>
      <c r="H8" s="27"/>
      <c r="I8" s="26" t="str">
        <f t="shared" ref="I8:I35" si="3">IF(OR(F8=0,E8=0)," - ",NETWORKDAYS(E8,F8))</f>
        <v xml:space="preserve"> - </v>
      </c>
      <c r="J8" s="28"/>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row>
    <row r="9" spans="1:66" ht="12.75" customHeight="1" x14ac:dyDescent="0.25">
      <c r="A9" s="30" t="str" cm="1">
        <f t="array" ref="A9">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9" s="50" t="s">
        <v>13</v>
      </c>
      <c r="C9" s="56" t="s">
        <v>64</v>
      </c>
      <c r="D9" s="32"/>
      <c r="E9" s="33">
        <v>45770</v>
      </c>
      <c r="F9" s="34">
        <v>45772</v>
      </c>
      <c r="G9" s="35">
        <v>3</v>
      </c>
      <c r="H9" s="36">
        <v>1</v>
      </c>
      <c r="I9" s="37">
        <f>IF(OR(F9=0,E9=0)," - ",NETWORKDAYS(E9,F9))</f>
        <v>3</v>
      </c>
      <c r="J9" s="38"/>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row>
    <row r="10" spans="1:66" ht="12.75" customHeight="1" x14ac:dyDescent="0.25">
      <c r="A10" s="39" t="str" cm="1">
        <f t="array" ref="A10">IF(ISNUMBER(VALUE(SUBSTITUTE(GanttChart!prevWBS,".",""))),
    TEXT(VALUE(SUBSTITUTE(GanttChart!prevWBS,".","")) + 1, "#"),
    TEXT(1, "#"))</f>
        <v>1</v>
      </c>
      <c r="B10" s="55" t="s">
        <v>17</v>
      </c>
      <c r="C10" s="40"/>
      <c r="D10" s="41"/>
      <c r="E10" s="42"/>
      <c r="F10" s="42" t="str">
        <f t="shared" si="2"/>
        <v xml:space="preserve"> - </v>
      </c>
      <c r="G10" s="43"/>
      <c r="H10" s="44"/>
      <c r="I10" s="43" t="str">
        <f t="shared" si="3"/>
        <v xml:space="preserve"> - </v>
      </c>
      <c r="J10" s="45"/>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row>
    <row r="11" spans="1:66" ht="12.75" customHeight="1" x14ac:dyDescent="0.25">
      <c r="A11" s="30" t="str">
        <f>IF(LEFT(A10,FIND(".",A10&amp;".")-1)="1", "1."&amp;COUNTIF(A$10:A10,"1.*")+1, A10&amp;".1")</f>
        <v>1.1</v>
      </c>
      <c r="B11" s="54" t="s">
        <v>22</v>
      </c>
      <c r="C11" s="56" t="s">
        <v>64</v>
      </c>
      <c r="D11" s="32"/>
      <c r="E11" s="33">
        <v>45775</v>
      </c>
      <c r="F11" s="33">
        <v>45775</v>
      </c>
      <c r="G11" s="35">
        <v>1</v>
      </c>
      <c r="H11" s="36"/>
      <c r="I11" s="37">
        <f t="shared" si="3"/>
        <v>1</v>
      </c>
      <c r="J11" s="38"/>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row>
    <row r="12" spans="1:66" ht="12.75" customHeight="1" x14ac:dyDescent="0.25">
      <c r="A12" s="30" t="str">
        <f>IF(LEFT(A11,FIND(".",A11&amp;".")-1)="1", "1."&amp;COUNTIF(A$10:A11,"1.*")+1, A11&amp;".1")</f>
        <v>1.2</v>
      </c>
      <c r="B12" s="54" t="s">
        <v>24</v>
      </c>
      <c r="C12" s="56" t="s">
        <v>64</v>
      </c>
      <c r="D12" s="32"/>
      <c r="E12" s="33">
        <v>45775</v>
      </c>
      <c r="F12" s="33">
        <v>45775</v>
      </c>
      <c r="G12" s="35">
        <v>1</v>
      </c>
      <c r="H12" s="36"/>
      <c r="I12" s="37">
        <f t="shared" si="3"/>
        <v>1</v>
      </c>
      <c r="J12" s="38"/>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row>
    <row r="13" spans="1:66" ht="12.75" customHeight="1" x14ac:dyDescent="0.25">
      <c r="A13" s="30" t="str">
        <f>IF(LEFT(A12,FIND(".",A12&amp;".")-1)="1", "1."&amp;COUNTIF(A$10:A12,"1.*")+1, A12&amp;".1")</f>
        <v>1.3</v>
      </c>
      <c r="B13" s="54" t="s">
        <v>25</v>
      </c>
      <c r="C13" s="56" t="s">
        <v>64</v>
      </c>
      <c r="D13" s="32"/>
      <c r="E13" s="33">
        <v>45775</v>
      </c>
      <c r="F13" s="33">
        <v>45775</v>
      </c>
      <c r="G13" s="35">
        <v>1</v>
      </c>
      <c r="H13" s="36"/>
      <c r="I13" s="37">
        <f t="shared" si="3"/>
        <v>1</v>
      </c>
      <c r="J13" s="38"/>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row>
    <row r="14" spans="1:66" ht="12.75" customHeight="1" x14ac:dyDescent="0.25">
      <c r="A14" s="30" t="str">
        <f>IF(LEFT(A13,FIND(".",A13&amp;".")-1)="1", "1."&amp;COUNTIF(A$10:A13,"1.*")+1, A13&amp;".1")</f>
        <v>1.4</v>
      </c>
      <c r="B14" s="71" t="s">
        <v>26</v>
      </c>
      <c r="C14" s="56" t="s">
        <v>64</v>
      </c>
      <c r="D14" s="72"/>
      <c r="E14" s="33">
        <v>45775</v>
      </c>
      <c r="F14" s="33">
        <v>45775</v>
      </c>
      <c r="G14" s="35">
        <v>1</v>
      </c>
      <c r="H14" s="36"/>
      <c r="I14" s="37">
        <f t="shared" si="3"/>
        <v>1</v>
      </c>
      <c r="J14" s="73"/>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row>
    <row r="15" spans="1:66" ht="12.75" customHeight="1" x14ac:dyDescent="0.25">
      <c r="A15" s="30" t="str">
        <f>IF(LEFT(A14,FIND(".",A14&amp;".")-1)="1", "1."&amp;COUNTIF(A$10:A14,"1.*")+1, A14&amp;".1")</f>
        <v>1.5</v>
      </c>
      <c r="B15" s="71" t="s">
        <v>27</v>
      </c>
      <c r="C15" s="56" t="s">
        <v>64</v>
      </c>
      <c r="D15" s="72"/>
      <c r="E15" s="33">
        <v>45775</v>
      </c>
      <c r="F15" s="33">
        <v>45775</v>
      </c>
      <c r="G15" s="35">
        <v>1</v>
      </c>
      <c r="H15" s="36"/>
      <c r="I15" s="37">
        <f t="shared" si="3"/>
        <v>1</v>
      </c>
      <c r="J15" s="73"/>
      <c r="K15" s="70"/>
      <c r="L15" s="70"/>
      <c r="M15" s="70"/>
      <c r="N15" s="70"/>
      <c r="O15" s="70"/>
      <c r="P15" s="70"/>
      <c r="Q15" s="70"/>
      <c r="R15" s="70"/>
      <c r="S15" s="70"/>
      <c r="T15" s="70" t="s">
        <v>63</v>
      </c>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row>
    <row r="16" spans="1:66" ht="12.75" customHeight="1" x14ac:dyDescent="0.25">
      <c r="A16" s="30" t="str">
        <f>IF(LEFT(A15,FIND(".",A15&amp;".")-1)="1", "1."&amp;COUNTIF(A$10:A15,"1.*")+1, A15&amp;".1")</f>
        <v>1.6</v>
      </c>
      <c r="B16" s="71" t="s">
        <v>28</v>
      </c>
      <c r="C16" s="56" t="s">
        <v>64</v>
      </c>
      <c r="D16" s="72"/>
      <c r="E16" s="33">
        <v>45776</v>
      </c>
      <c r="F16" s="34">
        <v>45776</v>
      </c>
      <c r="G16" s="35">
        <v>1</v>
      </c>
      <c r="H16" s="36"/>
      <c r="I16" s="37">
        <f t="shared" si="3"/>
        <v>1</v>
      </c>
      <c r="J16" s="73"/>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row>
    <row r="17" spans="1:66" ht="12.75" customHeight="1" x14ac:dyDescent="0.25">
      <c r="A17" s="30" t="str">
        <f>IF(LEFT(A16,FIND(".",A16&amp;".")-1)="1", "1."&amp;COUNTIF(A$10:A16,"1.*")+1, A16&amp;".1")</f>
        <v>1.7</v>
      </c>
      <c r="B17" s="71" t="s">
        <v>29</v>
      </c>
      <c r="C17" s="56" t="s">
        <v>64</v>
      </c>
      <c r="D17" s="72"/>
      <c r="E17" s="33">
        <v>45776</v>
      </c>
      <c r="F17" s="34">
        <v>45776</v>
      </c>
      <c r="G17" s="35">
        <v>1</v>
      </c>
      <c r="H17" s="36"/>
      <c r="I17" s="37">
        <f t="shared" si="3"/>
        <v>1</v>
      </c>
      <c r="J17" s="73"/>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row>
    <row r="18" spans="1:66" ht="12.75" customHeight="1" x14ac:dyDescent="0.25">
      <c r="A18" s="30" t="str">
        <f>IF(LEFT(A17,FIND(".",A17&amp;".")-1)="1", "1."&amp;COUNTIF(A$10:A17,"1.*")+1, A17&amp;".1")</f>
        <v>1.8</v>
      </c>
      <c r="B18" s="71" t="s">
        <v>30</v>
      </c>
      <c r="C18" s="56" t="s">
        <v>64</v>
      </c>
      <c r="D18" s="72"/>
      <c r="E18" s="33">
        <v>45776</v>
      </c>
      <c r="F18" s="34">
        <v>45776</v>
      </c>
      <c r="G18" s="35">
        <v>1</v>
      </c>
      <c r="H18" s="36"/>
      <c r="I18" s="37">
        <f t="shared" si="3"/>
        <v>1</v>
      </c>
      <c r="J18" s="73"/>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row>
    <row r="19" spans="1:66" ht="12.75" customHeight="1" x14ac:dyDescent="0.25">
      <c r="A19" s="30" t="str">
        <f>IF(LEFT(A18,FIND(".",A18&amp;".")-1)="1", "1."&amp;COUNTIF(A$10:A18,"1.*")+1, A18&amp;".1")</f>
        <v>1.9</v>
      </c>
      <c r="B19" s="71" t="s">
        <v>31</v>
      </c>
      <c r="C19" s="56" t="s">
        <v>64</v>
      </c>
      <c r="D19" s="72"/>
      <c r="E19" s="33">
        <v>45776</v>
      </c>
      <c r="F19" s="34">
        <v>45776</v>
      </c>
      <c r="G19" s="35">
        <v>1</v>
      </c>
      <c r="H19" s="36"/>
      <c r="I19" s="37">
        <f t="shared" si="3"/>
        <v>1</v>
      </c>
      <c r="J19" s="73"/>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row>
    <row r="20" spans="1:66" ht="12.75" customHeight="1" x14ac:dyDescent="0.25">
      <c r="A20" s="30" t="str">
        <f>IF(LEFT(A19,FIND(".",A19&amp;".")-1)="1", "1."&amp;COUNTIF(A$10:A19,"1.*")+1, A19&amp;".1")</f>
        <v>1.10</v>
      </c>
      <c r="B20" s="54" t="s">
        <v>32</v>
      </c>
      <c r="C20" s="56" t="s">
        <v>64</v>
      </c>
      <c r="D20" s="32"/>
      <c r="E20" s="33">
        <v>45776</v>
      </c>
      <c r="F20" s="34">
        <v>45776</v>
      </c>
      <c r="G20" s="35">
        <v>1</v>
      </c>
      <c r="H20" s="36"/>
      <c r="I20" s="37">
        <f t="shared" si="3"/>
        <v>1</v>
      </c>
      <c r="J20" s="38"/>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row>
    <row r="21" spans="1:66" ht="17.5" x14ac:dyDescent="0.25">
      <c r="A21" s="39" t="str">
        <f>TEXT(VALUE(A10)+1, "#")</f>
        <v>2</v>
      </c>
      <c r="B21" s="55" t="s">
        <v>18</v>
      </c>
      <c r="C21" s="40"/>
      <c r="D21" s="41"/>
      <c r="E21" s="42"/>
      <c r="F21" s="42" t="str">
        <f t="shared" si="2"/>
        <v xml:space="preserve"> - </v>
      </c>
      <c r="G21" s="43"/>
      <c r="H21" s="44"/>
      <c r="I21" s="43" t="str">
        <f t="shared" si="3"/>
        <v xml:space="preserve"> - </v>
      </c>
      <c r="J21" s="45"/>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row>
    <row r="22" spans="1:66" ht="12.5" customHeight="1" x14ac:dyDescent="0.25">
      <c r="A22" s="30" t="str">
        <f>IF(LEFT(A21,FIND(".",A21&amp;".")-1)="2", "2."&amp;COUNTIF(A$21:A21,"2.*")+1, A21&amp;".1")</f>
        <v>2.1</v>
      </c>
      <c r="B22" s="31" t="s">
        <v>33</v>
      </c>
      <c r="C22" s="56" t="s">
        <v>64</v>
      </c>
      <c r="D22" s="32"/>
      <c r="E22" s="33">
        <v>45779</v>
      </c>
      <c r="F22" s="34">
        <v>45782</v>
      </c>
      <c r="G22" s="35"/>
      <c r="H22" s="36"/>
      <c r="I22" s="37">
        <f t="shared" si="3"/>
        <v>2</v>
      </c>
      <c r="J22" s="38"/>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row>
    <row r="23" spans="1:66" ht="17.5" x14ac:dyDescent="0.25">
      <c r="A23" s="30" t="str">
        <f>IF(LEFT(A22,FIND(".",A22&amp;".")-1)="2", "2."&amp;COUNTIF(A$21:A22,"2.*")+1, A22&amp;".1")</f>
        <v>2.2</v>
      </c>
      <c r="B23" s="31" t="s">
        <v>34</v>
      </c>
      <c r="C23" s="56" t="s">
        <v>64</v>
      </c>
      <c r="D23" s="32"/>
      <c r="E23" s="33">
        <v>45779</v>
      </c>
      <c r="F23" s="34">
        <v>45782</v>
      </c>
      <c r="G23" s="35"/>
      <c r="H23" s="36"/>
      <c r="I23" s="37">
        <f t="shared" si="3"/>
        <v>2</v>
      </c>
      <c r="J23" s="38"/>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row>
    <row r="24" spans="1:66" ht="14.25" customHeight="1" x14ac:dyDescent="0.25">
      <c r="A24" s="30" t="str">
        <f>IF(LEFT(A23,FIND(".",A23&amp;".")-1)="2", "2."&amp;COUNTIF(A$21:A23,"2.*")+1, A23&amp;".1")</f>
        <v>2.3</v>
      </c>
      <c r="B24" s="31" t="s">
        <v>35</v>
      </c>
      <c r="C24" s="56" t="s">
        <v>64</v>
      </c>
      <c r="D24" s="32"/>
      <c r="E24" s="33">
        <v>45779</v>
      </c>
      <c r="F24" s="34">
        <v>45782</v>
      </c>
      <c r="G24" s="35"/>
      <c r="H24" s="36"/>
      <c r="I24" s="37">
        <f t="shared" si="3"/>
        <v>2</v>
      </c>
      <c r="J24" s="38"/>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row>
    <row r="25" spans="1:66" ht="17.5" x14ac:dyDescent="0.25">
      <c r="A25" s="30" t="str">
        <f>IF(LEFT(A24,FIND(".",A24&amp;".")-1)="2", "2."&amp;COUNTIF(A$21:A24,"2.*")+1, A24&amp;".1")</f>
        <v>2.4</v>
      </c>
      <c r="B25" s="31" t="s">
        <v>49</v>
      </c>
      <c r="C25" s="56" t="s">
        <v>64</v>
      </c>
      <c r="D25" s="32"/>
      <c r="E25" s="33">
        <v>45783</v>
      </c>
      <c r="F25" s="34">
        <v>45784</v>
      </c>
      <c r="G25" s="35"/>
      <c r="H25" s="36"/>
      <c r="I25" s="37">
        <f t="shared" si="3"/>
        <v>2</v>
      </c>
      <c r="J25" s="38"/>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row>
    <row r="26" spans="1:66" ht="23" x14ac:dyDescent="0.25">
      <c r="A26" s="30" t="str">
        <f>IF(LEFT(A25,FIND(".",A25&amp;".")-1)="2", "2."&amp;COUNTIF(A$21:A25,"2.*")+1, A25&amp;".1")</f>
        <v>2.5</v>
      </c>
      <c r="B26" s="31" t="s">
        <v>36</v>
      </c>
      <c r="C26" s="56" t="s">
        <v>64</v>
      </c>
      <c r="D26" s="32"/>
      <c r="E26" s="33">
        <v>45783</v>
      </c>
      <c r="F26" s="34">
        <v>45784</v>
      </c>
      <c r="G26" s="35"/>
      <c r="H26" s="36"/>
      <c r="I26" s="37">
        <f t="shared" si="3"/>
        <v>2</v>
      </c>
      <c r="J26" s="38"/>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row>
    <row r="27" spans="1:66" ht="12.5" x14ac:dyDescent="0.25">
      <c r="A27" s="30" t="str">
        <f>IF(LEFT(A26,FIND(".",A26&amp;".")-1)="2", "2."&amp;COUNTIF(A$21:A26,"2.*")+1, A26&amp;".1")</f>
        <v>2.6</v>
      </c>
      <c r="B27" s="31" t="s">
        <v>37</v>
      </c>
      <c r="C27" s="56" t="s">
        <v>64</v>
      </c>
      <c r="D27" s="32"/>
      <c r="E27" s="33">
        <v>45783</v>
      </c>
      <c r="F27" s="34">
        <v>45784</v>
      </c>
      <c r="G27" s="35"/>
      <c r="H27" s="36"/>
      <c r="I27" s="37">
        <f t="shared" si="3"/>
        <v>2</v>
      </c>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row>
    <row r="28" spans="1:66" ht="17.5" x14ac:dyDescent="0.25">
      <c r="A28" s="30" t="str">
        <f>IF(LEFT(A27,FIND(".",A27&amp;".")-1)="2", "2."&amp;COUNTIF(A$21:A27,"2.*")+1, A27&amp;".1")</f>
        <v>2.7</v>
      </c>
      <c r="B28" s="74" t="s">
        <v>38</v>
      </c>
      <c r="C28" s="56" t="s">
        <v>64</v>
      </c>
      <c r="D28" s="72"/>
      <c r="E28" s="33">
        <v>45783</v>
      </c>
      <c r="F28" s="34">
        <v>45784</v>
      </c>
      <c r="G28" s="35"/>
      <c r="H28" s="36"/>
      <c r="I28" s="37">
        <f t="shared" si="3"/>
        <v>2</v>
      </c>
      <c r="J28" s="73"/>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row>
    <row r="29" spans="1:66" ht="17.5" x14ac:dyDescent="0.25">
      <c r="A29" s="30" t="str">
        <f>IF(LEFT(A28,FIND(".",A28&amp;".")-1)="2", "2."&amp;COUNTIF(A$21:A28,"2.*")+1, A28&amp;".1")</f>
        <v>2.8</v>
      </c>
      <c r="B29" s="74" t="s">
        <v>39</v>
      </c>
      <c r="C29" s="56" t="s">
        <v>64</v>
      </c>
      <c r="D29" s="72"/>
      <c r="E29" s="33">
        <v>45785</v>
      </c>
      <c r="F29" s="34">
        <v>45789</v>
      </c>
      <c r="G29" s="35"/>
      <c r="H29" s="36"/>
      <c r="I29" s="37">
        <f t="shared" si="3"/>
        <v>3</v>
      </c>
      <c r="J29" s="73"/>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row>
    <row r="30" spans="1:66" ht="17.5" x14ac:dyDescent="0.25">
      <c r="A30" s="30" t="str">
        <f>IF(LEFT(A29,FIND(".",A29&amp;".")-1)="2", "2."&amp;COUNTIF(A$21:A29,"2.*")+1, A29&amp;".1")</f>
        <v>2.9</v>
      </c>
      <c r="B30" s="74" t="s">
        <v>40</v>
      </c>
      <c r="C30" s="56" t="s">
        <v>64</v>
      </c>
      <c r="D30" s="72"/>
      <c r="E30" s="33">
        <v>45785</v>
      </c>
      <c r="F30" s="34">
        <v>45789</v>
      </c>
      <c r="G30" s="35"/>
      <c r="H30" s="36"/>
      <c r="I30" s="37">
        <f t="shared" si="3"/>
        <v>3</v>
      </c>
      <c r="J30" s="73"/>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row>
    <row r="31" spans="1:66" ht="17.5" x14ac:dyDescent="0.25">
      <c r="A31" s="30" t="str">
        <f>IF(LEFT(A30,FIND(".",A30&amp;".")-1)="2", "2."&amp;COUNTIF(A$21:A30,"2.*")+1, A30&amp;".1")</f>
        <v>2.10</v>
      </c>
      <c r="B31" s="74" t="s">
        <v>41</v>
      </c>
      <c r="C31" s="56" t="s">
        <v>64</v>
      </c>
      <c r="D31" s="72"/>
      <c r="E31" s="33">
        <v>45785</v>
      </c>
      <c r="F31" s="34">
        <v>45789</v>
      </c>
      <c r="G31" s="35"/>
      <c r="H31" s="36"/>
      <c r="I31" s="37">
        <f t="shared" si="3"/>
        <v>3</v>
      </c>
      <c r="J31" s="73"/>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row>
    <row r="32" spans="1:66" ht="17.5" x14ac:dyDescent="0.25">
      <c r="A32" s="30" t="str">
        <f>IF(LEFT(A31,FIND(".",A31&amp;".")-1)="2", "2."&amp;COUNTIF(A$21:A31,"2.*")+1, A31&amp;".1")</f>
        <v>2.11</v>
      </c>
      <c r="B32" s="74" t="s">
        <v>42</v>
      </c>
      <c r="C32" s="56" t="s">
        <v>64</v>
      </c>
      <c r="D32" s="72"/>
      <c r="E32" s="33">
        <v>45785</v>
      </c>
      <c r="F32" s="34">
        <v>45789</v>
      </c>
      <c r="G32" s="35"/>
      <c r="H32" s="36"/>
      <c r="I32" s="37">
        <f t="shared" si="3"/>
        <v>3</v>
      </c>
      <c r="J32" s="73"/>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row>
    <row r="33" spans="1:66" ht="17.5" x14ac:dyDescent="0.25">
      <c r="A33" s="30" t="str">
        <f>IF(LEFT(A32,FIND(".",A32&amp;".")-1)="2", "2."&amp;COUNTIF(A$21:A32,"2.*")+1, A32&amp;".1")</f>
        <v>2.12</v>
      </c>
      <c r="B33" s="31" t="s">
        <v>43</v>
      </c>
      <c r="C33" s="56" t="s">
        <v>64</v>
      </c>
      <c r="D33" s="32"/>
      <c r="E33" s="33">
        <v>45785</v>
      </c>
      <c r="F33" s="34">
        <v>45789</v>
      </c>
      <c r="G33" s="35"/>
      <c r="H33" s="36"/>
      <c r="I33" s="37">
        <f t="shared" si="3"/>
        <v>3</v>
      </c>
      <c r="J33" s="38"/>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row>
    <row r="34" spans="1:66" ht="12.75" customHeight="1" x14ac:dyDescent="0.25">
      <c r="A34" s="39" t="str">
        <f>TEXT(VALUE(A21)+1, "#")</f>
        <v>3</v>
      </c>
      <c r="B34" s="55" t="s">
        <v>19</v>
      </c>
      <c r="C34" s="40"/>
      <c r="D34" s="41"/>
      <c r="E34" s="42"/>
      <c r="F34" s="42" t="str">
        <f t="shared" si="2"/>
        <v xml:space="preserve"> - </v>
      </c>
      <c r="G34" s="43"/>
      <c r="H34" s="44"/>
      <c r="I34" s="43" t="str">
        <f t="shared" si="3"/>
        <v xml:space="preserve"> - </v>
      </c>
      <c r="J34" s="45"/>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row>
    <row r="35" spans="1:66" ht="12.75" customHeight="1" x14ac:dyDescent="0.25">
      <c r="A35" s="30" t="str">
        <f>IF(LEFT(A34,FIND(".",A34&amp;".")-1)="2", "2."&amp;COUNTIF(A$34:A34,"2.*")+1, A34&amp;".1")</f>
        <v>3.1</v>
      </c>
      <c r="B35" s="31" t="s">
        <v>44</v>
      </c>
      <c r="C35" s="56" t="s">
        <v>64</v>
      </c>
      <c r="D35" s="32"/>
      <c r="E35" s="33">
        <v>45790</v>
      </c>
      <c r="F35" s="34">
        <f t="shared" si="2"/>
        <v>45790</v>
      </c>
      <c r="G35" s="35"/>
      <c r="H35" s="36"/>
      <c r="I35" s="37">
        <f t="shared" si="3"/>
        <v>1</v>
      </c>
      <c r="J35" s="38"/>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row>
    <row r="36" spans="1:66" ht="12.75" customHeight="1" x14ac:dyDescent="0.25">
      <c r="A36" s="39" t="str">
        <f>TEXT(VALUE(A34)+1, "#")</f>
        <v>4</v>
      </c>
      <c r="B36" s="55" t="s">
        <v>20</v>
      </c>
      <c r="C36" s="40"/>
      <c r="D36" s="41"/>
      <c r="E36" s="42"/>
      <c r="F36" s="42" t="str">
        <f t="shared" ref="F36" si="4">IF(ISBLANK(E36)," - ",IF(G36=0,E36,E36+G36-1))</f>
        <v xml:space="preserve"> - </v>
      </c>
      <c r="G36" s="43"/>
      <c r="H36" s="44"/>
      <c r="I36" s="43" t="str">
        <f t="shared" ref="I36:I48" si="5">IF(OR(F36=0,E36=0)," - ",NETWORKDAYS(E36,F36))</f>
        <v xml:space="preserve"> - </v>
      </c>
      <c r="J36" s="45"/>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row>
    <row r="37" spans="1:66" ht="17.5" x14ac:dyDescent="0.25">
      <c r="A37" s="30" t="str">
        <f>IF(LEFT(A36,FIND(".",A36&amp;".")-1)="2", "2."&amp;COUNTIF(A$36:A36,"2.*")+1, A36&amp;".1")</f>
        <v>4.1</v>
      </c>
      <c r="B37" s="31" t="s">
        <v>45</v>
      </c>
      <c r="C37" s="56" t="s">
        <v>64</v>
      </c>
      <c r="D37" s="32"/>
      <c r="E37" s="33">
        <v>45791</v>
      </c>
      <c r="F37" s="34">
        <v>45792</v>
      </c>
      <c r="G37" s="35"/>
      <c r="H37" s="36"/>
      <c r="I37" s="37">
        <f t="shared" si="5"/>
        <v>2</v>
      </c>
      <c r="J37" s="38"/>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row>
    <row r="38" spans="1:66" ht="17.5" x14ac:dyDescent="0.25">
      <c r="A38" s="30" t="str">
        <f>IF(ISNUMBER(FIND(".",A37)), LEFT(A37,FIND(".",A37)) &amp; (VALUE(RIGHT(A37,LEN(A37)-FIND(".",A37)))+1), A37&amp;".1")</f>
        <v>4.2</v>
      </c>
      <c r="B38" s="31" t="s">
        <v>46</v>
      </c>
      <c r="C38" s="56" t="s">
        <v>64</v>
      </c>
      <c r="D38" s="32"/>
      <c r="E38" s="33">
        <v>45791</v>
      </c>
      <c r="F38" s="34">
        <v>45792</v>
      </c>
      <c r="G38" s="35"/>
      <c r="H38" s="36"/>
      <c r="I38" s="37">
        <f t="shared" si="5"/>
        <v>2</v>
      </c>
      <c r="J38" s="38"/>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row>
    <row r="39" spans="1:66" ht="17.5" x14ac:dyDescent="0.25">
      <c r="A39" s="30" t="str">
        <f t="shared" ref="A39:A48" si="6">IF(ISNUMBER(FIND(".",A38)), LEFT(A38,FIND(".",A38)) &amp; (VALUE(RIGHT(A38,LEN(A38)-FIND(".",A38)))+1), A38&amp;".1")</f>
        <v>4.3</v>
      </c>
      <c r="B39" s="31" t="s">
        <v>47</v>
      </c>
      <c r="C39" s="56" t="s">
        <v>64</v>
      </c>
      <c r="D39" s="32"/>
      <c r="E39" s="33">
        <v>45791</v>
      </c>
      <c r="F39" s="34">
        <v>45792</v>
      </c>
      <c r="G39" s="35"/>
      <c r="H39" s="36"/>
      <c r="I39" s="37">
        <f t="shared" si="5"/>
        <v>2</v>
      </c>
      <c r="J39" s="38"/>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row>
    <row r="40" spans="1:66" ht="17.5" x14ac:dyDescent="0.25">
      <c r="A40" s="30" t="str">
        <f t="shared" si="6"/>
        <v>4.4</v>
      </c>
      <c r="B40" s="31" t="s">
        <v>48</v>
      </c>
      <c r="C40" s="56" t="s">
        <v>64</v>
      </c>
      <c r="D40" s="32"/>
      <c r="E40" s="33">
        <v>45793</v>
      </c>
      <c r="F40" s="34">
        <v>45796</v>
      </c>
      <c r="G40" s="35"/>
      <c r="H40" s="36"/>
      <c r="I40" s="37">
        <f t="shared" si="5"/>
        <v>2</v>
      </c>
      <c r="J40" s="38"/>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row>
    <row r="41" spans="1:66" ht="17.5" x14ac:dyDescent="0.25">
      <c r="A41" s="30" t="str">
        <f t="shared" si="6"/>
        <v>4.5</v>
      </c>
      <c r="B41" s="31" t="s">
        <v>50</v>
      </c>
      <c r="C41" s="56" t="s">
        <v>64</v>
      </c>
      <c r="D41" s="32"/>
      <c r="E41" s="33">
        <v>45793</v>
      </c>
      <c r="F41" s="34">
        <v>45796</v>
      </c>
      <c r="G41" s="35"/>
      <c r="H41" s="36"/>
      <c r="I41" s="37">
        <f t="shared" si="5"/>
        <v>2</v>
      </c>
      <c r="J41" s="38"/>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row>
    <row r="42" spans="1:66" ht="17.5" x14ac:dyDescent="0.25">
      <c r="A42" s="30" t="str">
        <f t="shared" si="6"/>
        <v>4.6</v>
      </c>
      <c r="B42" s="31" t="s">
        <v>51</v>
      </c>
      <c r="C42" s="56" t="s">
        <v>64</v>
      </c>
      <c r="D42" s="32"/>
      <c r="E42" s="33">
        <v>45793</v>
      </c>
      <c r="F42" s="34">
        <v>45796</v>
      </c>
      <c r="G42" s="35"/>
      <c r="H42" s="36"/>
      <c r="I42" s="37">
        <f t="shared" si="5"/>
        <v>2</v>
      </c>
      <c r="J42" s="38"/>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row>
    <row r="43" spans="1:66" ht="17.5" x14ac:dyDescent="0.25">
      <c r="A43" s="30" t="str">
        <f t="shared" si="6"/>
        <v>4.7</v>
      </c>
      <c r="B43" s="74" t="s">
        <v>52</v>
      </c>
      <c r="C43" s="56" t="s">
        <v>64</v>
      </c>
      <c r="D43" s="32"/>
      <c r="E43" s="33">
        <v>45793</v>
      </c>
      <c r="F43" s="34">
        <v>45796</v>
      </c>
      <c r="G43" s="35"/>
      <c r="H43" s="36"/>
      <c r="I43" s="37">
        <f t="shared" si="5"/>
        <v>2</v>
      </c>
      <c r="J43" s="38"/>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row>
    <row r="44" spans="1:66" ht="17.5" x14ac:dyDescent="0.25">
      <c r="A44" s="30" t="str">
        <f t="shared" si="6"/>
        <v>4.8</v>
      </c>
      <c r="B44" s="74" t="s">
        <v>53</v>
      </c>
      <c r="C44" s="56" t="s">
        <v>64</v>
      </c>
      <c r="D44" s="72"/>
      <c r="E44" s="33">
        <v>45797</v>
      </c>
      <c r="F44" s="34">
        <v>45799</v>
      </c>
      <c r="G44" s="35"/>
      <c r="H44" s="36"/>
      <c r="I44" s="37">
        <f t="shared" si="5"/>
        <v>3</v>
      </c>
      <c r="J44" s="73"/>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row>
    <row r="45" spans="1:66" ht="17.5" x14ac:dyDescent="0.25">
      <c r="A45" s="30" t="str">
        <f t="shared" si="6"/>
        <v>4.9</v>
      </c>
      <c r="B45" s="74" t="s">
        <v>54</v>
      </c>
      <c r="C45" s="56" t="s">
        <v>64</v>
      </c>
      <c r="D45" s="72"/>
      <c r="E45" s="33">
        <v>45797</v>
      </c>
      <c r="F45" s="34">
        <v>45799</v>
      </c>
      <c r="G45" s="35"/>
      <c r="H45" s="36"/>
      <c r="I45" s="37">
        <f t="shared" si="5"/>
        <v>3</v>
      </c>
      <c r="J45" s="73"/>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row>
    <row r="46" spans="1:66" ht="17.5" x14ac:dyDescent="0.25">
      <c r="A46" s="30" t="str">
        <f t="shared" si="6"/>
        <v>4.10</v>
      </c>
      <c r="B46" s="74" t="s">
        <v>55</v>
      </c>
      <c r="C46" s="56" t="s">
        <v>64</v>
      </c>
      <c r="D46" s="72"/>
      <c r="E46" s="33">
        <v>45797</v>
      </c>
      <c r="F46" s="34">
        <v>45799</v>
      </c>
      <c r="G46" s="35"/>
      <c r="H46" s="36"/>
      <c r="I46" s="37">
        <f t="shared" si="5"/>
        <v>3</v>
      </c>
      <c r="J46" s="73"/>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row>
    <row r="47" spans="1:66" ht="17.5" x14ac:dyDescent="0.25">
      <c r="A47" s="30" t="str">
        <f t="shared" si="6"/>
        <v>4.11</v>
      </c>
      <c r="B47" s="74" t="s">
        <v>56</v>
      </c>
      <c r="C47" s="56" t="s">
        <v>64</v>
      </c>
      <c r="D47" s="32"/>
      <c r="E47" s="33">
        <v>45797</v>
      </c>
      <c r="F47" s="34">
        <v>45799</v>
      </c>
      <c r="G47" s="35"/>
      <c r="H47" s="36"/>
      <c r="I47" s="37">
        <f t="shared" si="5"/>
        <v>3</v>
      </c>
      <c r="J47" s="38"/>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row>
    <row r="48" spans="1:66" ht="17.5" x14ac:dyDescent="0.25">
      <c r="A48" s="30" t="str">
        <f t="shared" si="6"/>
        <v>4.12</v>
      </c>
      <c r="B48" s="31" t="s">
        <v>57</v>
      </c>
      <c r="C48" s="56" t="s">
        <v>64</v>
      </c>
      <c r="D48" s="32"/>
      <c r="E48" s="33">
        <v>45797</v>
      </c>
      <c r="F48" s="34">
        <v>45799</v>
      </c>
      <c r="G48" s="35"/>
      <c r="H48" s="36"/>
      <c r="I48" s="37">
        <f t="shared" si="5"/>
        <v>3</v>
      </c>
      <c r="J48" s="38"/>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row>
    <row r="49" spans="1:66" ht="12.75" customHeight="1" x14ac:dyDescent="0.25">
      <c r="A49" s="39" t="str">
        <f>TEXT(VALUE(A36)+1, "#")</f>
        <v>5</v>
      </c>
      <c r="B49" s="55" t="s">
        <v>21</v>
      </c>
      <c r="C49" s="40"/>
      <c r="D49" s="41"/>
      <c r="E49" s="42"/>
      <c r="F49" s="42" t="str">
        <f t="shared" ref="F49" si="7">IF(ISBLANK(E49)," - ",IF(G49=0,E49,E49+G49-1))</f>
        <v xml:space="preserve"> - </v>
      </c>
      <c r="G49" s="43"/>
      <c r="H49" s="44"/>
      <c r="I49" s="43" t="str">
        <f t="shared" ref="I49:I50" si="8">IF(OR(F49=0,E49=0)," - ",NETWORKDAYS(E49,F49))</f>
        <v xml:space="preserve"> - </v>
      </c>
      <c r="J49" s="45"/>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row>
    <row r="50" spans="1:66" ht="12.75" customHeight="1" x14ac:dyDescent="0.25">
      <c r="A50" s="30" t="str">
        <f>IF(LEFT(A49,FIND(".",A49&amp;".")-1)="2", "2."&amp;COUNTIF(A$49:A49,"2.*")+1, A49&amp;".1")</f>
        <v>5.1</v>
      </c>
      <c r="B50" s="31" t="s">
        <v>58</v>
      </c>
      <c r="C50" s="56" t="s">
        <v>64</v>
      </c>
      <c r="D50" s="32"/>
      <c r="E50" s="33">
        <v>45800</v>
      </c>
      <c r="F50" s="34">
        <v>45804</v>
      </c>
      <c r="G50" s="35"/>
      <c r="H50" s="36"/>
      <c r="I50" s="37">
        <f t="shared" si="8"/>
        <v>3</v>
      </c>
      <c r="J50" s="38"/>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row>
    <row r="51" spans="1:66" s="66" customFormat="1" ht="12.5" customHeight="1" x14ac:dyDescent="0.25">
      <c r="A51" s="57" t="str">
        <f>TEXT(VALUE(A49)+1, "#")</f>
        <v>6</v>
      </c>
      <c r="B51" s="58" t="s">
        <v>15</v>
      </c>
      <c r="C51" s="59"/>
      <c r="D51" s="60"/>
      <c r="E51" s="61"/>
      <c r="F51" s="61" t="str">
        <f t="shared" ref="F51" si="9">IF(ISBLANK(E51)," - ",IF(G51=0,E51,E51+G51-1))</f>
        <v xml:space="preserve"> - </v>
      </c>
      <c r="G51" s="62"/>
      <c r="H51" s="63"/>
      <c r="I51" s="62" t="str">
        <f t="shared" ref="I51:I52" si="10">IF(OR(F51=0,E51=0)," - ",NETWORKDAYS(E51,F51))</f>
        <v xml:space="preserve"> - </v>
      </c>
      <c r="J51" s="64"/>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c r="BL51" s="65"/>
      <c r="BM51" s="65"/>
      <c r="BN51" s="65"/>
    </row>
    <row r="52" spans="1:66" ht="12.75" customHeight="1" x14ac:dyDescent="0.25">
      <c r="A52" s="30" t="str">
        <f>IF(LEFT(A51,FIND(".",A51&amp;".")-1)="2", "2."&amp;COUNTIF(A$51:A51,"2.*")+1, A51&amp;".1")</f>
        <v>6.1</v>
      </c>
      <c r="B52" s="31" t="s">
        <v>59</v>
      </c>
      <c r="C52" s="56" t="s">
        <v>64</v>
      </c>
      <c r="D52" s="32"/>
      <c r="E52" s="33">
        <v>45805</v>
      </c>
      <c r="F52" s="34">
        <f>IF(ISBLANK(E52)," - ",IF(G52=0,E52,E52+G52-1))</f>
        <v>45805</v>
      </c>
      <c r="G52" s="35"/>
      <c r="H52" s="36"/>
      <c r="I52" s="37">
        <f t="shared" si="10"/>
        <v>1</v>
      </c>
      <c r="J52" s="38"/>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row>
    <row r="53" spans="1:66" ht="12.5" customHeight="1" x14ac:dyDescent="0.25">
      <c r="A53" s="30" t="str">
        <f>IF(ISNUMBER(FIND(".",A52)), LEFT(A52,FIND(".",A52)) &amp; (VALUE(RIGHT(A52,LEN(A52)-FIND(".",A52)))+1), A52&amp;".1")</f>
        <v>6.2</v>
      </c>
      <c r="B53" s="31" t="s">
        <v>60</v>
      </c>
      <c r="C53" s="56" t="s">
        <v>64</v>
      </c>
      <c r="D53" s="32"/>
      <c r="E53" s="33">
        <v>45805</v>
      </c>
      <c r="F53" s="34">
        <f t="shared" ref="F53:F73" si="11">IF(ISBLANK(E53)," - ",IF(G53=0,E53,E53+G53-1))</f>
        <v>45805</v>
      </c>
      <c r="G53" s="35"/>
      <c r="H53" s="36"/>
      <c r="I53" s="37">
        <f t="shared" ref="I53:I73" si="12">IF(OR(F53=0,E53=0)," - ",NETWORKDAYS(E53,F53))</f>
        <v>1</v>
      </c>
      <c r="J53" s="38"/>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row>
    <row r="54" spans="1:66" s="66" customFormat="1" ht="12.5" customHeight="1" x14ac:dyDescent="0.25">
      <c r="A54" s="57" t="str">
        <f>TEXT(VALUE(A51)+1, "#")</f>
        <v>7</v>
      </c>
      <c r="B54" s="58" t="s">
        <v>23</v>
      </c>
      <c r="C54" s="59"/>
      <c r="D54" s="60"/>
      <c r="E54" s="61"/>
      <c r="F54" s="61" t="str">
        <f t="shared" si="11"/>
        <v xml:space="preserve"> - </v>
      </c>
      <c r="G54" s="62"/>
      <c r="H54" s="63"/>
      <c r="I54" s="62" t="str">
        <f t="shared" si="12"/>
        <v xml:space="preserve"> - </v>
      </c>
      <c r="J54" s="64"/>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c r="BF54" s="65"/>
      <c r="BG54" s="65"/>
      <c r="BH54" s="65"/>
      <c r="BI54" s="65"/>
      <c r="BJ54" s="65"/>
      <c r="BK54" s="65"/>
      <c r="BL54" s="65"/>
      <c r="BM54" s="65"/>
      <c r="BN54" s="65"/>
    </row>
    <row r="55" spans="1:66" ht="12.75" customHeight="1" x14ac:dyDescent="0.25">
      <c r="A55" s="30" t="str">
        <f>IF(LEFT(A54,FIND(".",A54&amp;".")-1)="2", "2."&amp;COUNTIF(A$54:A54,"2.*")+1, A54&amp;".1")</f>
        <v>7.1</v>
      </c>
      <c r="B55" s="31" t="s">
        <v>62</v>
      </c>
      <c r="C55" s="56" t="s">
        <v>64</v>
      </c>
      <c r="D55" s="32"/>
      <c r="E55" s="33">
        <v>45806</v>
      </c>
      <c r="F55" s="34">
        <f t="shared" si="11"/>
        <v>45806</v>
      </c>
      <c r="G55" s="35"/>
      <c r="H55" s="36"/>
      <c r="I55" s="37">
        <f t="shared" si="12"/>
        <v>1</v>
      </c>
      <c r="J55" s="38"/>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row>
    <row r="56" spans="1:66" ht="12.75" customHeight="1" x14ac:dyDescent="0.25">
      <c r="A56" s="30" t="str">
        <f>IF(ISNUMBER(FIND(".",A55)), LEFT(A55,FIND(".",A55)) &amp; (VALUE(RIGHT(A55,LEN(A55)-FIND(".",A55)))+1), A55&amp;".1")</f>
        <v>7.2</v>
      </c>
      <c r="B56" s="31" t="s">
        <v>61</v>
      </c>
      <c r="C56" s="56" t="s">
        <v>64</v>
      </c>
      <c r="D56" s="32"/>
      <c r="E56" s="33">
        <v>45806</v>
      </c>
      <c r="F56" s="34">
        <f t="shared" si="11"/>
        <v>45806</v>
      </c>
      <c r="G56" s="35"/>
      <c r="H56" s="36"/>
      <c r="I56" s="37">
        <f t="shared" si="12"/>
        <v>1</v>
      </c>
      <c r="J56" s="38"/>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row>
    <row r="57" spans="1:66" ht="12.75" customHeight="1" x14ac:dyDescent="0.25">
      <c r="A57" s="30"/>
      <c r="B57" s="50"/>
      <c r="C57" s="51"/>
      <c r="D57" s="32"/>
      <c r="E57" s="33"/>
      <c r="F57" s="34" t="str">
        <f t="shared" si="11"/>
        <v xml:space="preserve"> - </v>
      </c>
      <c r="G57" s="35"/>
      <c r="H57" s="36"/>
      <c r="I57" s="37" t="str">
        <f t="shared" si="12"/>
        <v xml:space="preserve"> - </v>
      </c>
      <c r="J57" s="38"/>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row>
    <row r="58" spans="1:66" ht="12.75" customHeight="1" x14ac:dyDescent="0.25">
      <c r="A58" s="30"/>
      <c r="B58" s="50"/>
      <c r="C58" s="51"/>
      <c r="D58" s="32"/>
      <c r="E58" s="33"/>
      <c r="F58" s="34" t="str">
        <f t="shared" si="11"/>
        <v xml:space="preserve"> - </v>
      </c>
      <c r="G58" s="35"/>
      <c r="H58" s="36"/>
      <c r="I58" s="37" t="str">
        <f t="shared" si="12"/>
        <v xml:space="preserve"> - </v>
      </c>
      <c r="J58" s="38"/>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row>
    <row r="59" spans="1:66" ht="12.75" customHeight="1" x14ac:dyDescent="0.25">
      <c r="A59" s="30"/>
      <c r="B59" s="50"/>
      <c r="C59" s="51"/>
      <c r="D59" s="32"/>
      <c r="E59" s="33"/>
      <c r="F59" s="34" t="str">
        <f t="shared" si="11"/>
        <v xml:space="preserve"> - </v>
      </c>
      <c r="G59" s="35"/>
      <c r="H59" s="36"/>
      <c r="I59" s="37" t="str">
        <f t="shared" si="12"/>
        <v xml:space="preserve"> - </v>
      </c>
      <c r="J59" s="38"/>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row>
    <row r="60" spans="1:66" ht="12.75" customHeight="1" x14ac:dyDescent="0.25">
      <c r="A60" s="30"/>
      <c r="B60" s="50"/>
      <c r="C60" s="51"/>
      <c r="D60" s="32"/>
      <c r="E60" s="33"/>
      <c r="F60" s="34" t="str">
        <f t="shared" si="11"/>
        <v xml:space="preserve"> - </v>
      </c>
      <c r="G60" s="35"/>
      <c r="H60" s="36"/>
      <c r="I60" s="37" t="str">
        <f t="shared" si="12"/>
        <v xml:space="preserve"> - </v>
      </c>
      <c r="J60" s="38"/>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row>
    <row r="61" spans="1:66" ht="12.75" customHeight="1" x14ac:dyDescent="0.25">
      <c r="A61" s="30"/>
      <c r="B61" s="50"/>
      <c r="C61" s="51"/>
      <c r="D61" s="32"/>
      <c r="E61" s="33"/>
      <c r="F61" s="34" t="str">
        <f t="shared" si="11"/>
        <v xml:space="preserve"> - </v>
      </c>
      <c r="G61" s="35"/>
      <c r="H61" s="36"/>
      <c r="I61" s="37" t="str">
        <f t="shared" si="12"/>
        <v xml:space="preserve"> - </v>
      </c>
      <c r="J61" s="38"/>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row>
    <row r="62" spans="1:66" ht="12.75" customHeight="1" x14ac:dyDescent="0.25">
      <c r="A62" s="30"/>
      <c r="B62" s="50"/>
      <c r="C62" s="51"/>
      <c r="D62" s="32"/>
      <c r="E62" s="33"/>
      <c r="F62" s="34" t="str">
        <f t="shared" si="11"/>
        <v xml:space="preserve"> - </v>
      </c>
      <c r="G62" s="35"/>
      <c r="H62" s="36"/>
      <c r="I62" s="37" t="str">
        <f t="shared" si="12"/>
        <v xml:space="preserve"> - </v>
      </c>
      <c r="J62" s="38"/>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row>
    <row r="63" spans="1:66" ht="12.75" customHeight="1" x14ac:dyDescent="0.25">
      <c r="A63" s="30"/>
      <c r="B63" s="50"/>
      <c r="C63" s="51"/>
      <c r="D63" s="32"/>
      <c r="E63" s="33"/>
      <c r="F63" s="34" t="str">
        <f t="shared" si="11"/>
        <v xml:space="preserve"> - </v>
      </c>
      <c r="G63" s="35"/>
      <c r="H63" s="36"/>
      <c r="I63" s="37" t="str">
        <f t="shared" si="12"/>
        <v xml:space="preserve"> - </v>
      </c>
      <c r="J63" s="38"/>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row>
    <row r="64" spans="1:66" ht="12.75" customHeight="1" x14ac:dyDescent="0.25">
      <c r="A64" s="30"/>
      <c r="B64" s="50"/>
      <c r="C64" s="51"/>
      <c r="D64" s="32"/>
      <c r="E64" s="33"/>
      <c r="F64" s="34" t="str">
        <f t="shared" si="11"/>
        <v xml:space="preserve"> - </v>
      </c>
      <c r="G64" s="35"/>
      <c r="H64" s="36"/>
      <c r="I64" s="37" t="str">
        <f t="shared" si="12"/>
        <v xml:space="preserve"> - </v>
      </c>
      <c r="J64" s="38"/>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row>
    <row r="65" spans="1:66" ht="12.75" customHeight="1" x14ac:dyDescent="0.25">
      <c r="A65" s="30"/>
      <c r="B65" s="50"/>
      <c r="C65" s="51"/>
      <c r="D65" s="32"/>
      <c r="E65" s="33"/>
      <c r="F65" s="34" t="str">
        <f t="shared" si="11"/>
        <v xml:space="preserve"> - </v>
      </c>
      <c r="G65" s="35"/>
      <c r="H65" s="36"/>
      <c r="I65" s="37" t="str">
        <f t="shared" si="12"/>
        <v xml:space="preserve"> - </v>
      </c>
      <c r="J65" s="38"/>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row>
    <row r="66" spans="1:66" ht="12.75" customHeight="1" x14ac:dyDescent="0.25">
      <c r="A66" s="30"/>
      <c r="B66" s="50"/>
      <c r="C66" s="51"/>
      <c r="D66" s="32"/>
      <c r="E66" s="33"/>
      <c r="F66" s="34" t="str">
        <f t="shared" si="11"/>
        <v xml:space="preserve"> - </v>
      </c>
      <c r="G66" s="35"/>
      <c r="H66" s="36"/>
      <c r="I66" s="37" t="str">
        <f t="shared" si="12"/>
        <v xml:space="preserve"> - </v>
      </c>
      <c r="J66" s="38"/>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row>
    <row r="67" spans="1:66" ht="12.75" customHeight="1" x14ac:dyDescent="0.25">
      <c r="A67" s="30"/>
      <c r="B67" s="50"/>
      <c r="C67" s="51"/>
      <c r="D67" s="32"/>
      <c r="E67" s="33"/>
      <c r="F67" s="34" t="str">
        <f t="shared" si="11"/>
        <v xml:space="preserve"> - </v>
      </c>
      <c r="G67" s="35"/>
      <c r="H67" s="36"/>
      <c r="I67" s="37" t="str">
        <f t="shared" si="12"/>
        <v xml:space="preserve"> - </v>
      </c>
      <c r="J67" s="38"/>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row>
    <row r="68" spans="1:66" ht="12.75" customHeight="1" x14ac:dyDescent="0.25">
      <c r="A68" s="30"/>
      <c r="B68" s="50"/>
      <c r="C68" s="51"/>
      <c r="D68" s="32"/>
      <c r="E68" s="33"/>
      <c r="F68" s="34" t="str">
        <f t="shared" si="11"/>
        <v xml:space="preserve"> - </v>
      </c>
      <c r="G68" s="35"/>
      <c r="H68" s="36"/>
      <c r="I68" s="37" t="str">
        <f t="shared" si="12"/>
        <v xml:space="preserve"> - </v>
      </c>
      <c r="J68" s="38"/>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row>
    <row r="69" spans="1:66" ht="12.75" customHeight="1" x14ac:dyDescent="0.25">
      <c r="A69" s="30"/>
      <c r="B69" s="50"/>
      <c r="C69" s="51"/>
      <c r="D69" s="32"/>
      <c r="E69" s="33"/>
      <c r="F69" s="34" t="str">
        <f t="shared" si="11"/>
        <v xml:space="preserve"> - </v>
      </c>
      <c r="G69" s="35"/>
      <c r="H69" s="36"/>
      <c r="I69" s="37" t="str">
        <f t="shared" si="12"/>
        <v xml:space="preserve"> - </v>
      </c>
      <c r="J69" s="38"/>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row>
    <row r="70" spans="1:66" ht="12.75" customHeight="1" x14ac:dyDescent="0.25">
      <c r="A70" s="30"/>
      <c r="B70" s="50"/>
      <c r="C70" s="51"/>
      <c r="D70" s="32"/>
      <c r="E70" s="33"/>
      <c r="F70" s="34" t="str">
        <f t="shared" si="11"/>
        <v xml:space="preserve"> - </v>
      </c>
      <c r="G70" s="35"/>
      <c r="H70" s="36"/>
      <c r="I70" s="37" t="str">
        <f t="shared" si="12"/>
        <v xml:space="preserve"> - </v>
      </c>
      <c r="J70" s="38"/>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row>
    <row r="71" spans="1:66" ht="12.75" customHeight="1" x14ac:dyDescent="0.25">
      <c r="A71" s="30"/>
      <c r="B71" s="50"/>
      <c r="C71" s="51"/>
      <c r="D71" s="32"/>
      <c r="E71" s="33"/>
      <c r="F71" s="34" t="str">
        <f t="shared" si="11"/>
        <v xml:space="preserve"> - </v>
      </c>
      <c r="G71" s="35"/>
      <c r="H71" s="36"/>
      <c r="I71" s="37" t="str">
        <f t="shared" si="12"/>
        <v xml:space="preserve"> - </v>
      </c>
      <c r="J71" s="38"/>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row>
    <row r="72" spans="1:66" ht="12.75" customHeight="1" x14ac:dyDescent="0.25">
      <c r="A72" s="30"/>
      <c r="B72" s="50"/>
      <c r="C72" s="51"/>
      <c r="D72" s="32"/>
      <c r="E72" s="33"/>
      <c r="F72" s="34" t="str">
        <f t="shared" si="11"/>
        <v xml:space="preserve"> - </v>
      </c>
      <c r="G72" s="35"/>
      <c r="H72" s="36"/>
      <c r="I72" s="37" t="str">
        <f t="shared" si="12"/>
        <v xml:space="preserve"> - </v>
      </c>
      <c r="J72" s="38"/>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row>
    <row r="73" spans="1:66" ht="12.75" customHeight="1" x14ac:dyDescent="0.25">
      <c r="A73" s="30"/>
      <c r="B73" s="50"/>
      <c r="C73" s="51"/>
      <c r="D73" s="32"/>
      <c r="E73" s="33"/>
      <c r="F73" s="34" t="str">
        <f t="shared" si="11"/>
        <v xml:space="preserve"> - </v>
      </c>
      <c r="G73" s="35"/>
      <c r="H73" s="36"/>
      <c r="I73" s="37" t="str">
        <f t="shared" si="12"/>
        <v xml:space="preserve"> - </v>
      </c>
      <c r="J73" s="38"/>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row>
    <row r="74" spans="1:66" s="66" customFormat="1" ht="12.75" customHeight="1"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c r="AX74" s="67"/>
      <c r="AY74" s="67"/>
      <c r="AZ74" s="67"/>
      <c r="BA74" s="67"/>
      <c r="BB74" s="67"/>
      <c r="BC74" s="67"/>
      <c r="BD74" s="67"/>
      <c r="BE74" s="67"/>
      <c r="BF74" s="67"/>
      <c r="BG74" s="67"/>
      <c r="BH74" s="67"/>
      <c r="BI74" s="67"/>
      <c r="BJ74" s="67"/>
      <c r="BK74" s="67"/>
      <c r="BL74" s="67"/>
      <c r="BM74" s="67"/>
      <c r="BN74" s="67"/>
    </row>
    <row r="75" spans="1:66" s="66" customFormat="1" ht="12.75" customHeight="1"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67"/>
      <c r="AZ75" s="67"/>
      <c r="BA75" s="67"/>
      <c r="BB75" s="67"/>
      <c r="BC75" s="67"/>
      <c r="BD75" s="67"/>
      <c r="BE75" s="67"/>
      <c r="BF75" s="67"/>
      <c r="BG75" s="67"/>
      <c r="BH75" s="67"/>
      <c r="BI75" s="67"/>
      <c r="BJ75" s="67"/>
      <c r="BK75" s="67"/>
      <c r="BL75" s="67"/>
      <c r="BM75" s="67"/>
      <c r="BN75" s="67"/>
    </row>
    <row r="76" spans="1:66" s="66" customFormat="1" ht="12.75" customHeight="1"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c r="AZ76" s="67"/>
      <c r="BA76" s="67"/>
      <c r="BB76" s="67"/>
      <c r="BC76" s="67"/>
      <c r="BD76" s="67"/>
      <c r="BE76" s="67"/>
      <c r="BF76" s="67"/>
      <c r="BG76" s="67"/>
      <c r="BH76" s="67"/>
      <c r="BI76" s="67"/>
      <c r="BJ76" s="67"/>
      <c r="BK76" s="67"/>
      <c r="BL76" s="67"/>
      <c r="BM76" s="67"/>
      <c r="BN76" s="67"/>
    </row>
    <row r="77" spans="1:66" s="66" customFormat="1" ht="12.75" customHeight="1"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c r="AZ77" s="67"/>
      <c r="BA77" s="67"/>
      <c r="BB77" s="67"/>
      <c r="BC77" s="67"/>
      <c r="BD77" s="67"/>
      <c r="BE77" s="67"/>
      <c r="BF77" s="67"/>
      <c r="BG77" s="67"/>
      <c r="BH77" s="67"/>
      <c r="BI77" s="67"/>
      <c r="BJ77" s="67"/>
      <c r="BK77" s="67"/>
      <c r="BL77" s="67"/>
      <c r="BM77" s="67"/>
      <c r="BN77" s="67"/>
    </row>
    <row r="78" spans="1:66" s="66" customFormat="1" ht="12.75" customHeight="1"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c r="AX78" s="67"/>
      <c r="AY78" s="67"/>
      <c r="AZ78" s="67"/>
      <c r="BA78" s="67"/>
      <c r="BB78" s="67"/>
      <c r="BC78" s="67"/>
      <c r="BD78" s="67"/>
      <c r="BE78" s="67"/>
      <c r="BF78" s="67"/>
      <c r="BG78" s="67"/>
      <c r="BH78" s="67"/>
      <c r="BI78" s="67"/>
      <c r="BJ78" s="67"/>
      <c r="BK78" s="67"/>
      <c r="BL78" s="67"/>
      <c r="BM78" s="67"/>
      <c r="BN78" s="67"/>
    </row>
    <row r="79" spans="1:66" s="66" customFormat="1" ht="12.75" customHeight="1"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c r="AX79" s="67"/>
      <c r="AY79" s="67"/>
      <c r="AZ79" s="67"/>
      <c r="BA79" s="67"/>
      <c r="BB79" s="67"/>
      <c r="BC79" s="67"/>
      <c r="BD79" s="67"/>
      <c r="BE79" s="67"/>
      <c r="BF79" s="67"/>
      <c r="BG79" s="67"/>
      <c r="BH79" s="67"/>
      <c r="BI79" s="67"/>
      <c r="BJ79" s="67"/>
      <c r="BK79" s="67"/>
      <c r="BL79" s="67"/>
      <c r="BM79" s="67"/>
      <c r="BN79" s="67"/>
    </row>
    <row r="80" spans="1:66" s="69" customFormat="1" ht="12.75" customHeight="1" x14ac:dyDescent="0.25">
      <c r="A80" s="67"/>
      <c r="B80" s="67"/>
      <c r="C80" s="67"/>
      <c r="D80" s="67"/>
      <c r="E80" s="67"/>
      <c r="F80" s="67"/>
      <c r="G80" s="67"/>
      <c r="H80" s="67"/>
      <c r="I80" s="67"/>
      <c r="J80" s="67"/>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c r="AP80" s="68"/>
      <c r="AQ80" s="68"/>
      <c r="AR80" s="68"/>
      <c r="AS80" s="68"/>
      <c r="AT80" s="68"/>
      <c r="AU80" s="68"/>
      <c r="AV80" s="68"/>
      <c r="AW80" s="68"/>
      <c r="AX80" s="68"/>
      <c r="AY80" s="68"/>
      <c r="AZ80" s="68"/>
      <c r="BA80" s="68"/>
      <c r="BB80" s="68"/>
      <c r="BC80" s="68"/>
      <c r="BD80" s="68"/>
      <c r="BE80" s="68"/>
      <c r="BF80" s="68"/>
      <c r="BG80" s="68"/>
      <c r="BH80" s="68"/>
      <c r="BI80" s="68"/>
      <c r="BJ80" s="68"/>
      <c r="BK80" s="68"/>
      <c r="BL80" s="68"/>
      <c r="BM80" s="68"/>
      <c r="BN80" s="68"/>
    </row>
    <row r="81" spans="1:66" ht="12.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row>
    <row r="82" spans="1:66" ht="12.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row>
    <row r="83" spans="1:66" ht="12.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row>
    <row r="84" spans="1:66" ht="12.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row>
    <row r="85" spans="1:66" ht="12.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row>
    <row r="86" spans="1:66" ht="12.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row>
    <row r="87" spans="1:66" ht="12.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row>
    <row r="88" spans="1:66" ht="12.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row>
    <row r="89" spans="1:66" ht="12.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row>
    <row r="90" spans="1:66" ht="12.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row>
    <row r="91" spans="1:66" ht="12.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row>
    <row r="92" spans="1:66" ht="12.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row>
    <row r="93" spans="1:66" ht="12.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row>
    <row r="94" spans="1:66" ht="12.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row>
    <row r="95" spans="1:66" ht="12.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row>
    <row r="96" spans="1:66" ht="12.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row>
    <row r="97" spans="1:66" ht="12.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row>
    <row r="98" spans="1:66" ht="12.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row>
    <row r="99" spans="1:66" ht="12.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row>
    <row r="100" spans="1:66" ht="12.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row>
    <row r="101" spans="1:66" ht="12.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row>
    <row r="102" spans="1:66" ht="12.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row>
    <row r="103" spans="1:66" ht="12.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row>
    <row r="104" spans="1:66" ht="12.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row>
    <row r="105" spans="1:66" ht="12.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row>
    <row r="106" spans="1:66" ht="12.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row>
    <row r="107" spans="1:66" ht="12.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row>
    <row r="108" spans="1:66" ht="12.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row>
    <row r="109" spans="1:66" ht="12.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row>
    <row r="110" spans="1:66" ht="12.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row>
    <row r="111" spans="1:66" ht="12.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row>
    <row r="112" spans="1:66" ht="12.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row>
    <row r="113" spans="1:66" ht="12.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row>
    <row r="114" spans="1:66" ht="12.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row>
    <row r="115" spans="1:66" ht="12.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row>
    <row r="116" spans="1:66" ht="12.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row>
    <row r="117" spans="1:66" ht="12.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row>
    <row r="118" spans="1:66" ht="12.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row>
    <row r="119" spans="1:66" ht="12.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row>
    <row r="120" spans="1:66" ht="12.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row>
    <row r="121" spans="1:66" ht="12.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row>
    <row r="122" spans="1:66" ht="12.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row>
    <row r="123" spans="1:66" ht="12.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row>
    <row r="124" spans="1:66" ht="12.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row>
    <row r="125" spans="1:66" ht="12.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row>
    <row r="126" spans="1:66" ht="12.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row>
    <row r="127" spans="1:66" ht="12.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row>
    <row r="128" spans="1:66" ht="12.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row>
    <row r="129" spans="1:66" ht="12.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row>
    <row r="130" spans="1:66" ht="12.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row>
    <row r="131" spans="1:66" ht="12.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row>
    <row r="132" spans="1:66" ht="12.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row>
    <row r="133" spans="1:66" ht="12.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row>
    <row r="134" spans="1:66" ht="12.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row>
    <row r="135" spans="1:66" ht="12.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row>
    <row r="136" spans="1:66" ht="12.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row>
    <row r="137" spans="1:66" ht="12.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row>
    <row r="138" spans="1:66" ht="12.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row>
    <row r="139" spans="1:66" ht="12.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row>
    <row r="140" spans="1:66" ht="12.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row>
    <row r="141" spans="1:66" ht="12.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row>
    <row r="142" spans="1:66" ht="12.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row>
    <row r="143" spans="1:66" ht="12.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row>
    <row r="144" spans="1:66" ht="12.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row>
    <row r="145" spans="1:66" ht="12.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row>
    <row r="146" spans="1:66" ht="12.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row>
    <row r="147" spans="1:66" ht="12.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row>
    <row r="148" spans="1:66" ht="12.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row>
    <row r="149" spans="1:66" ht="12.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row>
    <row r="150" spans="1:66" ht="12.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row>
    <row r="151" spans="1:66" ht="12.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row>
    <row r="152" spans="1:66" ht="12.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row>
    <row r="153" spans="1:66" ht="12.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row>
    <row r="154" spans="1:66" ht="12.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row>
    <row r="155" spans="1:66" ht="12.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row>
    <row r="156" spans="1:66" ht="12.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row>
    <row r="157" spans="1:66" ht="12.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row>
    <row r="158" spans="1:66" ht="12.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row>
    <row r="159" spans="1:66" ht="12.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row>
    <row r="160" spans="1:66" ht="12.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row>
    <row r="161" spans="1:66" ht="12.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row>
    <row r="162" spans="1:66" ht="12.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row>
    <row r="163" spans="1:66" ht="12.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row>
    <row r="164" spans="1:66" ht="12.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row>
    <row r="165" spans="1:66" ht="12.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row>
    <row r="166" spans="1:66" ht="12.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row>
    <row r="167" spans="1:66" ht="12.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row>
    <row r="168" spans="1:66" ht="12.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row>
    <row r="169" spans="1:66" ht="12.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row>
    <row r="170" spans="1:66" ht="12.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row>
    <row r="171" spans="1:66" ht="12.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row>
    <row r="172" spans="1:66" ht="12.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row>
    <row r="173" spans="1:66" ht="12.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row>
    <row r="174" spans="1:66" ht="12.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row>
    <row r="175" spans="1:66" ht="12.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row>
    <row r="176" spans="1:66" ht="12.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row>
    <row r="177" spans="1:66" ht="12.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row>
    <row r="178" spans="1:66" ht="12.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row>
    <row r="179" spans="1:66" ht="12.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row>
    <row r="180" spans="1:66" ht="12.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row>
    <row r="181" spans="1:66" ht="12.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row>
    <row r="182" spans="1:66" ht="12.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row>
    <row r="183" spans="1:66" ht="12.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row>
    <row r="184" spans="1:6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row>
    <row r="185" spans="1:6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row>
    <row r="186" spans="1:6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row>
    <row r="187" spans="1:6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row>
    <row r="188" spans="1:6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row>
    <row r="189" spans="1:6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row>
    <row r="190" spans="1:6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row>
    <row r="191" spans="1:6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row>
    <row r="192" spans="1:6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row>
    <row r="193" spans="1:6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row>
    <row r="194" spans="1:6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row>
    <row r="195" spans="1:6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row>
    <row r="196" spans="1:6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row>
    <row r="197" spans="1:6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row>
    <row r="198" spans="1:6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row>
    <row r="199" spans="1:6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row>
    <row r="200" spans="1:6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row>
    <row r="201" spans="1:6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row>
    <row r="202" spans="1:6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row>
    <row r="203" spans="1:6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row>
    <row r="204" spans="1:6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row>
    <row r="205" spans="1:6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row>
    <row r="206" spans="1:6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row>
    <row r="207" spans="1:6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row>
    <row r="208" spans="1:6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row>
    <row r="209" spans="1:6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row>
    <row r="210" spans="1:6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row>
    <row r="211" spans="1:6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row>
    <row r="212" spans="1:6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row>
    <row r="213" spans="1:6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row>
    <row r="214" spans="1:6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row>
    <row r="215" spans="1:6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row>
    <row r="216" spans="1:6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row>
    <row r="217" spans="1:6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row>
    <row r="218" spans="1:6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row>
    <row r="219" spans="1:6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row>
    <row r="220" spans="1:6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row>
    <row r="221" spans="1:6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row>
    <row r="222" spans="1:6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row>
    <row r="223" spans="1:6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row>
    <row r="224" spans="1:6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row>
    <row r="225" spans="1:6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row>
    <row r="226" spans="1:6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row>
    <row r="227" spans="1:6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row>
    <row r="228" spans="1:6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row>
    <row r="229" spans="1:6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row>
    <row r="230" spans="1:6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row>
    <row r="231" spans="1:6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row>
    <row r="232" spans="1:6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row>
    <row r="233" spans="1:6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row>
    <row r="234" spans="1:6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row>
    <row r="235" spans="1:6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row>
    <row r="236" spans="1:6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row>
    <row r="237" spans="1:6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row>
    <row r="238" spans="1:6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row>
    <row r="239" spans="1:6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row>
    <row r="240" spans="1:6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row>
    <row r="241" spans="1:6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row>
    <row r="242" spans="1:66"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row>
    <row r="243" spans="1:66"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row>
    <row r="244" spans="1:66"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row>
    <row r="245" spans="1:66"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row>
    <row r="246" spans="1:66"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row>
    <row r="247" spans="1:66"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row>
    <row r="248" spans="1:66"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row>
    <row r="249" spans="1:66"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row>
    <row r="250" spans="1:66"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row>
    <row r="251" spans="1:66"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row>
    <row r="252" spans="1:66"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row>
    <row r="253" spans="1:66"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row>
    <row r="254" spans="1:66"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row>
    <row r="255" spans="1:66"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row>
    <row r="256" spans="1:66"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row>
    <row r="257" spans="1:66"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row>
    <row r="258" spans="1:66" ht="12.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row>
    <row r="259" spans="1:66" ht="12.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row>
    <row r="260" spans="1:66" ht="12.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row>
    <row r="261" spans="1:66" ht="12.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row>
    <row r="262" spans="1:66" ht="12.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row>
    <row r="263" spans="1:66" ht="12.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row>
    <row r="264" spans="1:66" ht="12.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row>
    <row r="265" spans="1:66" ht="12.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row>
    <row r="266" spans="1:66" ht="12.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row>
    <row r="267" spans="1:66" ht="12.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row>
    <row r="268" spans="1:66" ht="12.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row>
    <row r="269" spans="1:66" ht="12.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row>
    <row r="270" spans="1:66" ht="12.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row>
    <row r="271" spans="1:66" ht="12.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row>
    <row r="272" spans="1:66" ht="12.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row>
    <row r="273" spans="1:66" ht="12.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row>
    <row r="274" spans="1:66" ht="12.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row>
    <row r="275" spans="1:66" ht="12.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row>
    <row r="276" spans="1:66" ht="12.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row>
    <row r="277" spans="1:66" ht="12.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row>
    <row r="278" spans="1:66" ht="12.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row>
    <row r="279" spans="1:66" ht="12.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row>
    <row r="280" spans="1:66" ht="12.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row>
    <row r="281" spans="1:66" ht="12.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row>
    <row r="282" spans="1:66" ht="12.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row>
    <row r="283" spans="1:66" ht="12.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row>
    <row r="284" spans="1:66" ht="12.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row>
    <row r="285" spans="1:66" ht="12.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row>
    <row r="286" spans="1:66" ht="12.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row>
    <row r="287" spans="1:66" ht="12.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row>
    <row r="288" spans="1:66" ht="12.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row>
    <row r="289" spans="1:66" ht="12.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row>
    <row r="290" spans="1:66" ht="12.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row>
    <row r="291" spans="1:66" ht="12.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row>
    <row r="292" spans="1:66" ht="12.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row>
    <row r="293" spans="1:66" ht="12.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row>
    <row r="294" spans="1:66" ht="12.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row>
    <row r="295" spans="1:66" ht="12.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row>
    <row r="296" spans="1:66" ht="12.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row>
    <row r="297" spans="1:66" ht="12.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row>
    <row r="298" spans="1:66" ht="12.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row>
    <row r="299" spans="1:66" ht="12.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row>
    <row r="300" spans="1:66" ht="12.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row>
    <row r="301" spans="1:66" ht="12.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row>
    <row r="302" spans="1:66" ht="12.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row>
    <row r="303" spans="1:66" ht="12.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row>
    <row r="304" spans="1:66" ht="12.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row>
    <row r="305" spans="1:66" ht="12.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row>
    <row r="306" spans="1:66" ht="12.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row>
    <row r="307" spans="1:66" ht="12.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row>
    <row r="308" spans="1:66" ht="12.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row>
    <row r="309" spans="1:66" ht="12.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row>
    <row r="310" spans="1:66" ht="12.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row>
    <row r="311" spans="1:66" ht="12.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row>
    <row r="312" spans="1:66" ht="12.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row>
    <row r="313" spans="1:66" ht="12.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row>
    <row r="314" spans="1:66" ht="12.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row>
    <row r="315" spans="1:66" ht="12.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row>
    <row r="316" spans="1:66" ht="12.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row>
    <row r="317" spans="1:66" ht="12.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row>
    <row r="318" spans="1:66" ht="12.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row>
    <row r="319" spans="1:66" ht="12.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row>
    <row r="320" spans="1:66" ht="12.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row>
    <row r="321" spans="1:66" ht="12.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row>
    <row r="322" spans="1:66" ht="12.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row>
    <row r="323" spans="1:66" ht="12.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row>
    <row r="324" spans="1:66" ht="12.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row>
    <row r="325" spans="1:66" ht="12.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row>
    <row r="326" spans="1:66" ht="12.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row>
    <row r="327" spans="1:66" ht="12.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row>
    <row r="328" spans="1:66" ht="12.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row>
    <row r="329" spans="1:66" ht="12.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row>
    <row r="330" spans="1:66" ht="12.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row>
    <row r="331" spans="1:66" ht="12.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row>
    <row r="332" spans="1:66" ht="12.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row>
    <row r="333" spans="1:66" ht="12.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row>
    <row r="334" spans="1:66" ht="12.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row>
    <row r="335" spans="1:66" ht="12.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row>
    <row r="336" spans="1:66" ht="12.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row>
    <row r="337" spans="1:66" ht="12.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row>
    <row r="338" spans="1:66" ht="12.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row>
    <row r="339" spans="1:66" ht="12.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row>
    <row r="340" spans="1:66" ht="12.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row>
    <row r="341" spans="1:66" ht="12.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row>
    <row r="342" spans="1:66" ht="12.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row>
    <row r="343" spans="1:66" ht="12.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row>
    <row r="344" spans="1:66" ht="12.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row>
    <row r="345" spans="1:66" ht="12.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row>
    <row r="346" spans="1:66" ht="12.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row>
    <row r="347" spans="1:66" ht="12.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row>
    <row r="348" spans="1:66" ht="12.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row>
    <row r="349" spans="1:66" ht="12.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row>
    <row r="350" spans="1:66" ht="12.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row>
    <row r="351" spans="1:66" ht="12.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row>
    <row r="352" spans="1:66" ht="12.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row>
    <row r="353" spans="1:66" ht="12.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row>
    <row r="354" spans="1:66" ht="12.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row>
    <row r="355" spans="1:66" ht="12.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row>
    <row r="356" spans="1:66" ht="12.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row>
    <row r="357" spans="1:66" ht="12.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row>
    <row r="358" spans="1:66" ht="12.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row>
    <row r="359" spans="1:66" ht="12.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row>
    <row r="360" spans="1:66" ht="12.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row>
    <row r="361" spans="1:66" ht="12.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row>
    <row r="362" spans="1:66" ht="12.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row>
    <row r="363" spans="1:66" ht="12.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row>
    <row r="364" spans="1:66" ht="12.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row>
    <row r="365" spans="1:66" ht="12.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row>
    <row r="366" spans="1:66" ht="12.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row>
    <row r="367" spans="1:66" ht="12.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row>
    <row r="368" spans="1:66" ht="12.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row>
    <row r="369" spans="1:66" ht="12.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row>
    <row r="370" spans="1:66" ht="12.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row>
    <row r="371" spans="1:66" ht="12.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row>
    <row r="372" spans="1:66" ht="12.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row>
    <row r="373" spans="1:66" ht="12.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row>
    <row r="374" spans="1:66" ht="12.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row>
    <row r="375" spans="1:66" ht="12.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row>
    <row r="376" spans="1:66" ht="12.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row>
    <row r="377" spans="1:66" ht="12.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row>
    <row r="378" spans="1:66" ht="12.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row>
    <row r="379" spans="1:66" ht="12.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row>
    <row r="380" spans="1:66" ht="12.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row>
    <row r="381" spans="1:66" ht="12.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row>
    <row r="382" spans="1:66" ht="12.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row>
    <row r="383" spans="1:66" ht="12.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row>
    <row r="384" spans="1:66" ht="12.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row>
    <row r="385" spans="1:66" ht="12.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row>
    <row r="386" spans="1:66" ht="12.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row>
    <row r="387" spans="1:66" ht="12.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row>
    <row r="388" spans="1:66" ht="12.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row>
    <row r="389" spans="1:66" ht="12.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row>
    <row r="390" spans="1:66" ht="12.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row>
    <row r="391" spans="1:66" ht="12.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row>
    <row r="392" spans="1:66" ht="12.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row>
    <row r="393" spans="1:66" ht="12.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row>
    <row r="394" spans="1:66" ht="12.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row>
    <row r="395" spans="1:66" ht="12.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row>
    <row r="396" spans="1:66" ht="12.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row>
    <row r="397" spans="1:66" ht="12.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row>
    <row r="398" spans="1:66" ht="12.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row>
    <row r="399" spans="1:66" ht="12.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row>
    <row r="400" spans="1:66" ht="12.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row>
    <row r="401" spans="1:66" ht="12.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row>
    <row r="402" spans="1:66" ht="12.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row>
    <row r="403" spans="1:66" ht="12.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row>
    <row r="404" spans="1:66" ht="12.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row>
    <row r="405" spans="1:66" ht="12.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row>
    <row r="406" spans="1:66" ht="12.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row>
    <row r="407" spans="1:66" ht="12.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row>
    <row r="408" spans="1:66" ht="12.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row>
    <row r="409" spans="1:66" ht="12.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row>
    <row r="410" spans="1:66" ht="12.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row>
    <row r="411" spans="1:66" ht="12.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row>
    <row r="412" spans="1:66" ht="12.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row>
    <row r="413" spans="1:66" ht="12.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row>
    <row r="414" spans="1:66" ht="12.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row>
    <row r="415" spans="1:66" ht="12.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row>
    <row r="416" spans="1:66" ht="12.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row>
    <row r="417" spans="1:66" ht="12.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row>
    <row r="418" spans="1:66" ht="12.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row>
    <row r="419" spans="1:66" ht="12.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row>
    <row r="420" spans="1:66" ht="12.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row>
    <row r="421" spans="1:66" ht="12.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row>
    <row r="422" spans="1:66" ht="12.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row>
    <row r="423" spans="1:66" ht="12.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row>
    <row r="424" spans="1:66" ht="12.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row>
    <row r="425" spans="1:66" ht="12.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row>
    <row r="426" spans="1:66" ht="12.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row>
    <row r="427" spans="1:66" ht="12.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row>
    <row r="428" spans="1:66" ht="12.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row>
    <row r="429" spans="1:66" ht="12.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row>
    <row r="430" spans="1:66" ht="12.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row>
    <row r="431" spans="1:66" ht="12.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row>
    <row r="432" spans="1:66" ht="12.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row>
    <row r="433" spans="1:66" ht="12.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row>
    <row r="434" spans="1:66" ht="12.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row>
    <row r="435" spans="1:66" ht="12.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row>
    <row r="436" spans="1:66" ht="12.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row>
    <row r="437" spans="1:66" ht="12.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row>
    <row r="438" spans="1:66" ht="12.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row>
    <row r="439" spans="1:66" ht="12.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row>
    <row r="440" spans="1:66" ht="12.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row>
    <row r="441" spans="1:66" ht="12.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row>
    <row r="442" spans="1:66" ht="12.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row>
    <row r="443" spans="1:66" ht="12.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row>
    <row r="444" spans="1:66" ht="12.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row>
    <row r="445" spans="1:66" ht="12.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row>
    <row r="446" spans="1:66" ht="12.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row>
    <row r="447" spans="1:66" ht="12.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row>
    <row r="448" spans="1:66" ht="12.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row>
    <row r="449" spans="1:66" ht="12.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row>
    <row r="450" spans="1:66" ht="12.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row>
    <row r="451" spans="1:66" ht="12.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row>
    <row r="452" spans="1:66" ht="12.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row>
    <row r="453" spans="1:66" ht="12.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row>
    <row r="454" spans="1:66" ht="12.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row>
    <row r="455" spans="1:66" ht="12.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row>
    <row r="456" spans="1:66" ht="12.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row>
    <row r="457" spans="1:66" ht="12.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row>
    <row r="458" spans="1:66" ht="12.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row>
    <row r="459" spans="1:66" ht="12.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row>
    <row r="460" spans="1:66" ht="12.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row>
    <row r="461" spans="1:66" ht="12.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row>
    <row r="462" spans="1:66" ht="12.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row>
    <row r="463" spans="1:66" ht="12.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row>
    <row r="464" spans="1:66" ht="12.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row>
    <row r="465" spans="1:66" ht="12.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row>
    <row r="466" spans="1:66" ht="12.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row>
    <row r="467" spans="1:66" ht="12.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row>
    <row r="468" spans="1:66" ht="12.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row>
    <row r="469" spans="1:66" ht="12.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row>
    <row r="470" spans="1:66" ht="12.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row>
    <row r="471" spans="1:66" ht="12.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row>
    <row r="472" spans="1:66" ht="12.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row>
    <row r="473" spans="1:66" ht="12.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row>
    <row r="474" spans="1:66" ht="12.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row>
    <row r="475" spans="1:66" ht="12.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row>
    <row r="476" spans="1:66" ht="12.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row>
    <row r="477" spans="1:66" ht="12.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row>
    <row r="478" spans="1:66" ht="12.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row>
    <row r="479" spans="1:66" ht="12.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row>
    <row r="480" spans="1:66" ht="12.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row>
    <row r="481" spans="1:66" ht="12.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row>
    <row r="482" spans="1:66" ht="12.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row>
    <row r="483" spans="1:66" ht="12.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row>
    <row r="484" spans="1:66" ht="12.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row>
    <row r="485" spans="1:66" ht="12.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row>
    <row r="486" spans="1:66" ht="12.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row>
    <row r="487" spans="1:66" ht="12.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row>
    <row r="488" spans="1:66" ht="12.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row>
    <row r="489" spans="1:66" ht="12.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row>
    <row r="490" spans="1:66" ht="12.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row>
    <row r="491" spans="1:66" ht="12.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row>
    <row r="492" spans="1:66" ht="12.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row>
    <row r="493" spans="1:66" ht="12.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row>
    <row r="494" spans="1:66" ht="12.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row>
    <row r="495" spans="1:66" ht="12.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row>
    <row r="496" spans="1:66" ht="12.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row>
    <row r="497" spans="1:66" ht="12.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row>
    <row r="498" spans="1:66" ht="12.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row>
    <row r="499" spans="1:66" ht="12.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row>
    <row r="500" spans="1:66" ht="12.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row>
    <row r="501" spans="1:66" ht="12.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row>
    <row r="502" spans="1:66" ht="12.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row>
    <row r="503" spans="1:66" ht="12.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row>
    <row r="504" spans="1:66" ht="12.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row>
    <row r="505" spans="1:66" ht="12.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row>
    <row r="506" spans="1:66" ht="12.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row>
    <row r="507" spans="1:66" ht="12.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row>
    <row r="508" spans="1:66" ht="12.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row>
    <row r="509" spans="1:66" ht="12.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row>
    <row r="510" spans="1:66" ht="12.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row>
    <row r="511" spans="1:66" ht="12.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row>
    <row r="512" spans="1:66" ht="12.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row>
    <row r="513" spans="1:66" ht="12.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row>
    <row r="514" spans="1:66" ht="12.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row>
    <row r="515" spans="1:66" ht="12.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row>
    <row r="516" spans="1:66" ht="12.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row>
    <row r="517" spans="1:66" ht="12.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row>
    <row r="518" spans="1:66" ht="12.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row>
    <row r="519" spans="1:66" ht="12.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row>
    <row r="520" spans="1:66" ht="12.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row>
    <row r="521" spans="1:66" ht="12.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row>
    <row r="522" spans="1:66" ht="12.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row>
    <row r="523" spans="1:66" ht="12.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row>
    <row r="524" spans="1:66" ht="12.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row>
    <row r="525" spans="1:66" ht="12.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row>
    <row r="526" spans="1:66" ht="12.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row>
    <row r="527" spans="1:66" ht="12.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row>
    <row r="528" spans="1:66" ht="12.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row>
    <row r="529" spans="1:66" ht="12.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row>
    <row r="530" spans="1:66" ht="12.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row>
    <row r="531" spans="1:66" ht="12.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row>
    <row r="532" spans="1:66" ht="12.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row>
    <row r="533" spans="1:66" ht="12.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row>
    <row r="534" spans="1:66" ht="12.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row>
    <row r="535" spans="1:66" ht="12.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row>
    <row r="536" spans="1:66" ht="12.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row>
    <row r="537" spans="1:66" ht="12.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row>
    <row r="538" spans="1:66" ht="12.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row>
    <row r="539" spans="1:66" ht="12.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row>
    <row r="540" spans="1:66" ht="12.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row>
    <row r="541" spans="1:66" ht="12.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row>
    <row r="542" spans="1:66" ht="12.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row>
    <row r="543" spans="1:66" ht="12.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row>
    <row r="544" spans="1:66" ht="12.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row>
    <row r="545" spans="1:66" ht="12.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row>
    <row r="546" spans="1:66" ht="12.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row>
    <row r="547" spans="1:66" ht="12.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row>
    <row r="548" spans="1:66" ht="12.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row>
    <row r="549" spans="1:66" ht="12.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row>
    <row r="550" spans="1:66" ht="12.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row>
    <row r="551" spans="1:66" ht="12.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row>
    <row r="552" spans="1:66" ht="12.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row>
    <row r="553" spans="1:66" ht="12.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row>
    <row r="554" spans="1:66" ht="12.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row>
    <row r="555" spans="1:66" ht="12.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row>
    <row r="556" spans="1:66" ht="12.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row>
    <row r="557" spans="1:66" ht="12.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row>
    <row r="558" spans="1:66" ht="12.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row>
    <row r="559" spans="1:66" ht="12.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row>
    <row r="560" spans="1:66" ht="12.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row>
    <row r="561" spans="1:66" ht="12.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row>
    <row r="562" spans="1:66" ht="12.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row>
    <row r="563" spans="1:66" ht="12.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row>
    <row r="564" spans="1:66" ht="12.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row>
    <row r="565" spans="1:66" ht="12.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row>
    <row r="566" spans="1:66" ht="12.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row>
    <row r="567" spans="1:66" ht="12.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row>
    <row r="568" spans="1:66" ht="12.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row>
    <row r="569" spans="1:66" ht="12.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row>
    <row r="570" spans="1:66" ht="12.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row>
    <row r="571" spans="1:66" ht="12.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row>
    <row r="572" spans="1:66" ht="12.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row>
    <row r="573" spans="1:66" ht="12.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row>
    <row r="574" spans="1:66" ht="12.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row>
    <row r="575" spans="1:66" ht="12.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row>
    <row r="576" spans="1:66" ht="12.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row>
    <row r="577" spans="1:66" ht="12.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row>
    <row r="578" spans="1:66" ht="12.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row>
    <row r="579" spans="1:66" ht="12.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row>
    <row r="580" spans="1:66" ht="12.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row>
    <row r="581" spans="1:66" ht="12.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row>
    <row r="582" spans="1:66" ht="12.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row>
    <row r="583" spans="1:66" ht="12.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row>
    <row r="584" spans="1:66" ht="12.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row>
    <row r="585" spans="1:66" ht="12.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row>
    <row r="586" spans="1:66" ht="12.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row>
    <row r="587" spans="1:66" ht="12.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row>
    <row r="588" spans="1:66" ht="12.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row>
    <row r="589" spans="1:66" ht="12.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row>
    <row r="590" spans="1:66" ht="12.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row>
    <row r="591" spans="1:66" ht="12.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row>
    <row r="592" spans="1:66" ht="12.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row>
    <row r="593" spans="1:66" ht="12.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row>
    <row r="594" spans="1:66" ht="12.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row>
    <row r="595" spans="1:66" ht="12.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row>
    <row r="596" spans="1:66" ht="12.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row>
    <row r="597" spans="1:66" ht="12.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row>
    <row r="598" spans="1:66" ht="12.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row>
    <row r="599" spans="1:66" ht="12.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row>
    <row r="600" spans="1:66" ht="12.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row>
    <row r="601" spans="1:66" ht="12.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row>
    <row r="602" spans="1:66" ht="12.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row>
    <row r="603" spans="1:66" ht="12.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row>
    <row r="604" spans="1:66" ht="12.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row>
    <row r="605" spans="1:66" ht="12.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row>
    <row r="606" spans="1:66" ht="12.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row>
    <row r="607" spans="1:66" ht="12.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row>
    <row r="608" spans="1:66" ht="12.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row>
    <row r="609" spans="1:66" ht="12.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row>
    <row r="610" spans="1:66" ht="12.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row>
    <row r="611" spans="1:66" ht="12.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row>
    <row r="612" spans="1:66" ht="12.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row>
    <row r="613" spans="1:66" ht="12.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row>
    <row r="614" spans="1:66" ht="12.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row>
    <row r="615" spans="1:66" ht="12.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row>
    <row r="616" spans="1:66" ht="12.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row>
    <row r="617" spans="1:66" ht="12.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row>
    <row r="618" spans="1:66" ht="12.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row>
    <row r="619" spans="1:66" ht="12.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row>
    <row r="620" spans="1:66" ht="12.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row>
    <row r="621" spans="1:66" ht="12.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row>
    <row r="622" spans="1:66" ht="12.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row>
    <row r="623" spans="1:66" ht="12.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row>
    <row r="624" spans="1:66" ht="12.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row>
    <row r="625" spans="1:66" ht="12.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row>
    <row r="626" spans="1:66" ht="12.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row>
    <row r="627" spans="1:66" ht="12.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row>
    <row r="628" spans="1:66" ht="12.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row>
    <row r="629" spans="1:66" ht="12.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row>
    <row r="630" spans="1:66" ht="12.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row>
    <row r="631" spans="1:66" ht="12.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row>
    <row r="632" spans="1:66" ht="12.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row>
    <row r="633" spans="1:66" ht="12.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row>
    <row r="634" spans="1:66" ht="12.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row>
    <row r="635" spans="1:66" ht="12.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row>
    <row r="636" spans="1:66" ht="12.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row>
    <row r="637" spans="1:66" ht="12.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row>
    <row r="638" spans="1:66" ht="12.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row>
    <row r="639" spans="1:66" ht="12.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row>
    <row r="640" spans="1:66" ht="12.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row>
    <row r="641" spans="1:66" ht="12.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row>
    <row r="642" spans="1:66" ht="12.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row>
    <row r="643" spans="1:66" ht="12.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row>
    <row r="644" spans="1:66" ht="12.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row>
    <row r="645" spans="1:66" ht="12.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row>
    <row r="646" spans="1:66" ht="12.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row>
    <row r="647" spans="1:66" ht="12.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row>
    <row r="648" spans="1:66" ht="12.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row>
    <row r="649" spans="1:66" ht="12.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row>
    <row r="650" spans="1:66" ht="12.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row>
    <row r="651" spans="1:66" ht="12.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row>
    <row r="652" spans="1:66" ht="12.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row>
    <row r="653" spans="1:66" ht="12.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row>
    <row r="654" spans="1:66" ht="12.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row>
    <row r="655" spans="1:66" ht="12.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row>
    <row r="656" spans="1:66" ht="12.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row>
    <row r="657" spans="1:66" ht="12.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row>
    <row r="658" spans="1:66" ht="12.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row>
    <row r="659" spans="1:66" ht="12.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row>
    <row r="660" spans="1:66" ht="12.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row>
    <row r="661" spans="1:66" ht="12.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row>
    <row r="662" spans="1:66" ht="12.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row>
    <row r="663" spans="1:66" ht="12.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row>
    <row r="664" spans="1:66" ht="12.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row>
    <row r="665" spans="1:66" ht="12.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row>
    <row r="666" spans="1:66" ht="12.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row>
    <row r="667" spans="1:66" ht="12.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row>
    <row r="668" spans="1:66" ht="12.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row>
    <row r="669" spans="1:66" ht="12.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row>
    <row r="670" spans="1:66" ht="12.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row>
    <row r="671" spans="1:66" ht="12.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row>
    <row r="672" spans="1:66" ht="12.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row>
    <row r="673" spans="1:66" ht="12.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row>
    <row r="674" spans="1:66" ht="12.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row>
    <row r="675" spans="1:66" ht="12.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row>
    <row r="676" spans="1:66" ht="12.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row>
    <row r="677" spans="1:66" ht="12.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row>
    <row r="678" spans="1:66" ht="12.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row>
    <row r="679" spans="1:66" ht="12.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row>
    <row r="680" spans="1:66" ht="12.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row>
    <row r="681" spans="1:66" ht="12.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row>
    <row r="682" spans="1:66" ht="12.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row>
    <row r="683" spans="1:66" ht="12.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row>
    <row r="684" spans="1:66" ht="12.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row>
    <row r="685" spans="1:66" ht="12.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row>
    <row r="686" spans="1:66" ht="12.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row>
    <row r="687" spans="1:66" ht="12.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row>
    <row r="688" spans="1:66" ht="12.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row>
    <row r="689" spans="1:66" ht="12.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row>
    <row r="690" spans="1:66" ht="12.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row>
    <row r="691" spans="1:66" ht="12.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row>
    <row r="692" spans="1:66" ht="12.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row>
    <row r="693" spans="1:66" ht="12.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row>
    <row r="694" spans="1:66" ht="12.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row>
    <row r="695" spans="1:66" ht="12.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row>
    <row r="696" spans="1:66" ht="12.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row>
    <row r="697" spans="1:66" ht="12.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row>
    <row r="698" spans="1:66" ht="12.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row>
    <row r="699" spans="1:66" ht="12.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row>
    <row r="700" spans="1:66" ht="12.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row>
    <row r="701" spans="1:66" ht="12.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row>
    <row r="702" spans="1:66" ht="12.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row>
    <row r="703" spans="1:66" ht="12.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row>
    <row r="704" spans="1:66" ht="12.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row>
    <row r="705" spans="1:66" ht="12.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row>
    <row r="706" spans="1:66" ht="12.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row>
    <row r="707" spans="1:66" ht="12.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row>
    <row r="708" spans="1:66" ht="12.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row>
    <row r="709" spans="1:66" ht="12.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row>
    <row r="710" spans="1:66" ht="12.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row>
    <row r="711" spans="1:66" ht="12.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row>
    <row r="712" spans="1:66" ht="12.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row>
    <row r="713" spans="1:66" ht="12.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row>
    <row r="714" spans="1:66" ht="12.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row>
    <row r="715" spans="1:66" ht="12.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row>
    <row r="716" spans="1:66" ht="12.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row>
    <row r="717" spans="1:66" ht="12.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row>
    <row r="718" spans="1:66" ht="12.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row>
    <row r="719" spans="1:66" ht="12.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row>
    <row r="720" spans="1:66" ht="12.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row>
    <row r="721" spans="1:66" ht="12.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row>
    <row r="722" spans="1:66" ht="12.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row>
    <row r="723" spans="1:66" ht="12.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row>
    <row r="724" spans="1:66" ht="12.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row>
    <row r="725" spans="1:66" ht="12.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row>
    <row r="726" spans="1:66" ht="12.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row>
    <row r="727" spans="1:66" ht="12.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row>
    <row r="728" spans="1:66" ht="12.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row>
    <row r="729" spans="1:66" ht="12.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row>
    <row r="730" spans="1:66" ht="12.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row>
    <row r="731" spans="1:66" ht="12.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row>
    <row r="732" spans="1:66" ht="12.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row>
    <row r="733" spans="1:66" ht="12.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row>
    <row r="734" spans="1:66" ht="12.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row>
    <row r="735" spans="1:66" ht="12.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row>
    <row r="736" spans="1:66" ht="12.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row>
    <row r="737" spans="1:66" ht="12.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row>
    <row r="738" spans="1:66" ht="12.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row>
    <row r="739" spans="1:66" ht="12.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row>
    <row r="740" spans="1:66" ht="12.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row>
    <row r="741" spans="1:66" ht="12.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row>
    <row r="742" spans="1:66" ht="12.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row>
    <row r="743" spans="1:66" ht="12.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row>
    <row r="744" spans="1:66" ht="12.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row>
    <row r="745" spans="1:66" ht="12.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row>
    <row r="746" spans="1:66" ht="12.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row>
    <row r="747" spans="1:66" ht="12.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row>
    <row r="748" spans="1:66" ht="12.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row>
    <row r="749" spans="1:66" ht="12.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row>
    <row r="750" spans="1:66" ht="12.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row>
    <row r="751" spans="1:66" ht="12.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row>
    <row r="752" spans="1:66" ht="12.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row>
    <row r="753" spans="1:66" ht="12.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row>
    <row r="754" spans="1:66" ht="12.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row>
    <row r="755" spans="1:66" ht="12.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row>
    <row r="756" spans="1:66" ht="12.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row>
    <row r="757" spans="1:66" ht="12.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row>
    <row r="758" spans="1:66" ht="12.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row>
    <row r="759" spans="1:66" ht="12.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row>
    <row r="760" spans="1:66" ht="12.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row>
    <row r="761" spans="1:66" ht="12.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row>
    <row r="762" spans="1:66" ht="12.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row>
    <row r="763" spans="1:66" ht="12.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row>
    <row r="764" spans="1:66" ht="12.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row>
    <row r="765" spans="1:66" ht="12.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row>
    <row r="766" spans="1:66" ht="12.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row>
    <row r="767" spans="1:66" ht="12.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row>
    <row r="768" spans="1:66" ht="12.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row>
    <row r="769" spans="1:66" ht="12.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row>
    <row r="770" spans="1:66" ht="12.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row>
    <row r="771" spans="1:66" ht="12.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row>
    <row r="772" spans="1:66" ht="12.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row>
    <row r="773" spans="1:66" ht="12.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row>
    <row r="774" spans="1:66" ht="12.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row>
    <row r="775" spans="1:66" ht="12.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row>
    <row r="776" spans="1:66" ht="12.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row>
    <row r="777" spans="1:66" ht="12.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row>
    <row r="778" spans="1:66" ht="12.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row>
    <row r="779" spans="1:66" ht="12.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row>
    <row r="780" spans="1:66" ht="12.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row>
    <row r="781" spans="1:66" ht="12.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row>
    <row r="782" spans="1:66" ht="12.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row>
    <row r="783" spans="1:66" ht="12.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row>
    <row r="784" spans="1:66" ht="12.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row>
    <row r="785" spans="1:66" ht="12.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row>
    <row r="786" spans="1:66" ht="12.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row>
    <row r="787" spans="1:66" ht="12.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row>
    <row r="788" spans="1:66" ht="12.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row>
    <row r="789" spans="1:66" ht="12.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row>
    <row r="790" spans="1:66" ht="12.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row>
    <row r="791" spans="1:66" ht="12.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row>
    <row r="792" spans="1:66" ht="12.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row>
    <row r="793" spans="1:66" ht="12.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row>
    <row r="794" spans="1:66" ht="12.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row>
    <row r="795" spans="1:66" ht="12.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row>
    <row r="796" spans="1:66" ht="12.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row>
    <row r="797" spans="1:66" ht="12.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row>
    <row r="798" spans="1:66" ht="12.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row>
    <row r="799" spans="1:66" ht="12.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row>
    <row r="800" spans="1:66" ht="12.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row>
    <row r="801" spans="1:66" ht="12.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row>
    <row r="802" spans="1:66" ht="12.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row>
    <row r="803" spans="1:66" ht="12.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row>
    <row r="804" spans="1:66" ht="12.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row>
    <row r="805" spans="1:66" ht="12.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row>
    <row r="806" spans="1:66" ht="12.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row>
    <row r="807" spans="1:66" ht="12.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row>
    <row r="808" spans="1:66" ht="12.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row>
    <row r="809" spans="1:66" ht="12.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row>
    <row r="810" spans="1:66" ht="12.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row>
    <row r="811" spans="1:66" ht="12.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row>
    <row r="812" spans="1:66" ht="12.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row>
    <row r="813" spans="1:66" ht="12.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row>
    <row r="814" spans="1:66" ht="12.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row>
    <row r="815" spans="1:66" ht="12.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row>
    <row r="816" spans="1:66" ht="12.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row>
    <row r="817" spans="1:66" ht="12.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row>
    <row r="818" spans="1:66" ht="12.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row>
    <row r="819" spans="1:66" ht="12.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row>
    <row r="820" spans="1:66" ht="12.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row>
    <row r="821" spans="1:66" ht="12.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row>
    <row r="822" spans="1:66" ht="12.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row>
    <row r="823" spans="1:66" ht="12.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row>
    <row r="824" spans="1:66" ht="12.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row>
    <row r="825" spans="1:66" ht="12.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row>
    <row r="826" spans="1:66" ht="12.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row>
    <row r="827" spans="1:66" ht="12.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row>
    <row r="828" spans="1:66" ht="12.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row>
    <row r="829" spans="1:66" ht="12.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row>
    <row r="830" spans="1:66" ht="12.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row>
    <row r="831" spans="1:66" ht="12.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row>
    <row r="832" spans="1:66" ht="12.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row>
    <row r="833" spans="1:66" ht="12.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row>
    <row r="834" spans="1:66" ht="12.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row>
    <row r="835" spans="1:66" ht="12.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row>
    <row r="836" spans="1:66" ht="12.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row>
    <row r="837" spans="1:66" ht="12.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row>
    <row r="838" spans="1:66" ht="12.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row>
    <row r="839" spans="1:66" ht="12.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row>
    <row r="840" spans="1:66" ht="12.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row>
    <row r="841" spans="1:66" ht="12.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row>
    <row r="842" spans="1:66" ht="12.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row>
    <row r="843" spans="1:66" ht="12.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row>
    <row r="844" spans="1:66" ht="12.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row>
    <row r="845" spans="1:66" ht="12.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row>
    <row r="846" spans="1:66" ht="12.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row>
    <row r="847" spans="1:66" ht="12.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row>
    <row r="848" spans="1:66" ht="12.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row>
    <row r="849" spans="1:66" ht="12.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row>
    <row r="850" spans="1:66" ht="12.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row>
    <row r="851" spans="1:66" ht="12.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row>
    <row r="852" spans="1:66" ht="12.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row>
    <row r="853" spans="1:66" ht="12.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row>
    <row r="854" spans="1:66" ht="12.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row>
    <row r="855" spans="1:66" ht="12.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row>
    <row r="856" spans="1:66" ht="12.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row>
    <row r="857" spans="1:66" ht="12.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row>
    <row r="858" spans="1:66" ht="12.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row>
    <row r="859" spans="1:66" ht="12.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row>
    <row r="860" spans="1:66" ht="12.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row>
    <row r="861" spans="1:66" ht="12.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row>
    <row r="862" spans="1:66" ht="12.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row>
    <row r="863" spans="1:66" ht="12.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row>
    <row r="864" spans="1:66" ht="12.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row>
    <row r="865" spans="1:66" ht="12.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row>
    <row r="866" spans="1:66" ht="12.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row>
    <row r="867" spans="1:66" ht="12.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row>
    <row r="868" spans="1:66" ht="12.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row>
    <row r="869" spans="1:66" ht="12.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row>
    <row r="870" spans="1:66" ht="12.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row>
    <row r="871" spans="1:66" ht="12.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row>
    <row r="872" spans="1:66" ht="12.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row>
    <row r="873" spans="1:66" ht="12.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row>
    <row r="874" spans="1:66" ht="12.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row>
    <row r="875" spans="1:66" ht="12.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row>
    <row r="876" spans="1:66" ht="12.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row>
    <row r="877" spans="1:66" ht="12.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row>
    <row r="878" spans="1:66" ht="12.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row>
    <row r="879" spans="1:66" ht="12.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row>
    <row r="880" spans="1:66" ht="12.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row>
    <row r="881" spans="1:66" ht="12.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row>
    <row r="882" spans="1:66" ht="12.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row>
    <row r="883" spans="1:66" ht="12.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row>
    <row r="884" spans="1:66" ht="12.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row>
    <row r="885" spans="1:66" ht="12.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row>
    <row r="886" spans="1:66" ht="12.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row>
    <row r="887" spans="1:66" ht="12.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row>
    <row r="888" spans="1:66" ht="12.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row>
    <row r="889" spans="1:66" ht="12.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row>
    <row r="890" spans="1:66" ht="12.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row>
    <row r="891" spans="1:66" ht="12.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row>
    <row r="892" spans="1:66" ht="12.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row>
    <row r="893" spans="1:66" ht="12.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row>
    <row r="894" spans="1:66" ht="12.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row>
    <row r="895" spans="1:66" ht="12.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row>
    <row r="896" spans="1:66" ht="12.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row>
    <row r="897" spans="1:66" ht="12.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row>
    <row r="898" spans="1:66" ht="12.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row>
    <row r="899" spans="1:66" ht="12.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row>
    <row r="900" spans="1:66" ht="12.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row>
    <row r="901" spans="1:66" ht="12.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row>
    <row r="902" spans="1:66" ht="12.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row>
    <row r="903" spans="1:66" ht="12.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row>
    <row r="904" spans="1:66" ht="12.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row>
    <row r="905" spans="1:66" ht="12.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row>
    <row r="906" spans="1:66" ht="12.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row>
    <row r="907" spans="1:66" ht="12.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row>
    <row r="908" spans="1:66" ht="12.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row>
    <row r="909" spans="1:66" ht="12.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row>
    <row r="910" spans="1:66" ht="12.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row>
    <row r="911" spans="1:66" ht="12.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row>
    <row r="912" spans="1:66" ht="12.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row>
    <row r="913" spans="1:66" ht="12.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row>
    <row r="914" spans="1:66" ht="12.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row>
    <row r="915" spans="1:66" ht="12.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row>
    <row r="916" spans="1:66" ht="12.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row>
    <row r="917" spans="1:66" ht="12.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row>
    <row r="918" spans="1:66" ht="12.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row>
    <row r="919" spans="1:66" ht="12.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row>
    <row r="920" spans="1:66" ht="12.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row>
    <row r="921" spans="1:66" ht="12.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row>
    <row r="922" spans="1:66" ht="12.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row>
    <row r="923" spans="1:66" ht="12.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row>
    <row r="924" spans="1:66" ht="12.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row>
    <row r="925" spans="1:66" ht="12.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row>
    <row r="926" spans="1:66" ht="12.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row>
    <row r="927" spans="1:66" ht="12.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row>
    <row r="928" spans="1:66" ht="12.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row>
    <row r="929" spans="1:66" ht="12.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row>
    <row r="930" spans="1:66" ht="12.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row>
    <row r="931" spans="1:66" ht="12.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row>
    <row r="932" spans="1:66" ht="12.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row>
    <row r="933" spans="1:66" ht="12.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row>
    <row r="934" spans="1:66" ht="12.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row>
    <row r="935" spans="1:66" ht="12.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row>
    <row r="936" spans="1:66" ht="12.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row>
    <row r="937" spans="1:66" ht="12.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row>
    <row r="938" spans="1:66" ht="12.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row>
    <row r="939" spans="1:66" ht="12.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row>
    <row r="940" spans="1:66" ht="12.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row>
    <row r="941" spans="1:66" ht="12.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row>
    <row r="942" spans="1:66" ht="12.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row>
    <row r="943" spans="1:66" ht="12.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row>
    <row r="944" spans="1:66" ht="12.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row>
    <row r="945" spans="1:66" ht="12.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row>
    <row r="946" spans="1:66" ht="12.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row>
    <row r="947" spans="1:66" ht="12.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row>
    <row r="948" spans="1:66" ht="12.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row>
    <row r="949" spans="1:66" ht="12.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row>
    <row r="950" spans="1:66" ht="12.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row>
    <row r="951" spans="1:66" ht="12.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row>
    <row r="952" spans="1:66" ht="12.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row>
    <row r="953" spans="1:66" ht="12.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row>
    <row r="954" spans="1:66" ht="12.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row>
    <row r="955" spans="1:66" ht="12.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row>
    <row r="956" spans="1:66" ht="12.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row>
    <row r="957" spans="1:66" ht="12.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row>
    <row r="958" spans="1:66" ht="12.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row>
    <row r="959" spans="1:66" ht="12.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row>
    <row r="960" spans="1:66" ht="12.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row>
    <row r="961" spans="1:66" ht="12.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row>
    <row r="962" spans="1:66" ht="12.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row>
    <row r="963" spans="1:66" ht="12.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row>
    <row r="964" spans="1:66" ht="12.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row>
    <row r="965" spans="1:66" ht="12.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row>
    <row r="966" spans="1:66" ht="12.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row>
    <row r="967" spans="1:66" ht="12.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row>
    <row r="968" spans="1:66" ht="12.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row>
    <row r="969" spans="1:66" ht="12.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row>
    <row r="970" spans="1:66" ht="12.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row>
    <row r="971" spans="1:66" ht="12.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row>
    <row r="972" spans="1:66" ht="12.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row>
    <row r="973" spans="1:66" ht="12.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row>
    <row r="974" spans="1:66" ht="12.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row>
    <row r="975" spans="1:66" ht="12.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row>
    <row r="976" spans="1:66" ht="12.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row>
    <row r="977" spans="1:66" ht="12.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row>
    <row r="978" spans="1:66" ht="12.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row>
    <row r="979" spans="1:66" ht="12.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row>
    <row r="980" spans="1:66" ht="12.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row>
    <row r="981" spans="1:66" ht="12.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row>
    <row r="982" spans="1:66" ht="12.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row>
    <row r="983" spans="1:66" ht="12.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row>
    <row r="984" spans="1:66" ht="12.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row>
    <row r="985" spans="1:66" ht="12.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row>
    <row r="986" spans="1:66" ht="12.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row>
    <row r="987" spans="1:66" ht="12.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row>
    <row r="988" spans="1:66" ht="12.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row>
    <row r="989" spans="1:66" ht="12.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row>
    <row r="990" spans="1:66" ht="12.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row>
    <row r="991" spans="1:66" ht="12.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row>
    <row r="992" spans="1:66" ht="12.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row>
    <row r="993" spans="1:66" ht="12.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row>
    <row r="994" spans="1:66" ht="12.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row>
    <row r="995" spans="1:66" ht="12.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row>
    <row r="996" spans="1:66" ht="12.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row>
    <row r="997" spans="1:66" ht="12.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row>
    <row r="998" spans="1:66" ht="12.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row>
    <row r="999" spans="1:66" ht="12.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row>
    <row r="1000" spans="1:66" ht="12.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row>
    <row r="1001" spans="1:66" ht="12.75" customHeight="1"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row>
    <row r="1002" spans="1:66" ht="12.75" customHeight="1"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row>
    <row r="1003" spans="1:66" ht="12.75" customHeight="1"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row>
    <row r="1004" spans="1:66" ht="12.75" customHeight="1"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row>
  </sheetData>
  <mergeCells count="18">
    <mergeCell ref="AF4:AL4"/>
    <mergeCell ref="AM4:AS4"/>
    <mergeCell ref="BH4:BN4"/>
    <mergeCell ref="AT5:AZ5"/>
    <mergeCell ref="BA5:BG5"/>
    <mergeCell ref="BH5:BN5"/>
    <mergeCell ref="AF5:AL5"/>
    <mergeCell ref="AM5:AS5"/>
    <mergeCell ref="AT4:AZ4"/>
    <mergeCell ref="BA4:BG4"/>
    <mergeCell ref="C4:E4"/>
    <mergeCell ref="C5:E5"/>
    <mergeCell ref="K5:Q5"/>
    <mergeCell ref="R5:X5"/>
    <mergeCell ref="Y5:AE5"/>
    <mergeCell ref="K4:Q4"/>
    <mergeCell ref="R4:X4"/>
    <mergeCell ref="Y4:AE4"/>
  </mergeCells>
  <conditionalFormatting sqref="K6:BN7">
    <cfRule type="expression" dxfId="4" priority="40">
      <formula>K$6=TODAY()</formula>
    </cfRule>
  </conditionalFormatting>
  <conditionalFormatting sqref="K6:BN35 K48:BN73">
    <cfRule type="expression" dxfId="3" priority="43">
      <formula>K$6=TODAY()</formula>
    </cfRule>
  </conditionalFormatting>
  <conditionalFormatting sqref="K8:BN73">
    <cfRule type="expression" dxfId="2" priority="41">
      <formula>AND($E8&lt;=K$6,ROUNDDOWN(($F8-$E8+1)*$H8,0)+$E8-1&gt;=K$6)</formula>
    </cfRule>
    <cfRule type="expression" dxfId="1" priority="42">
      <formula>AND(NOT(ISBLANK($E8)),$E8&lt;=K$6,$F8&gt;=K$6)</formula>
    </cfRule>
  </conditionalFormatting>
  <conditionalFormatting sqref="K36:BN47">
    <cfRule type="expression" dxfId="0" priority="16">
      <formula>K$6=TODAY()</formula>
    </cfRule>
  </conditionalFormatting>
  <pageMargins left="0.25" right="0.25" top="0.5" bottom="0.5" header="0" footer="0"/>
  <pageSetup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GanttChart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hoangthanhtungoffcial2019@gmail.com</cp:lastModifiedBy>
  <dcterms:modified xsi:type="dcterms:W3CDTF">2025-04-28T03:25:27Z</dcterms:modified>
</cp:coreProperties>
</file>