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<sst xmlns="http://schemas.openxmlformats.org/spreadsheetml/2006/main" count="6" uniqueCount="6">
  <si>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car:</t>
  </si>
  <si>
    <t>g's observed</t>
  </si>
  <si>
    <t>speed</t>
  </si>
  <si>
    <t>wheelbase(m)</t>
  </si>
  <si>
    <t>grade</t>
  </si>
  <si>
    <t>slope(degree):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</si>
</sst>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  <c r="E1" s="1" t="s">
        <v>2</v>
      </c>
    </row>
    <row r="2">
      <c r="A2" s="1" t="s">
        <v>3</v>
      </c>
      <c r="B2" s="1">
        <v>2.0</v>
      </c>
      <c r="C2" s="2" t="s">
        <v>4</v>
      </c>
      <c r="D2" s="2" t="s">
        <v>5</v>
      </c>
      <c r="E2" s="3">
        <v>0.0</v>
      </c>
      <c r="F2" s="4">
        <v>10.0</v>
      </c>
      <c r="G2" s="4">
        <v>20.0</v>
      </c>
      <c r="H2" s="4">
        <v>30.0</v>
      </c>
      <c r="I2" s="4">
        <v>40.0</v>
      </c>
      <c r="J2" s="4">
        <v>50.0</v>
      </c>
      <c r="K2" s="4">
        <v>60.0</v>
      </c>
      <c r="L2" s="4">
        <v>70.0</v>
      </c>
      <c r="M2" s="4">
        <v>80.0</v>
      </c>
      <c r="N2" s="4">
        <v>90.0</v>
      </c>
      <c r="O2" s="4">
        <v>100.0</v>
      </c>
      <c r="P2" s="4">
        <v>110.0</v>
      </c>
      <c r="Q2" s="4">
        <v>120.0</v>
      </c>
    </row>
    <row r="3">
      <c r="C3" s="3">
        <v>5.0</v>
      </c>
      <c r="D3" s="3">
        <f t="shared" ref="D3:D22" si="2">ATAN(C3/100)*57.4</f>
        <v>2.867611914</v>
      </c>
      <c r="E3" s="3">
        <f t="shared" ref="E3:Q3" si="1">(((SIN($D3*0.0174533)*E$2*0.277778)^2)/(2*SIN($D3*0.0174533)*$B$2))/9.8</f>
        <v>0</v>
      </c>
      <c r="F3" s="3">
        <f t="shared" si="1"/>
        <v>0.009847505409</v>
      </c>
      <c r="G3" s="3">
        <f t="shared" si="1"/>
        <v>0.03939002164</v>
      </c>
      <c r="H3" s="3">
        <f t="shared" si="1"/>
        <v>0.08862754868</v>
      </c>
      <c r="I3" s="3">
        <f t="shared" si="1"/>
        <v>0.1575600865</v>
      </c>
      <c r="J3" s="3">
        <f t="shared" si="1"/>
        <v>0.2461876352</v>
      </c>
      <c r="K3" s="3">
        <f t="shared" si="1"/>
        <v>0.3545101947</v>
      </c>
      <c r="L3" s="3">
        <f t="shared" si="1"/>
        <v>0.4825277651</v>
      </c>
      <c r="M3" s="3">
        <f t="shared" si="1"/>
        <v>0.6302403462</v>
      </c>
      <c r="N3" s="3">
        <f t="shared" si="1"/>
        <v>0.7976479381</v>
      </c>
      <c r="O3" s="3">
        <f t="shared" si="1"/>
        <v>0.9847505409</v>
      </c>
      <c r="P3" s="3">
        <f t="shared" si="1"/>
        <v>1.191548155</v>
      </c>
      <c r="Q3" s="3">
        <f t="shared" si="1"/>
        <v>1.418040779</v>
      </c>
    </row>
    <row r="4">
      <c r="C4" s="3">
        <v>10.0</v>
      </c>
      <c r="D4" s="3">
        <f t="shared" si="2"/>
        <v>5.720980653</v>
      </c>
      <c r="E4" s="3">
        <f t="shared" ref="E4:Q4" si="3">(((SIN($D4*0.0174533)*E$2*0.277778)^2)/(2*SIN($D4*0.0174533)*$B$2))/9.8</f>
        <v>0</v>
      </c>
      <c r="F4" s="3">
        <f t="shared" si="3"/>
        <v>0.01962166085</v>
      </c>
      <c r="G4" s="3">
        <f t="shared" si="3"/>
        <v>0.07848664341</v>
      </c>
      <c r="H4" s="3">
        <f t="shared" si="3"/>
        <v>0.1765949477</v>
      </c>
      <c r="I4" s="3">
        <f t="shared" si="3"/>
        <v>0.3139465737</v>
      </c>
      <c r="J4" s="3">
        <f t="shared" si="3"/>
        <v>0.4905415213</v>
      </c>
      <c r="K4" s="3">
        <f t="shared" si="3"/>
        <v>0.7063797907</v>
      </c>
      <c r="L4" s="3">
        <f t="shared" si="3"/>
        <v>0.9614613818</v>
      </c>
      <c r="M4" s="3">
        <f t="shared" si="3"/>
        <v>1.255786295</v>
      </c>
      <c r="N4" s="3">
        <f t="shared" si="3"/>
        <v>1.589354529</v>
      </c>
      <c r="O4" s="3">
        <f t="shared" si="3"/>
        <v>1.962166085</v>
      </c>
      <c r="P4" s="3">
        <f t="shared" si="3"/>
        <v>2.374220963</v>
      </c>
      <c r="Q4" s="3">
        <f t="shared" si="3"/>
        <v>2.825519163</v>
      </c>
    </row>
    <row r="5" ht="16.5" customHeight="1">
      <c r="C5" s="3">
        <v>15.0</v>
      </c>
      <c r="D5" s="3">
        <f t="shared" si="2"/>
        <v>8.546282993</v>
      </c>
      <c r="E5" s="3">
        <f t="shared" ref="E5:Q5" si="4">(((SIN($D5*0.0174533)*E$2*0.277778)^2)/(2*SIN($D5*0.0174533)*$B$2))/9.8</f>
        <v>0</v>
      </c>
      <c r="F5" s="3">
        <f t="shared" si="4"/>
        <v>0.02925181515</v>
      </c>
      <c r="G5" s="3">
        <f t="shared" si="4"/>
        <v>0.1170072606</v>
      </c>
      <c r="H5" s="3">
        <f t="shared" si="4"/>
        <v>0.2632663363</v>
      </c>
      <c r="I5" s="3">
        <f t="shared" si="4"/>
        <v>0.4680290424</v>
      </c>
      <c r="J5" s="3">
        <f t="shared" si="4"/>
        <v>0.7312953787</v>
      </c>
      <c r="K5" s="3">
        <f t="shared" si="4"/>
        <v>1.053065345</v>
      </c>
      <c r="L5" s="3">
        <f t="shared" si="4"/>
        <v>1.433338942</v>
      </c>
      <c r="M5" s="3">
        <f t="shared" si="4"/>
        <v>1.87211617</v>
      </c>
      <c r="N5" s="3">
        <f t="shared" si="4"/>
        <v>2.369397027</v>
      </c>
      <c r="O5" s="3">
        <f t="shared" si="4"/>
        <v>2.925181515</v>
      </c>
      <c r="P5" s="3">
        <f t="shared" si="4"/>
        <v>3.539469633</v>
      </c>
      <c r="Q5" s="3">
        <f t="shared" si="4"/>
        <v>4.212261381</v>
      </c>
    </row>
    <row r="6">
      <c r="C6" s="3">
        <v>20.0</v>
      </c>
      <c r="D6" s="3">
        <f t="shared" si="2"/>
        <v>11.33050514</v>
      </c>
      <c r="E6" s="3">
        <f t="shared" ref="E6:Q6" si="5">(((SIN($D6*0.0174533)*E$2*0.277778)^2)/(2*SIN($D6*0.0174533)*$B$2))/9.8</f>
        <v>0</v>
      </c>
      <c r="F6" s="3">
        <f t="shared" si="5"/>
        <v>0.03867248675</v>
      </c>
      <c r="G6" s="3">
        <f t="shared" si="5"/>
        <v>0.154689947</v>
      </c>
      <c r="H6" s="3">
        <f t="shared" si="5"/>
        <v>0.3480523808</v>
      </c>
      <c r="I6" s="3">
        <f t="shared" si="5"/>
        <v>0.618759788</v>
      </c>
      <c r="J6" s="3">
        <f t="shared" si="5"/>
        <v>0.9668121688</v>
      </c>
      <c r="K6" s="3">
        <f t="shared" si="5"/>
        <v>1.392209523</v>
      </c>
      <c r="L6" s="3">
        <f t="shared" si="5"/>
        <v>1.894951851</v>
      </c>
      <c r="M6" s="3">
        <f t="shared" si="5"/>
        <v>2.475039152</v>
      </c>
      <c r="N6" s="3">
        <f t="shared" si="5"/>
        <v>3.132471427</v>
      </c>
      <c r="O6" s="3">
        <f t="shared" si="5"/>
        <v>3.867248675</v>
      </c>
      <c r="P6" s="3">
        <f t="shared" si="5"/>
        <v>4.679370897</v>
      </c>
      <c r="Q6" s="3">
        <f t="shared" si="5"/>
        <v>5.568838092</v>
      </c>
    </row>
    <row r="7">
      <c r="C7" s="3">
        <v>25.0</v>
      </c>
      <c r="D7" s="3">
        <f t="shared" si="2"/>
        <v>14.06177526</v>
      </c>
      <c r="E7" s="3">
        <f t="shared" ref="E7:Q7" si="6">(((SIN($D7*0.0174533)*E$2*0.277778)^2)/(2*SIN($D7*0.0174533)*$B$2))/9.8</f>
        <v>0</v>
      </c>
      <c r="F7" s="3">
        <f t="shared" si="6"/>
        <v>0.04782541271</v>
      </c>
      <c r="G7" s="3">
        <f t="shared" si="6"/>
        <v>0.1913016508</v>
      </c>
      <c r="H7" s="3">
        <f t="shared" si="6"/>
        <v>0.4304287144</v>
      </c>
      <c r="I7" s="3">
        <f t="shared" si="6"/>
        <v>0.7652066034</v>
      </c>
      <c r="J7" s="3">
        <f t="shared" si="6"/>
        <v>1.195635318</v>
      </c>
      <c r="K7" s="3">
        <f t="shared" si="6"/>
        <v>1.721714858</v>
      </c>
      <c r="L7" s="3">
        <f t="shared" si="6"/>
        <v>2.343445223</v>
      </c>
      <c r="M7" s="3">
        <f t="shared" si="6"/>
        <v>3.060826413</v>
      </c>
      <c r="N7" s="3">
        <f t="shared" si="6"/>
        <v>3.87385843</v>
      </c>
      <c r="O7" s="3">
        <f t="shared" si="6"/>
        <v>4.782541271</v>
      </c>
      <c r="P7" s="3">
        <f t="shared" si="6"/>
        <v>5.786874938</v>
      </c>
      <c r="Q7" s="3">
        <f t="shared" si="6"/>
        <v>6.88685943</v>
      </c>
    </row>
    <row r="8">
      <c r="C8" s="3">
        <v>30.0</v>
      </c>
      <c r="D8" s="3">
        <f t="shared" si="2"/>
        <v>16.72962</v>
      </c>
      <c r="E8" s="3">
        <f t="shared" ref="E8:Q8" si="7">(((SIN($D8*0.0174533)*E$2*0.277778)^2)/(2*SIN($D8*0.0174533)*$B$2))/9.8</f>
        <v>0</v>
      </c>
      <c r="F8" s="3">
        <f t="shared" si="7"/>
        <v>0.05666104184</v>
      </c>
      <c r="G8" s="3">
        <f t="shared" si="7"/>
        <v>0.2266441673</v>
      </c>
      <c r="H8" s="3">
        <f t="shared" si="7"/>
        <v>0.5099493765</v>
      </c>
      <c r="I8" s="3">
        <f t="shared" si="7"/>
        <v>0.9065766694</v>
      </c>
      <c r="J8" s="3">
        <f t="shared" si="7"/>
        <v>1.416526046</v>
      </c>
      <c r="K8" s="3">
        <f t="shared" si="7"/>
        <v>2.039797506</v>
      </c>
      <c r="L8" s="3">
        <f t="shared" si="7"/>
        <v>2.77639105</v>
      </c>
      <c r="M8" s="3">
        <f t="shared" si="7"/>
        <v>3.626306677</v>
      </c>
      <c r="N8" s="3">
        <f t="shared" si="7"/>
        <v>4.589544389</v>
      </c>
      <c r="O8" s="3">
        <f t="shared" si="7"/>
        <v>5.666104184</v>
      </c>
      <c r="P8" s="3">
        <f t="shared" si="7"/>
        <v>6.855986062</v>
      </c>
      <c r="Q8" s="3">
        <f t="shared" si="7"/>
        <v>8.159190024</v>
      </c>
    </row>
    <row r="9">
      <c r="C9" s="3">
        <v>35.0</v>
      </c>
      <c r="D9" s="3">
        <f t="shared" si="2"/>
        <v>19.32513463</v>
      </c>
      <c r="E9" s="3">
        <f t="shared" ref="E9:Q9" si="8">(((SIN($D9*0.0174533)*E$2*0.277778)^2)/(2*SIN($D9*0.0174533)*$B$2))/9.8</f>
        <v>0</v>
      </c>
      <c r="F9" s="3">
        <f t="shared" si="8"/>
        <v>0.06513941157</v>
      </c>
      <c r="G9" s="3">
        <f t="shared" si="8"/>
        <v>0.2605576463</v>
      </c>
      <c r="H9" s="3">
        <f t="shared" si="8"/>
        <v>0.5862547041</v>
      </c>
      <c r="I9" s="3">
        <f t="shared" si="8"/>
        <v>1.042230585</v>
      </c>
      <c r="J9" s="3">
        <f t="shared" si="8"/>
        <v>1.628485289</v>
      </c>
      <c r="K9" s="3">
        <f t="shared" si="8"/>
        <v>2.345018816</v>
      </c>
      <c r="L9" s="3">
        <f t="shared" si="8"/>
        <v>3.191831167</v>
      </c>
      <c r="M9" s="3">
        <f t="shared" si="8"/>
        <v>4.16892234</v>
      </c>
      <c r="N9" s="3">
        <f t="shared" si="8"/>
        <v>5.276292337</v>
      </c>
      <c r="O9" s="3">
        <f t="shared" si="8"/>
        <v>6.513941157</v>
      </c>
      <c r="P9" s="3">
        <f t="shared" si="8"/>
        <v>7.8818688</v>
      </c>
      <c r="Q9" s="3">
        <f t="shared" si="8"/>
        <v>9.380075266</v>
      </c>
    </row>
    <row r="10">
      <c r="C10" s="3">
        <v>40.0</v>
      </c>
      <c r="D10" s="3">
        <f t="shared" si="2"/>
        <v>21.84106605</v>
      </c>
      <c r="E10" s="3">
        <f t="shared" ref="E10:Q10" si="9">(((SIN($D10*0.0174533)*E$2*0.277778)^2)/(2*SIN($D10*0.0174533)*$B$2))/9.8</f>
        <v>0</v>
      </c>
      <c r="F10" s="3">
        <f t="shared" si="9"/>
        <v>0.07323042009</v>
      </c>
      <c r="G10" s="3">
        <f t="shared" si="9"/>
        <v>0.2929216804</v>
      </c>
      <c r="H10" s="3">
        <f t="shared" si="9"/>
        <v>0.6590737809</v>
      </c>
      <c r="I10" s="3">
        <f t="shared" si="9"/>
        <v>1.171686722</v>
      </c>
      <c r="J10" s="3">
        <f t="shared" si="9"/>
        <v>1.830760502</v>
      </c>
      <c r="K10" s="3">
        <f t="shared" si="9"/>
        <v>2.636295123</v>
      </c>
      <c r="L10" s="3">
        <f t="shared" si="9"/>
        <v>3.588290585</v>
      </c>
      <c r="M10" s="3">
        <f t="shared" si="9"/>
        <v>4.686746886</v>
      </c>
      <c r="N10" s="3">
        <f t="shared" si="9"/>
        <v>5.931664028</v>
      </c>
      <c r="O10" s="3">
        <f t="shared" si="9"/>
        <v>7.323042009</v>
      </c>
      <c r="P10" s="3">
        <f t="shared" si="9"/>
        <v>8.860880831</v>
      </c>
      <c r="Q10" s="3">
        <f t="shared" si="9"/>
        <v>10.54518049</v>
      </c>
    </row>
    <row r="11">
      <c r="C11" s="3">
        <v>45.0</v>
      </c>
      <c r="D11" s="3">
        <f t="shared" si="2"/>
        <v>24.27181536</v>
      </c>
      <c r="E11" s="3">
        <f t="shared" ref="E11:Q11" si="10">(((SIN($D11*0.0174533)*E$2*0.277778)^2)/(2*SIN($D11*0.0174533)*$B$2))/9.8</f>
        <v>0</v>
      </c>
      <c r="F11" s="3">
        <f t="shared" si="10"/>
        <v>0.08091356437</v>
      </c>
      <c r="G11" s="3">
        <f t="shared" si="10"/>
        <v>0.3236542575</v>
      </c>
      <c r="H11" s="3">
        <f t="shared" si="10"/>
        <v>0.7282220793</v>
      </c>
      <c r="I11" s="3">
        <f t="shared" si="10"/>
        <v>1.29461703</v>
      </c>
      <c r="J11" s="3">
        <f t="shared" si="10"/>
        <v>2.022839109</v>
      </c>
      <c r="K11" s="3">
        <f t="shared" si="10"/>
        <v>2.912888317</v>
      </c>
      <c r="L11" s="3">
        <f t="shared" si="10"/>
        <v>3.964764654</v>
      </c>
      <c r="M11" s="3">
        <f t="shared" si="10"/>
        <v>5.178468119</v>
      </c>
      <c r="N11" s="3">
        <f t="shared" si="10"/>
        <v>6.553998714</v>
      </c>
      <c r="O11" s="3">
        <f t="shared" si="10"/>
        <v>8.091356437</v>
      </c>
      <c r="P11" s="3">
        <f t="shared" si="10"/>
        <v>9.790541288</v>
      </c>
      <c r="Q11" s="3">
        <f t="shared" si="10"/>
        <v>11.65155327</v>
      </c>
    </row>
    <row r="12">
      <c r="C12" s="3">
        <v>50.0</v>
      </c>
      <c r="D12" s="3">
        <f t="shared" si="2"/>
        <v>26.61337276</v>
      </c>
      <c r="E12" s="3">
        <f t="shared" ref="E12:Q12" si="11">(((SIN($D12*0.0174533)*E$2*0.277778)^2)/(2*SIN($D12*0.0174533)*$B$2))/9.8</f>
        <v>0</v>
      </c>
      <c r="F12" s="3">
        <f t="shared" si="11"/>
        <v>0.08817725355</v>
      </c>
      <c r="G12" s="3">
        <f t="shared" si="11"/>
        <v>0.3527090142</v>
      </c>
      <c r="H12" s="3">
        <f t="shared" si="11"/>
        <v>0.7935952819</v>
      </c>
      <c r="I12" s="3">
        <f t="shared" si="11"/>
        <v>1.410836057</v>
      </c>
      <c r="J12" s="3">
        <f t="shared" si="11"/>
        <v>2.204431339</v>
      </c>
      <c r="K12" s="3">
        <f t="shared" si="11"/>
        <v>3.174381128</v>
      </c>
      <c r="L12" s="3">
        <f t="shared" si="11"/>
        <v>4.320685424</v>
      </c>
      <c r="M12" s="3">
        <f t="shared" si="11"/>
        <v>5.643344227</v>
      </c>
      <c r="N12" s="3">
        <f t="shared" si="11"/>
        <v>7.142357537</v>
      </c>
      <c r="O12" s="3">
        <f t="shared" si="11"/>
        <v>8.817725355</v>
      </c>
      <c r="P12" s="3">
        <f t="shared" si="11"/>
        <v>10.66944768</v>
      </c>
      <c r="Q12" s="3">
        <f t="shared" si="11"/>
        <v>12.69752451</v>
      </c>
    </row>
    <row r="13">
      <c r="C13" s="3">
        <v>55.0</v>
      </c>
      <c r="D13" s="3">
        <f t="shared" si="2"/>
        <v>28.86320031</v>
      </c>
      <c r="E13" s="3">
        <f t="shared" ref="E13:Q13" si="12">(((SIN($D13*0.0174533)*E$2*0.277778)^2)/(2*SIN($D13*0.0174533)*$B$2))/9.8</f>
        <v>0</v>
      </c>
      <c r="F13" s="3">
        <f t="shared" si="12"/>
        <v>0.09501782474</v>
      </c>
      <c r="G13" s="3">
        <f t="shared" si="12"/>
        <v>0.3800712989</v>
      </c>
      <c r="H13" s="3">
        <f t="shared" si="12"/>
        <v>0.8551604226</v>
      </c>
      <c r="I13" s="3">
        <f t="shared" si="12"/>
        <v>1.520285196</v>
      </c>
      <c r="J13" s="3">
        <f t="shared" si="12"/>
        <v>2.375445618</v>
      </c>
      <c r="K13" s="3">
        <f t="shared" si="12"/>
        <v>3.42064169</v>
      </c>
      <c r="L13" s="3">
        <f t="shared" si="12"/>
        <v>4.655873412</v>
      </c>
      <c r="M13" s="3">
        <f t="shared" si="12"/>
        <v>6.081140783</v>
      </c>
      <c r="N13" s="3">
        <f t="shared" si="12"/>
        <v>7.696443804</v>
      </c>
      <c r="O13" s="3">
        <f t="shared" si="12"/>
        <v>9.501782474</v>
      </c>
      <c r="P13" s="3">
        <f t="shared" si="12"/>
        <v>11.49715679</v>
      </c>
      <c r="Q13" s="3">
        <f t="shared" si="12"/>
        <v>13.68256676</v>
      </c>
    </row>
    <row r="14">
      <c r="C14" s="3">
        <v>60.0</v>
      </c>
      <c r="D14" s="3">
        <f t="shared" si="2"/>
        <v>31.02007932</v>
      </c>
      <c r="E14" s="3">
        <f t="shared" ref="E14:Q14" si="13">(((SIN($D14*0.0174533)*E$2*0.277778)^2)/(2*SIN($D14*0.0174533)*$B$2))/9.8</f>
        <v>0</v>
      </c>
      <c r="F14" s="3">
        <f t="shared" si="13"/>
        <v>0.101438386</v>
      </c>
      <c r="G14" s="3">
        <f t="shared" si="13"/>
        <v>0.4057535439</v>
      </c>
      <c r="H14" s="3">
        <f t="shared" si="13"/>
        <v>0.9129454739</v>
      </c>
      <c r="I14" s="3">
        <f t="shared" si="13"/>
        <v>1.623014176</v>
      </c>
      <c r="J14" s="3">
        <f t="shared" si="13"/>
        <v>2.53595965</v>
      </c>
      <c r="K14" s="3">
        <f t="shared" si="13"/>
        <v>3.651781895</v>
      </c>
      <c r="L14" s="3">
        <f t="shared" si="13"/>
        <v>4.970480913</v>
      </c>
      <c r="M14" s="3">
        <f t="shared" si="13"/>
        <v>6.492056703</v>
      </c>
      <c r="N14" s="3">
        <f t="shared" si="13"/>
        <v>8.216509265</v>
      </c>
      <c r="O14" s="3">
        <f t="shared" si="13"/>
        <v>10.1438386</v>
      </c>
      <c r="P14" s="3">
        <f t="shared" si="13"/>
        <v>12.2740447</v>
      </c>
      <c r="Q14" s="3">
        <f t="shared" si="13"/>
        <v>14.60712758</v>
      </c>
    </row>
    <row r="15">
      <c r="C15" s="3">
        <v>65.0</v>
      </c>
      <c r="D15" s="3">
        <f t="shared" si="2"/>
        <v>33.08393766</v>
      </c>
      <c r="E15" s="3">
        <f t="shared" ref="E15:Q15" si="14">(((SIN($D15*0.0174533)*E$2*0.277778)^2)/(2*SIN($D15*0.0174533)*$B$2))/9.8</f>
        <v>0</v>
      </c>
      <c r="F15" s="3">
        <f t="shared" si="14"/>
        <v>0.1074475965</v>
      </c>
      <c r="G15" s="3">
        <f t="shared" si="14"/>
        <v>0.4297903862</v>
      </c>
      <c r="H15" s="3">
        <f t="shared" si="14"/>
        <v>0.9670283689</v>
      </c>
      <c r="I15" s="3">
        <f t="shared" si="14"/>
        <v>1.719161545</v>
      </c>
      <c r="J15" s="3">
        <f t="shared" si="14"/>
        <v>2.686189914</v>
      </c>
      <c r="K15" s="3">
        <f t="shared" si="14"/>
        <v>3.868113475</v>
      </c>
      <c r="L15" s="3">
        <f t="shared" si="14"/>
        <v>5.26493223</v>
      </c>
      <c r="M15" s="3">
        <f t="shared" si="14"/>
        <v>6.876646179</v>
      </c>
      <c r="N15" s="3">
        <f t="shared" si="14"/>
        <v>8.70325532</v>
      </c>
      <c r="O15" s="3">
        <f t="shared" si="14"/>
        <v>10.74475965</v>
      </c>
      <c r="P15" s="3">
        <f t="shared" si="14"/>
        <v>13.00115918</v>
      </c>
      <c r="Q15" s="3">
        <f t="shared" si="14"/>
        <v>15.4724539</v>
      </c>
    </row>
    <row r="16">
      <c r="C16" s="3">
        <v>70.0</v>
      </c>
      <c r="D16" s="3">
        <f t="shared" si="2"/>
        <v>35.05567036</v>
      </c>
      <c r="E16" s="3">
        <f t="shared" ref="E16:Q16" si="15">(((SIN($D16*0.0174533)*E$2*0.277778)^2)/(2*SIN($D16*0.0174533)*$B$2))/9.8</f>
        <v>0</v>
      </c>
      <c r="F16" s="3">
        <f t="shared" si="15"/>
        <v>0.1130584712</v>
      </c>
      <c r="G16" s="3">
        <f t="shared" si="15"/>
        <v>0.452233885</v>
      </c>
      <c r="H16" s="3">
        <f t="shared" si="15"/>
        <v>1.017526241</v>
      </c>
      <c r="I16" s="3">
        <f t="shared" si="15"/>
        <v>1.80893554</v>
      </c>
      <c r="J16" s="3">
        <f t="shared" si="15"/>
        <v>2.826461781</v>
      </c>
      <c r="K16" s="3">
        <f t="shared" si="15"/>
        <v>4.070104965</v>
      </c>
      <c r="L16" s="3">
        <f t="shared" si="15"/>
        <v>5.539865091</v>
      </c>
      <c r="M16" s="3">
        <f t="shared" si="15"/>
        <v>7.23574216</v>
      </c>
      <c r="N16" s="3">
        <f t="shared" si="15"/>
        <v>9.157736171</v>
      </c>
      <c r="O16" s="3">
        <f t="shared" si="15"/>
        <v>11.30584712</v>
      </c>
      <c r="P16" s="3">
        <f t="shared" si="15"/>
        <v>13.68007502</v>
      </c>
      <c r="Q16" s="3">
        <f t="shared" si="15"/>
        <v>16.28041986</v>
      </c>
    </row>
    <row r="17">
      <c r="C17" s="3">
        <v>75.0</v>
      </c>
      <c r="D17" s="3">
        <f t="shared" si="2"/>
        <v>36.93696364</v>
      </c>
      <c r="E17" s="3">
        <f t="shared" ref="E17:Q17" si="16">(((SIN($D17*0.0174533)*E$2*0.277778)^2)/(2*SIN($D17*0.0174533)*$B$2))/9.8</f>
        <v>0</v>
      </c>
      <c r="F17" s="3">
        <f t="shared" si="16"/>
        <v>0.1182872711</v>
      </c>
      <c r="G17" s="3">
        <f t="shared" si="16"/>
        <v>0.4731490844</v>
      </c>
      <c r="H17" s="3">
        <f t="shared" si="16"/>
        <v>1.06458544</v>
      </c>
      <c r="I17" s="3">
        <f t="shared" si="16"/>
        <v>1.892596338</v>
      </c>
      <c r="J17" s="3">
        <f t="shared" si="16"/>
        <v>2.957181777</v>
      </c>
      <c r="K17" s="3">
        <f t="shared" si="16"/>
        <v>4.258341759</v>
      </c>
      <c r="L17" s="3">
        <f t="shared" si="16"/>
        <v>5.796076284</v>
      </c>
      <c r="M17" s="3">
        <f t="shared" si="16"/>
        <v>7.57038535</v>
      </c>
      <c r="N17" s="3">
        <f t="shared" si="16"/>
        <v>9.581268959</v>
      </c>
      <c r="O17" s="3">
        <f t="shared" si="16"/>
        <v>11.82872711</v>
      </c>
      <c r="P17" s="3">
        <f t="shared" si="16"/>
        <v>14.3127598</v>
      </c>
      <c r="Q17" s="3">
        <f t="shared" si="16"/>
        <v>17.03336704</v>
      </c>
    </row>
    <row r="18">
      <c r="C18" s="3">
        <v>80.0</v>
      </c>
      <c r="D18" s="3">
        <f t="shared" si="2"/>
        <v>38.73013008</v>
      </c>
      <c r="E18" s="3">
        <f t="shared" ref="E18:Q18" si="17">(((SIN($D18*0.0174533)*E$2*0.277778)^2)/(2*SIN($D18*0.0174533)*$B$2))/9.8</f>
        <v>0</v>
      </c>
      <c r="F18" s="3">
        <f t="shared" si="17"/>
        <v>0.1231525182</v>
      </c>
      <c r="G18" s="3">
        <f t="shared" si="17"/>
        <v>0.4926100727</v>
      </c>
      <c r="H18" s="3">
        <f t="shared" si="17"/>
        <v>1.108372664</v>
      </c>
      <c r="I18" s="3">
        <f t="shared" si="17"/>
        <v>1.970440291</v>
      </c>
      <c r="J18" s="3">
        <f t="shared" si="17"/>
        <v>3.078812955</v>
      </c>
      <c r="K18" s="3">
        <f t="shared" si="17"/>
        <v>4.433490655</v>
      </c>
      <c r="L18" s="3">
        <f t="shared" si="17"/>
        <v>6.034473391</v>
      </c>
      <c r="M18" s="3">
        <f t="shared" si="17"/>
        <v>7.881761164</v>
      </c>
      <c r="N18" s="3">
        <f t="shared" si="17"/>
        <v>9.975353973</v>
      </c>
      <c r="O18" s="3">
        <f t="shared" si="17"/>
        <v>12.31525182</v>
      </c>
      <c r="P18" s="3">
        <f t="shared" si="17"/>
        <v>14.9014547</v>
      </c>
      <c r="Q18" s="3">
        <f t="shared" si="17"/>
        <v>17.73396262</v>
      </c>
    </row>
    <row r="19">
      <c r="C19" s="3">
        <v>85.0</v>
      </c>
      <c r="D19" s="3">
        <f t="shared" si="2"/>
        <v>40.43795929</v>
      </c>
      <c r="E19" s="3">
        <f t="shared" ref="E19:Q19" si="18">(((SIN($D19*0.0174533)*E$2*0.277778)^2)/(2*SIN($D19*0.0174533)*$B$2))/9.8</f>
        <v>0</v>
      </c>
      <c r="F19" s="3">
        <f t="shared" si="18"/>
        <v>0.1276741538</v>
      </c>
      <c r="G19" s="3">
        <f t="shared" si="18"/>
        <v>0.5106966152</v>
      </c>
      <c r="H19" s="3">
        <f t="shared" si="18"/>
        <v>1.149067384</v>
      </c>
      <c r="I19" s="3">
        <f t="shared" si="18"/>
        <v>2.042786461</v>
      </c>
      <c r="J19" s="3">
        <f t="shared" si="18"/>
        <v>3.191853845</v>
      </c>
      <c r="K19" s="3">
        <f t="shared" si="18"/>
        <v>4.596269537</v>
      </c>
      <c r="L19" s="3">
        <f t="shared" si="18"/>
        <v>6.256033536</v>
      </c>
      <c r="M19" s="3">
        <f t="shared" si="18"/>
        <v>8.171145843</v>
      </c>
      <c r="N19" s="3">
        <f t="shared" si="18"/>
        <v>10.34160646</v>
      </c>
      <c r="O19" s="3">
        <f t="shared" si="18"/>
        <v>12.76741538</v>
      </c>
      <c r="P19" s="3">
        <f t="shared" si="18"/>
        <v>15.44857261</v>
      </c>
      <c r="Q19" s="3">
        <f t="shared" si="18"/>
        <v>18.38507815</v>
      </c>
    </row>
    <row r="20">
      <c r="C20" s="3">
        <v>90.0</v>
      </c>
      <c r="D20" s="3">
        <f t="shared" si="2"/>
        <v>42.06358684</v>
      </c>
      <c r="E20" s="3">
        <f t="shared" ref="E20:Q20" si="19">(((SIN($D20*0.0174533)*E$2*0.277778)^2)/(2*SIN($D20*0.0174533)*$B$2))/9.8</f>
        <v>0</v>
      </c>
      <c r="F20" s="3">
        <f t="shared" si="19"/>
        <v>0.131872843</v>
      </c>
      <c r="G20" s="3">
        <f t="shared" si="19"/>
        <v>0.5274913719</v>
      </c>
      <c r="H20" s="3">
        <f t="shared" si="19"/>
        <v>1.186855587</v>
      </c>
      <c r="I20" s="3">
        <f t="shared" si="19"/>
        <v>2.109965487</v>
      </c>
      <c r="J20" s="3">
        <f t="shared" si="19"/>
        <v>3.296821074</v>
      </c>
      <c r="K20" s="3">
        <f t="shared" si="19"/>
        <v>4.747422347</v>
      </c>
      <c r="L20" s="3">
        <f t="shared" si="19"/>
        <v>6.461769305</v>
      </c>
      <c r="M20" s="3">
        <f t="shared" si="19"/>
        <v>8.43986195</v>
      </c>
      <c r="N20" s="3">
        <f t="shared" si="19"/>
        <v>10.68170028</v>
      </c>
      <c r="O20" s="3">
        <f t="shared" si="19"/>
        <v>13.1872843</v>
      </c>
      <c r="P20" s="3">
        <f t="shared" si="19"/>
        <v>15.956614</v>
      </c>
      <c r="Q20" s="3">
        <f t="shared" si="19"/>
        <v>18.98968939</v>
      </c>
    </row>
    <row r="21">
      <c r="C21" s="3">
        <v>95.0</v>
      </c>
      <c r="D21" s="3">
        <f t="shared" si="2"/>
        <v>43.61038213</v>
      </c>
      <c r="E21" s="3">
        <f t="shared" ref="E21:Q21" si="20">(((SIN($D21*0.0174533)*E$2*0.277778)^2)/(2*SIN($D21*0.0174533)*$B$2))/9.8</f>
        <v>0</v>
      </c>
      <c r="F21" s="3">
        <f t="shared" si="20"/>
        <v>0.1357694188</v>
      </c>
      <c r="G21" s="3">
        <f t="shared" si="20"/>
        <v>0.5430776753</v>
      </c>
      <c r="H21" s="3">
        <f t="shared" si="20"/>
        <v>1.221924769</v>
      </c>
      <c r="I21" s="3">
        <f t="shared" si="20"/>
        <v>2.172310701</v>
      </c>
      <c r="J21" s="3">
        <f t="shared" si="20"/>
        <v>3.394235471</v>
      </c>
      <c r="K21" s="3">
        <f t="shared" si="20"/>
        <v>4.887699078</v>
      </c>
      <c r="L21" s="3">
        <f t="shared" si="20"/>
        <v>6.652701522</v>
      </c>
      <c r="M21" s="3">
        <f t="shared" si="20"/>
        <v>8.689242805</v>
      </c>
      <c r="N21" s="3">
        <f t="shared" si="20"/>
        <v>10.99732292</v>
      </c>
      <c r="O21" s="3">
        <f t="shared" si="20"/>
        <v>13.57694188</v>
      </c>
      <c r="P21" s="3">
        <f t="shared" si="20"/>
        <v>16.42809968</v>
      </c>
      <c r="Q21" s="3">
        <f t="shared" si="20"/>
        <v>19.55079631</v>
      </c>
    </row>
    <row r="22">
      <c r="C22" s="3">
        <v>100.0</v>
      </c>
      <c r="D22" s="3">
        <f t="shared" si="2"/>
        <v>45.08185458</v>
      </c>
      <c r="E22" s="3">
        <f t="shared" ref="E22:Q22" si="21">(((SIN($D22*0.0174533)*E$2*0.277778)^2)/(2*SIN($D22*0.0174533)*$B$2))/9.8</f>
        <v>0</v>
      </c>
      <c r="F22" s="3">
        <f t="shared" si="21"/>
        <v>0.1393844533</v>
      </c>
      <c r="G22" s="3">
        <f t="shared" si="21"/>
        <v>0.5575378131</v>
      </c>
      <c r="H22" s="3">
        <f t="shared" si="21"/>
        <v>1.254460079</v>
      </c>
      <c r="I22" s="3">
        <f t="shared" si="21"/>
        <v>2.230151252</v>
      </c>
      <c r="J22" s="3">
        <f t="shared" si="21"/>
        <v>3.484611332</v>
      </c>
      <c r="K22" s="3">
        <f t="shared" si="21"/>
        <v>5.017840318</v>
      </c>
      <c r="L22" s="3">
        <f t="shared" si="21"/>
        <v>6.82983821</v>
      </c>
      <c r="M22" s="3">
        <f t="shared" si="21"/>
        <v>8.920605009</v>
      </c>
      <c r="N22" s="3">
        <f t="shared" si="21"/>
        <v>11.29014072</v>
      </c>
      <c r="O22" s="3">
        <f t="shared" si="21"/>
        <v>13.93844533</v>
      </c>
      <c r="P22" s="3">
        <f t="shared" si="21"/>
        <v>16.86551885</v>
      </c>
      <c r="Q22" s="3">
        <f t="shared" si="21"/>
        <v>20.07136127</v>
      </c>
    </row>
  </sheetData>
  <drawing r:id="rId1"/>
</worksheet>
</file>