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Registry Classes\"/>
    </mc:Choice>
  </mc:AlternateContent>
  <bookViews>
    <workbookView xWindow="0" yWindow="0" windowWidth="21645" windowHeight="9750" tabRatio="795" activeTab="1"/>
  </bookViews>
  <sheets>
    <sheet name="DataObject" sheetId="1" r:id="rId1"/>
    <sheet name="DataType" sheetId="9" r:id="rId2"/>
    <sheet name="Attribute" sheetId="4" r:id="rId3"/>
    <sheet name="ConceptualDomain" sheetId="13" r:id="rId4"/>
    <sheet name="ValueDomains" sheetId="5" r:id="rId5"/>
    <sheet name="ControlledVocabulary" sheetId="6" r:id="rId6"/>
    <sheet name="Citation" sheetId="7" r:id="rId7"/>
    <sheet name="ImplementationObject" sheetId="3" state="hidden" r:id="rId8"/>
    <sheet name="DataElement" sheetId="2" state="hidden" r:id="rId9"/>
  </sheets>
  <definedNames>
    <definedName name="_xlnm._FilterDatabase" localSheetId="2" hidden="1">Attribute!$A$1:$A$84</definedName>
    <definedName name="_xlnm._FilterDatabase" localSheetId="0" hidden="1">DataObject!$G$1:$G$45</definedName>
    <definedName name="_xlnm._FilterDatabase" localSheetId="4" hidden="1">ValueDomains!$D$1:$D$26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6" l="1"/>
  <c r="A8" i="6"/>
  <c r="A7" i="6"/>
  <c r="A6" i="6"/>
  <c r="A5" i="6"/>
  <c r="A4" i="6"/>
  <c r="A3" i="6"/>
  <c r="A2" i="6"/>
  <c r="A26" i="5"/>
  <c r="A25" i="5"/>
  <c r="A24" i="5"/>
  <c r="A23" i="5"/>
  <c r="A22" i="5"/>
  <c r="A21" i="5"/>
  <c r="A20" i="5"/>
  <c r="A19" i="5"/>
  <c r="A18" i="5"/>
  <c r="A17" i="5"/>
  <c r="A16" i="5"/>
  <c r="A15" i="5"/>
  <c r="A14" i="5"/>
  <c r="A13" i="5"/>
  <c r="A12" i="5"/>
  <c r="A11" i="5"/>
  <c r="A10" i="5"/>
  <c r="A9" i="5"/>
  <c r="A8" i="5"/>
  <c r="A7" i="5"/>
  <c r="A6" i="5"/>
  <c r="A5" i="5"/>
  <c r="A4" i="5"/>
  <c r="A3" i="5"/>
  <c r="A2" i="5"/>
  <c r="A6" i="13"/>
  <c r="A5" i="13"/>
  <c r="A4" i="13"/>
  <c r="A3" i="13"/>
  <c r="A2" i="13"/>
  <c r="A11" i="13"/>
  <c r="A10" i="13"/>
  <c r="A9" i="13"/>
  <c r="A8" i="13"/>
  <c r="A7" i="13"/>
  <c r="A3" i="4" l="1"/>
  <c r="A4" i="4"/>
  <c r="A5" i="4"/>
  <c r="A6" i="4"/>
  <c r="A7" i="4"/>
  <c r="A8" i="4"/>
  <c r="A9" i="4"/>
  <c r="A10" i="4"/>
  <c r="A11" i="4"/>
  <c r="A12" i="4"/>
  <c r="A13" i="4"/>
  <c r="A14" i="4"/>
  <c r="A15" i="4"/>
  <c r="A16" i="4"/>
  <c r="A17" i="4"/>
  <c r="A18"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2" i="4"/>
  <c r="A45" i="1" l="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F3" i="9" l="1"/>
  <c r="F4" i="9"/>
  <c r="F7" i="9"/>
  <c r="F8" i="9"/>
  <c r="F9" i="9"/>
  <c r="F11" i="9"/>
  <c r="F12" i="9"/>
  <c r="F14" i="9"/>
  <c r="F15" i="9"/>
  <c r="F16" i="9"/>
  <c r="F17" i="9"/>
  <c r="F18" i="9"/>
  <c r="F19" i="9"/>
  <c r="F20" i="9"/>
  <c r="F21" i="9"/>
  <c r="F22" i="9"/>
  <c r="F23" i="9"/>
  <c r="F24" i="9"/>
  <c r="A3" i="9"/>
  <c r="A4" i="9"/>
  <c r="A5" i="9"/>
  <c r="A6" i="9"/>
  <c r="A7" i="9"/>
  <c r="A8" i="9"/>
  <c r="A9" i="9"/>
  <c r="A10" i="9"/>
  <c r="A11" i="9"/>
  <c r="A12" i="9"/>
  <c r="A13" i="9"/>
  <c r="A14" i="9"/>
  <c r="A15" i="9"/>
  <c r="A16" i="9"/>
  <c r="A17" i="9"/>
  <c r="A18" i="9"/>
  <c r="A19" i="9"/>
  <c r="A20" i="9"/>
  <c r="A21" i="9"/>
  <c r="A22" i="9"/>
  <c r="A23" i="9"/>
  <c r="A24" i="9"/>
  <c r="A2" i="9"/>
  <c r="B41" i="2" l="1"/>
  <c r="B40" i="2" l="1"/>
  <c r="B8" i="2" l="1"/>
  <c r="B3" i="2"/>
  <c r="B4" i="2"/>
  <c r="B5" i="2"/>
  <c r="B6" i="2"/>
  <c r="B7"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2" i="2"/>
  <c r="A40" i="3" l="1"/>
  <c r="A39" i="3"/>
  <c r="A38" i="3"/>
  <c r="A2" i="3" l="1"/>
</calcChain>
</file>

<file path=xl/comments1.xml><?xml version="1.0" encoding="utf-8"?>
<comments xmlns="http://schemas.openxmlformats.org/spreadsheetml/2006/main">
  <authors>
    <author>Steve Richard</author>
  </authors>
  <commentList>
    <comment ref="B1" authorId="0" shapeId="0">
      <text>
        <r>
          <rPr>
            <b/>
            <sz val="9"/>
            <color indexed="81"/>
            <rFont val="Tahoma"/>
            <family val="2"/>
          </rPr>
          <t>Steve Richard:</t>
        </r>
        <r>
          <rPr>
            <sz val="9"/>
            <color indexed="81"/>
            <rFont val="Tahoma"/>
            <family val="2"/>
          </rPr>
          <t xml:space="preserve">
what does the dataObject represent</t>
        </r>
      </text>
    </comment>
    <comment ref="E1" authorId="0" shapeId="0">
      <text>
        <r>
          <rPr>
            <b/>
            <sz val="9"/>
            <color indexed="81"/>
            <rFont val="Tahoma"/>
            <family val="2"/>
          </rPr>
          <t>Steve Richard:</t>
        </r>
        <r>
          <rPr>
            <sz val="9"/>
            <color indexed="81"/>
            <rFont val="Tahoma"/>
            <family val="2"/>
          </rPr>
          <t xml:space="preserve">
categorize the logical paradigm for the representation-- e.g. relational, object-oriented, graph, tabular text
</t>
        </r>
      </text>
    </comment>
    <comment ref="G3" authorId="0" shapeId="0">
      <text>
        <r>
          <rPr>
            <b/>
            <sz val="9"/>
            <color indexed="81"/>
            <rFont val="Tahoma"/>
            <family val="2"/>
          </rPr>
          <t>Steve Richard:</t>
        </r>
        <r>
          <rPr>
            <sz val="9"/>
            <color indexed="81"/>
            <rFont val="Tahoma"/>
            <family val="2"/>
          </rPr>
          <t xml:space="preserve">
use JSON syntax-- and array of objects</t>
        </r>
      </text>
    </comment>
    <comment ref="G4" authorId="0" shapeId="0">
      <text>
        <r>
          <rPr>
            <b/>
            <sz val="9"/>
            <color indexed="81"/>
            <rFont val="Tahoma"/>
            <family val="2"/>
          </rPr>
          <t>Steve Richard:</t>
        </r>
        <r>
          <rPr>
            <sz val="9"/>
            <color indexed="81"/>
            <rFont val="Tahoma"/>
            <family val="2"/>
          </rPr>
          <t xml:space="preserve">
use JSON syntax-- and array of objects</t>
        </r>
      </text>
    </comment>
    <comment ref="G5" authorId="0" shapeId="0">
      <text>
        <r>
          <rPr>
            <b/>
            <sz val="9"/>
            <color indexed="81"/>
            <rFont val="Tahoma"/>
            <family val="2"/>
          </rPr>
          <t>Steve Richard:</t>
        </r>
        <r>
          <rPr>
            <sz val="9"/>
            <color indexed="81"/>
            <rFont val="Tahoma"/>
            <family val="2"/>
          </rPr>
          <t xml:space="preserve">
use JSON syntax-- and array of objects</t>
        </r>
      </text>
    </comment>
    <comment ref="G7" authorId="0" shapeId="0">
      <text>
        <r>
          <rPr>
            <b/>
            <sz val="9"/>
            <color indexed="81"/>
            <rFont val="Tahoma"/>
            <family val="2"/>
          </rPr>
          <t>Steve Richard:</t>
        </r>
        <r>
          <rPr>
            <sz val="9"/>
            <color indexed="81"/>
            <rFont val="Tahoma"/>
            <family val="2"/>
          </rPr>
          <t xml:space="preserve">
use JSON syntax-- and array of objects</t>
        </r>
      </text>
    </comment>
    <comment ref="G9" authorId="0" shapeId="0">
      <text>
        <r>
          <rPr>
            <b/>
            <sz val="9"/>
            <color indexed="81"/>
            <rFont val="Tahoma"/>
            <family val="2"/>
          </rPr>
          <t>Steve Richard:</t>
        </r>
        <r>
          <rPr>
            <sz val="9"/>
            <color indexed="81"/>
            <rFont val="Tahoma"/>
            <family val="2"/>
          </rPr>
          <t xml:space="preserve">
use JSON syntax-- and array of objects</t>
        </r>
      </text>
    </comment>
    <comment ref="G10" authorId="0" shapeId="0">
      <text>
        <r>
          <rPr>
            <b/>
            <sz val="9"/>
            <color indexed="81"/>
            <rFont val="Tahoma"/>
            <family val="2"/>
          </rPr>
          <t>Steve Richard:</t>
        </r>
        <r>
          <rPr>
            <sz val="9"/>
            <color indexed="81"/>
            <rFont val="Tahoma"/>
            <family val="2"/>
          </rPr>
          <t xml:space="preserve">
use JSON syntax-- and array of objects</t>
        </r>
      </text>
    </comment>
    <comment ref="G11" authorId="0" shapeId="0">
      <text>
        <r>
          <rPr>
            <b/>
            <sz val="9"/>
            <color indexed="81"/>
            <rFont val="Tahoma"/>
            <family val="2"/>
          </rPr>
          <t>Steve Richard:</t>
        </r>
        <r>
          <rPr>
            <sz val="9"/>
            <color indexed="81"/>
            <rFont val="Tahoma"/>
            <family val="2"/>
          </rPr>
          <t xml:space="preserve">
use JSON syntax-- and array of objects</t>
        </r>
      </text>
    </comment>
    <comment ref="G12" authorId="0" shapeId="0">
      <text>
        <r>
          <rPr>
            <b/>
            <sz val="9"/>
            <color indexed="81"/>
            <rFont val="Tahoma"/>
            <family val="2"/>
          </rPr>
          <t>Steve Richard:</t>
        </r>
        <r>
          <rPr>
            <sz val="9"/>
            <color indexed="81"/>
            <rFont val="Tahoma"/>
            <family val="2"/>
          </rPr>
          <t xml:space="preserve">
use JSON syntax-- and array of objects</t>
        </r>
      </text>
    </comment>
    <comment ref="G13" authorId="0" shapeId="0">
      <text>
        <r>
          <rPr>
            <b/>
            <sz val="9"/>
            <color indexed="81"/>
            <rFont val="Tahoma"/>
            <family val="2"/>
          </rPr>
          <t>Steve Richard:</t>
        </r>
        <r>
          <rPr>
            <sz val="9"/>
            <color indexed="81"/>
            <rFont val="Tahoma"/>
            <family val="2"/>
          </rPr>
          <t xml:space="preserve">
use JSON syntax-- and array of objects</t>
        </r>
      </text>
    </comment>
    <comment ref="G15" authorId="0" shapeId="0">
      <text>
        <r>
          <rPr>
            <b/>
            <sz val="9"/>
            <color indexed="81"/>
            <rFont val="Tahoma"/>
            <family val="2"/>
          </rPr>
          <t>Steve Richard:</t>
        </r>
        <r>
          <rPr>
            <sz val="9"/>
            <color indexed="81"/>
            <rFont val="Tahoma"/>
            <family val="2"/>
          </rPr>
          <t xml:space="preserve">
use JSON syntax-- and array of objects</t>
        </r>
      </text>
    </comment>
    <comment ref="C16" authorId="0" shapeId="0">
      <text>
        <r>
          <rPr>
            <b/>
            <sz val="9"/>
            <color indexed="81"/>
            <rFont val="Tahoma"/>
            <family val="2"/>
          </rPr>
          <t>Steve Richard:</t>
        </r>
        <r>
          <rPr>
            <sz val="9"/>
            <color indexed="81"/>
            <rFont val="Tahoma"/>
            <family val="2"/>
          </rPr>
          <t xml:space="preserve">
use name from schemas.usgin.org/models</t>
        </r>
      </text>
    </comment>
    <comment ref="G16" authorId="0" shapeId="0">
      <text>
        <r>
          <rPr>
            <b/>
            <sz val="9"/>
            <color indexed="81"/>
            <rFont val="Tahoma"/>
            <family val="2"/>
          </rPr>
          <t>Steve Richard:</t>
        </r>
        <r>
          <rPr>
            <sz val="9"/>
            <color indexed="81"/>
            <rFont val="Tahoma"/>
            <family val="2"/>
          </rPr>
          <t xml:space="preserve">
use JSON syntax-- and array of objects</t>
        </r>
      </text>
    </comment>
    <comment ref="G17" authorId="0" shapeId="0">
      <text>
        <r>
          <rPr>
            <b/>
            <sz val="9"/>
            <color indexed="81"/>
            <rFont val="Tahoma"/>
            <family val="2"/>
          </rPr>
          <t>Steve Richard:</t>
        </r>
        <r>
          <rPr>
            <sz val="9"/>
            <color indexed="81"/>
            <rFont val="Tahoma"/>
            <family val="2"/>
          </rPr>
          <t xml:space="preserve">
use JSON syntax-- and array of objects</t>
        </r>
      </text>
    </comment>
    <comment ref="G18" authorId="0" shapeId="0">
      <text>
        <r>
          <rPr>
            <b/>
            <sz val="9"/>
            <color indexed="81"/>
            <rFont val="Tahoma"/>
            <family val="2"/>
          </rPr>
          <t>Steve Richard:</t>
        </r>
        <r>
          <rPr>
            <sz val="9"/>
            <color indexed="81"/>
            <rFont val="Tahoma"/>
            <family val="2"/>
          </rPr>
          <t xml:space="preserve">
use JSON syntax-- and array of objects</t>
        </r>
      </text>
    </comment>
    <comment ref="G19" authorId="0" shapeId="0">
      <text>
        <r>
          <rPr>
            <b/>
            <sz val="9"/>
            <color indexed="81"/>
            <rFont val="Tahoma"/>
            <family val="2"/>
          </rPr>
          <t>Steve Richard:</t>
        </r>
        <r>
          <rPr>
            <sz val="9"/>
            <color indexed="81"/>
            <rFont val="Tahoma"/>
            <family val="2"/>
          </rPr>
          <t xml:space="preserve">
use JSON syntax-- and array of objects</t>
        </r>
      </text>
    </comment>
    <comment ref="G20" authorId="0" shapeId="0">
      <text>
        <r>
          <rPr>
            <b/>
            <sz val="9"/>
            <color indexed="81"/>
            <rFont val="Tahoma"/>
            <family val="2"/>
          </rPr>
          <t>Steve Richard:</t>
        </r>
        <r>
          <rPr>
            <sz val="9"/>
            <color indexed="81"/>
            <rFont val="Tahoma"/>
            <family val="2"/>
          </rPr>
          <t xml:space="preserve">
use JSON syntax-- and array of objects</t>
        </r>
      </text>
    </comment>
    <comment ref="G22" authorId="0" shapeId="0">
      <text>
        <r>
          <rPr>
            <b/>
            <sz val="9"/>
            <color indexed="81"/>
            <rFont val="Tahoma"/>
            <family val="2"/>
          </rPr>
          <t>Steve Richard:</t>
        </r>
        <r>
          <rPr>
            <sz val="9"/>
            <color indexed="81"/>
            <rFont val="Tahoma"/>
            <family val="2"/>
          </rPr>
          <t xml:space="preserve">
use JSON syntax-- and array of objects</t>
        </r>
      </text>
    </comment>
    <comment ref="G23" authorId="0" shapeId="0">
      <text>
        <r>
          <rPr>
            <b/>
            <sz val="9"/>
            <color indexed="81"/>
            <rFont val="Tahoma"/>
            <family val="2"/>
          </rPr>
          <t>Steve Richard:</t>
        </r>
        <r>
          <rPr>
            <sz val="9"/>
            <color indexed="81"/>
            <rFont val="Tahoma"/>
            <family val="2"/>
          </rPr>
          <t xml:space="preserve">
use JSON syntax-- and array of objects</t>
        </r>
      </text>
    </comment>
    <comment ref="G24" authorId="0" shapeId="0">
      <text>
        <r>
          <rPr>
            <b/>
            <sz val="9"/>
            <color indexed="81"/>
            <rFont val="Tahoma"/>
            <family val="2"/>
          </rPr>
          <t>Steve Richard:</t>
        </r>
        <r>
          <rPr>
            <sz val="9"/>
            <color indexed="81"/>
            <rFont val="Tahoma"/>
            <family val="2"/>
          </rPr>
          <t xml:space="preserve">
use JSON syntax-- and array of objects</t>
        </r>
      </text>
    </comment>
    <comment ref="G25" authorId="0" shapeId="0">
      <text>
        <r>
          <rPr>
            <b/>
            <sz val="9"/>
            <color indexed="81"/>
            <rFont val="Tahoma"/>
            <family val="2"/>
          </rPr>
          <t>Steve Richard:</t>
        </r>
        <r>
          <rPr>
            <sz val="9"/>
            <color indexed="81"/>
            <rFont val="Tahoma"/>
            <family val="2"/>
          </rPr>
          <t xml:space="preserve">
use JSON syntax-- and array of objects</t>
        </r>
      </text>
    </comment>
    <comment ref="G26" authorId="0" shapeId="0">
      <text>
        <r>
          <rPr>
            <b/>
            <sz val="9"/>
            <color indexed="81"/>
            <rFont val="Tahoma"/>
            <family val="2"/>
          </rPr>
          <t>Steve Richard:</t>
        </r>
        <r>
          <rPr>
            <sz val="9"/>
            <color indexed="81"/>
            <rFont val="Tahoma"/>
            <family val="2"/>
          </rPr>
          <t xml:space="preserve">
use JSON syntax-- and array of objects</t>
        </r>
      </text>
    </comment>
    <comment ref="G27" authorId="0" shapeId="0">
      <text>
        <r>
          <rPr>
            <b/>
            <sz val="9"/>
            <color indexed="81"/>
            <rFont val="Tahoma"/>
            <family val="2"/>
          </rPr>
          <t>Steve Richard:</t>
        </r>
        <r>
          <rPr>
            <sz val="9"/>
            <color indexed="81"/>
            <rFont val="Tahoma"/>
            <family val="2"/>
          </rPr>
          <t xml:space="preserve">
use JSON syntax-- and array of objects</t>
        </r>
      </text>
    </comment>
    <comment ref="G28" authorId="0" shapeId="0">
      <text>
        <r>
          <rPr>
            <b/>
            <sz val="9"/>
            <color indexed="81"/>
            <rFont val="Tahoma"/>
            <family val="2"/>
          </rPr>
          <t>Steve Richard:</t>
        </r>
        <r>
          <rPr>
            <sz val="9"/>
            <color indexed="81"/>
            <rFont val="Tahoma"/>
            <family val="2"/>
          </rPr>
          <t xml:space="preserve">
use JSON syntax-- and array of objects</t>
        </r>
      </text>
    </comment>
    <comment ref="G29" authorId="0" shapeId="0">
      <text>
        <r>
          <rPr>
            <b/>
            <sz val="9"/>
            <color indexed="81"/>
            <rFont val="Tahoma"/>
            <family val="2"/>
          </rPr>
          <t>Steve Richard:</t>
        </r>
        <r>
          <rPr>
            <sz val="9"/>
            <color indexed="81"/>
            <rFont val="Tahoma"/>
            <family val="2"/>
          </rPr>
          <t xml:space="preserve">
use JSON syntax-- and array of objects</t>
        </r>
      </text>
    </comment>
    <comment ref="G31" authorId="0" shapeId="0">
      <text>
        <r>
          <rPr>
            <b/>
            <sz val="9"/>
            <color indexed="81"/>
            <rFont val="Tahoma"/>
            <family val="2"/>
          </rPr>
          <t>Steve Richard:</t>
        </r>
        <r>
          <rPr>
            <sz val="9"/>
            <color indexed="81"/>
            <rFont val="Tahoma"/>
            <family val="2"/>
          </rPr>
          <t xml:space="preserve">
use JSON syntax-- and array of objects</t>
        </r>
      </text>
    </comment>
    <comment ref="G32" authorId="0" shapeId="0">
      <text>
        <r>
          <rPr>
            <b/>
            <sz val="9"/>
            <color indexed="81"/>
            <rFont val="Tahoma"/>
            <family val="2"/>
          </rPr>
          <t>Steve Richard:</t>
        </r>
        <r>
          <rPr>
            <sz val="9"/>
            <color indexed="81"/>
            <rFont val="Tahoma"/>
            <family val="2"/>
          </rPr>
          <t xml:space="preserve">
use JSON syntax-- and array of objects</t>
        </r>
      </text>
    </comment>
    <comment ref="G34" authorId="0" shapeId="0">
      <text>
        <r>
          <rPr>
            <b/>
            <sz val="9"/>
            <color indexed="81"/>
            <rFont val="Tahoma"/>
            <family val="2"/>
          </rPr>
          <t>Steve Richard:</t>
        </r>
        <r>
          <rPr>
            <sz val="9"/>
            <color indexed="81"/>
            <rFont val="Tahoma"/>
            <family val="2"/>
          </rPr>
          <t xml:space="preserve">
use JSON syntax-- and array of objects</t>
        </r>
      </text>
    </comment>
    <comment ref="G35" authorId="0" shapeId="0">
      <text>
        <r>
          <rPr>
            <b/>
            <sz val="9"/>
            <color indexed="81"/>
            <rFont val="Tahoma"/>
            <family val="2"/>
          </rPr>
          <t>Steve Richard:</t>
        </r>
        <r>
          <rPr>
            <sz val="9"/>
            <color indexed="81"/>
            <rFont val="Tahoma"/>
            <family val="2"/>
          </rPr>
          <t xml:space="preserve">
use JSON syntax-- and array of objects</t>
        </r>
      </text>
    </comment>
    <comment ref="G37" authorId="0" shapeId="0">
      <text>
        <r>
          <rPr>
            <b/>
            <sz val="9"/>
            <color indexed="81"/>
            <rFont val="Tahoma"/>
            <family val="2"/>
          </rPr>
          <t>Steve Richard:</t>
        </r>
        <r>
          <rPr>
            <sz val="9"/>
            <color indexed="81"/>
            <rFont val="Tahoma"/>
            <family val="2"/>
          </rPr>
          <t xml:space="preserve">
use JSON syntax-- and array of objects</t>
        </r>
      </text>
    </comment>
    <comment ref="G38" authorId="0" shapeId="0">
      <text>
        <r>
          <rPr>
            <b/>
            <sz val="9"/>
            <color indexed="81"/>
            <rFont val="Tahoma"/>
            <family val="2"/>
          </rPr>
          <t>Steve Richard:</t>
        </r>
        <r>
          <rPr>
            <sz val="9"/>
            <color indexed="81"/>
            <rFont val="Tahoma"/>
            <family val="2"/>
          </rPr>
          <t xml:space="preserve">
use JSON syntax-- and array of objects</t>
        </r>
      </text>
    </comment>
    <comment ref="G39" authorId="0" shapeId="0">
      <text>
        <r>
          <rPr>
            <b/>
            <sz val="9"/>
            <color indexed="81"/>
            <rFont val="Tahoma"/>
            <family val="2"/>
          </rPr>
          <t>Steve Richard:</t>
        </r>
        <r>
          <rPr>
            <sz val="9"/>
            <color indexed="81"/>
            <rFont val="Tahoma"/>
            <family val="2"/>
          </rPr>
          <t xml:space="preserve">
use JSON syntax-- and array of objects</t>
        </r>
      </text>
    </comment>
    <comment ref="G40" authorId="0" shapeId="0">
      <text>
        <r>
          <rPr>
            <b/>
            <sz val="9"/>
            <color indexed="81"/>
            <rFont val="Tahoma"/>
            <family val="2"/>
          </rPr>
          <t>Steve Richard:</t>
        </r>
        <r>
          <rPr>
            <sz val="9"/>
            <color indexed="81"/>
            <rFont val="Tahoma"/>
            <family val="2"/>
          </rPr>
          <t xml:space="preserve">
use JSON syntax-- and array of objects</t>
        </r>
      </text>
    </comment>
    <comment ref="G41" authorId="0" shapeId="0">
      <text>
        <r>
          <rPr>
            <b/>
            <sz val="9"/>
            <color indexed="81"/>
            <rFont val="Tahoma"/>
            <family val="2"/>
          </rPr>
          <t>Steve Richard:</t>
        </r>
        <r>
          <rPr>
            <sz val="9"/>
            <color indexed="81"/>
            <rFont val="Tahoma"/>
            <family val="2"/>
          </rPr>
          <t xml:space="preserve">
use JSON syntax-- and array of objects</t>
        </r>
      </text>
    </comment>
  </commentList>
</comments>
</file>

<file path=xl/comments2.xml><?xml version="1.0" encoding="utf-8"?>
<comments xmlns="http://schemas.openxmlformats.org/spreadsheetml/2006/main">
  <authors>
    <author>Steve Richard</author>
  </authors>
  <commentList>
    <comment ref="G1" authorId="0" shapeId="0">
      <text>
        <r>
          <rPr>
            <b/>
            <sz val="9"/>
            <color indexed="81"/>
            <rFont val="Tahoma"/>
            <family val="2"/>
          </rPr>
          <t xml:space="preserve"> Conceptual Domain URI</t>
        </r>
      </text>
    </comment>
  </commentList>
</comments>
</file>

<file path=xl/comments3.xml><?xml version="1.0" encoding="utf-8"?>
<comments xmlns="http://schemas.openxmlformats.org/spreadsheetml/2006/main">
  <authors>
    <author>Steve Richard</author>
  </authors>
  <commentList>
    <comment ref="G1" authorId="0" shapeId="0">
      <text>
        <r>
          <rPr>
            <b/>
            <sz val="9"/>
            <color indexed="81"/>
            <rFont val="Tahoma"/>
            <family val="2"/>
          </rPr>
          <t>Steve Richard:</t>
        </r>
        <r>
          <rPr>
            <sz val="9"/>
            <color indexed="81"/>
            <rFont val="Tahoma"/>
            <family val="2"/>
          </rPr>
          <t xml:space="preserve">
categorize the intention of this implementation, e.g. interchange format, database table, data acquisition tool, data archive, object oriented software, semantic application
</t>
        </r>
      </text>
    </comment>
    <comment ref="D2" authorId="0" shapeId="0">
      <text>
        <r>
          <rPr>
            <b/>
            <sz val="9"/>
            <color indexed="81"/>
            <rFont val="Tahoma"/>
            <family val="2"/>
          </rPr>
          <t>Steve Richard:</t>
        </r>
        <r>
          <rPr>
            <sz val="9"/>
            <color indexed="81"/>
            <rFont val="Tahoma"/>
            <family val="2"/>
          </rPr>
          <t xml:space="preserve">
this is the element name in the xsd, which is also the feature typename that would be requested from a WFS</t>
        </r>
      </text>
    </comment>
  </commentList>
</comments>
</file>

<file path=xl/sharedStrings.xml><?xml version="1.0" encoding="utf-8"?>
<sst xmlns="http://schemas.openxmlformats.org/spreadsheetml/2006/main" count="1016" uniqueCount="616">
  <si>
    <t>property value for coordinate location poistion--latitude, longigude, UTM N and E, 'ere</t>
  </si>
  <si>
    <t>geospatial location reported relative to a 2-D grid projected on the Earth Surface; necessarily includes two orthogonal aces and a coordinate reference system reference</t>
  </si>
  <si>
    <t>Coordinate Location</t>
  </si>
  <si>
    <t>A sequence of ordered events</t>
  </si>
  <si>
    <t>History Sequence</t>
  </si>
  <si>
    <t>steps from revision history on about Tab</t>
  </si>
  <si>
    <t>[{"SRS":"EPSG:4326"}]</t>
  </si>
  <si>
    <t>information interchange using OGC Web feature service in the National Geothermal Data System. schema used for the interchange of well test observation results by the AASG geothermal data project for the National Geothermal Data System. The HeaderURI for a particular borehole (well for simple wells) is the cross-referencing link (foreign key) used to associate the header record, well logs, temperature measurements, and other information from a particular borehole.</t>
  </si>
  <si>
    <t>Well Test Result</t>
  </si>
  <si>
    <t>information interchange using OGC Web feature service in the National Geothermal Data System</t>
  </si>
  <si>
    <t>Well Log Result</t>
  </si>
  <si>
    <t>Well Header Occurrence</t>
  </si>
  <si>
    <t>Well Fluid Production Result</t>
  </si>
  <si>
    <t>Volcanic Vent Occurrence</t>
  </si>
  <si>
    <t>component data type for use in constructing more complex datatypes. Only useful in the context of a representation of a resource that has a geospatial location.</t>
  </si>
  <si>
    <t>representation of a location specified using the Public Land Survey System in the United States</t>
  </si>
  <si>
    <t>US Cadastral Location</t>
  </si>
  <si>
    <t>Thermal Spring Occurrence</t>
  </si>
  <si>
    <t>Thermal Conductivity Result</t>
  </si>
  <si>
    <t>Seismic Event Hypocenter Result</t>
  </si>
  <si>
    <t>Rock Chemistry Result</t>
  </si>
  <si>
    <t>Radiogenic Heat Production Result</t>
  </si>
  <si>
    <t>Power Plant Production Result</t>
  </si>
  <si>
    <t>Powell and Cumming Geothermometry Result</t>
  </si>
  <si>
    <t>Physical Sample Occurrence</t>
  </si>
  <si>
    <t>information interchange using OGC Web feature service in the National Geothermal Data System. capturing the variables to describe/evaluate REE removal and capturing the variables influencing removal and describing removal media;  Use to record observations of REE extraction processes and can be used to compare the efficacy of those processes.</t>
  </si>
  <si>
    <t>Mineral Recovery Brines Process and Economics Instance</t>
  </si>
  <si>
    <t>Mineral Recovery Brines Experimental Data Instance</t>
  </si>
  <si>
    <t>Hydraulic Properties Result</t>
  </si>
  <si>
    <t>Heat Pump Facility Occurrence</t>
  </si>
  <si>
    <t>Heat Flow Result</t>
  </si>
  <si>
    <t>Gravity Result</t>
  </si>
  <si>
    <t>Metadata Instance</t>
  </si>
  <si>
    <t>Geothermal Area Occurrence</t>
  </si>
  <si>
    <t>representation of geographically located descriptions of outcrop to map scale units of rock--including lithologic composition, age, internal structure (bedding, foliation etc.) and genesis.  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 and conforms to the level 0 of the Simple Features Profile for GML (link).</t>
  </si>
  <si>
    <t>Geologic Unit Outcrop Occurrence</t>
  </si>
  <si>
    <t>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t>
  </si>
  <si>
    <t>Geologic Unit Portrayal Description</t>
  </si>
  <si>
    <t>representation of information about geothermal reserviors in the Gulf Coast area, and for resevoir description in the context of the DOE Play Fairway Analysis projects</t>
  </si>
  <si>
    <t>Geothermal Reservoir</t>
  </si>
  <si>
    <t>Geologic Fault Occurrence</t>
  </si>
  <si>
    <t>Geologic Contact Occurrence</t>
  </si>
  <si>
    <t>Fluid Flux Injection and Disposal Result</t>
  </si>
  <si>
    <t>Direct Use Facility Occurrence</t>
  </si>
  <si>
    <t>Contour Line Instance</t>
  </si>
  <si>
    <t>Borehole Lithology Interval Occurrence</t>
  </si>
  <si>
    <t>Borehole Lithology Intercept Occurrence</t>
  </si>
  <si>
    <t>Simple tabular description of  facility that generates electricity using geothermal energy.</t>
  </si>
  <si>
    <t>Geothermal Power Plant Occurrence</t>
  </si>
  <si>
    <t>Contact Information Description</t>
  </si>
  <si>
    <t>a data type that represents an agent with a name property and contact information</t>
  </si>
  <si>
    <t>Agent Description</t>
  </si>
  <si>
    <t>(required)</t>
  </si>
  <si>
    <t>blob</t>
  </si>
  <si>
    <t>boolean</t>
  </si>
  <si>
    <t>A link or foreign key to another data instance. The structure of the reference object SHALL be specified by the schemaURI value.</t>
  </si>
  <si>
    <t>reference</t>
  </si>
  <si>
    <t>a concept from a controlled vocabulary</t>
  </si>
  <si>
    <t>term</t>
  </si>
  <si>
    <t>real number</t>
  </si>
  <si>
    <t>integer</t>
  </si>
  <si>
    <t>identifier</t>
  </si>
  <si>
    <t>metaAttribute</t>
  </si>
  <si>
    <t>description</t>
  </si>
  <si>
    <t>meaning</t>
  </si>
  <si>
    <t>/def/property/location-name</t>
  </si>
  <si>
    <t>Zip Code</t>
  </si>
  <si>
    <t>/def/property/coordinate</t>
  </si>
  <si>
    <t>Y Coordinate</t>
  </si>
  <si>
    <t>X coordinate</t>
  </si>
  <si>
    <t>/def/property/telephone-number</t>
  </si>
  <si>
    <t>Voice Telephone</t>
  </si>
  <si>
    <t>/def/property/utilization</t>
  </si>
  <si>
    <t>Use Application</t>
  </si>
  <si>
    <t>/def/property/geospatial-extent</t>
  </si>
  <si>
    <t>/def/property/data-history</t>
  </si>
  <si>
    <t>Update Time Stamp</t>
  </si>
  <si>
    <t>/def/property/resource-history</t>
  </si>
  <si>
    <t>Status Date</t>
  </si>
  <si>
    <t>/def/property/resource-state</t>
  </si>
  <si>
    <t>Status</t>
  </si>
  <si>
    <t>/def/property/provenance</t>
  </si>
  <si>
    <t>Source Citation</t>
  </si>
  <si>
    <t>/def/property/relation</t>
  </si>
  <si>
    <t>Resource Link</t>
  </si>
  <si>
    <t>/def/property/fiat-geographic-position</t>
  </si>
  <si>
    <t>Postal Address</t>
  </si>
  <si>
    <t>/def/property/feature-type</t>
  </si>
  <si>
    <t>Plant Type</t>
  </si>
  <si>
    <t>/def/property/feature-name</t>
  </si>
  <si>
    <t>Plant Name</t>
  </si>
  <si>
    <t>/def/property/resource-owner</t>
  </si>
  <si>
    <t>Owner</t>
  </si>
  <si>
    <t>/def/property/feature-identifier</t>
  </si>
  <si>
    <t>OtherID</t>
  </si>
  <si>
    <t>/def/property/name</t>
  </si>
  <si>
    <t>Organization Name</t>
  </si>
  <si>
    <t>/def/property/resource-responsible-party</t>
  </si>
  <si>
    <t>Operator</t>
  </si>
  <si>
    <t>Operational Date</t>
  </si>
  <si>
    <t>/def/property/information</t>
  </si>
  <si>
    <t>Notes</t>
  </si>
  <si>
    <t>Metadata Reference</t>
  </si>
  <si>
    <t>/def/property/position-uncertainty</t>
  </si>
  <si>
    <t>Location Uncertainty Code</t>
  </si>
  <si>
    <t>/def/property/location</t>
  </si>
  <si>
    <t>Location Name</t>
  </si>
  <si>
    <t>A short local name for an item for use in visualizations</t>
  </si>
  <si>
    <t>Label</t>
  </si>
  <si>
    <t>The name of an individual person</t>
  </si>
  <si>
    <t>Individual Name</t>
  </si>
  <si>
    <t>Geospatial Coordinate Extent</t>
  </si>
  <si>
    <t>/def/property/temperature</t>
  </si>
  <si>
    <t>Fluid Temperature_C</t>
  </si>
  <si>
    <t>/def/property/fluid-flux</t>
  </si>
  <si>
    <t>Fluid Flux_gpm</t>
  </si>
  <si>
    <t>/def/property/point-of-contact</t>
  </si>
  <si>
    <t>Facility Contact</t>
  </si>
  <si>
    <t>/def/property/e-mail-address</t>
  </si>
  <si>
    <t>E-Mail Address</t>
  </si>
  <si>
    <t>a coordinate-based spatial reference system definition</t>
  </si>
  <si>
    <t>/def/property/spatial-reference-system</t>
  </si>
  <si>
    <t>Coordinate Reference System</t>
  </si>
  <si>
    <t>/def/property/geospatial-position</t>
  </si>
  <si>
    <t>domain is union of valid telephone numbers, e-mail addresses and postal addresses</t>
  </si>
  <si>
    <t>/def/property/contact-information</t>
  </si>
  <si>
    <t>Contact Information</t>
  </si>
  <si>
    <t>/def/property/power-production-capacity</t>
  </si>
  <si>
    <t>Capacity_MW</t>
  </si>
  <si>
    <t>Agent Name</t>
  </si>
  <si>
    <t>Administrative Position Name</t>
  </si>
  <si>
    <t>source</t>
  </si>
  <si>
    <t>elementName</t>
  </si>
  <si>
    <t>information exchange</t>
  </si>
  <si>
    <t>GML SimpleFeature 1.0</t>
  </si>
  <si>
    <t>The Well Header URI for a particular well is the cross-referencing link (foreign key) used to associate the well record, temperature measurements, chemistry and other information from a particular well. Each entry is for one well borehole. Multiple observations (such as: temperature observations, chemical analyses) from the same well would be entered on separate, appropriate spreadsheets/templates. If these separate observations exist, there should be a link to them entered on the Well Header template, entered under Related Resources.</t>
  </si>
  <si>
    <t>http://stategeothermaldata.org/aasg/xmlschema/wellheader/1.5</t>
  </si>
  <si>
    <t>information about fluid fluxes into or out of a well.</t>
  </si>
  <si>
    <t>FluidFluxInjection</t>
  </si>
  <si>
    <t>http://stategeothermaldata.org/aasg/xmlschema/fluidfluxinjection/1.1</t>
  </si>
  <si>
    <t>HeatFlow</t>
  </si>
  <si>
    <t>http://stategeothermaldata.org/aasg/xmlschema/heatflow/1.3</t>
  </si>
  <si>
    <t>PowerPlantFacility</t>
  </si>
  <si>
    <t>http://stategeothermaldata.org/aasg/xmlschema/PowerPlantFacility/0.2</t>
  </si>
  <si>
    <t>representation of a heat pump facility for the AASG geothermal data project.</t>
  </si>
  <si>
    <t>HeatPumpFacility</t>
  </si>
  <si>
    <t>http://stategeothermaldata.org/aasg/xmlschema/HeatPumpFacility/0.6</t>
  </si>
  <si>
    <t>This implemenation was created to delivers geothermal area polygon features via an OGC Web Feature service. These implemenated attributes specify information about land ownership, temperature characterization, geologic setting and information source. The Geothermal Area implementation is designed to be used for data compilation from maps and field data for evaluation/investigation of geothermal potential.</t>
  </si>
  <si>
    <t>This implemenation is a view of GeoSciML conceptual model for a GeologicUnit Feature that denormalizes the data and concatenates complex property values into single, human-readable, labels and returns single, representative values from controlled vocabularies for multi-valued properties. It conforms to the level 0 of the Simple Features Profile for GML (link). Labels will be 'free-text' fields that should be well-structured summaries of complex GeoSciML data, while the representative thematic properties will be URIs of concepts in a controlled vocabulary. There may also be links, via identifier URIs, to full GeoSciML representations of the geologic features. The geologic unit feature content also conforms closely to the content in the USGS-AASG NCGMP09 database design for a description of map units. The content model might be associated with map units on a geologic map, individual polygons (on a map) or borehole intervals (in a stratigraphic log), or with point locations to describe outcrops in field data. For descriptions associated with maps or polygons (outcrop areas), location uncertainty properties are not included.</t>
  </si>
  <si>
    <t xml:space="preserve">This implemenation was created to provide a template for geothermal reservoir data gathered by the Texas BEG to be hosted by the NGDS, and has been revised to incorporate fields needed for Play Fairway Analysis projects. </t>
  </si>
  <si>
    <t>http://stategeothermaldata.org/aasg/xmlschema/GeologicReservoir/1.0</t>
  </si>
  <si>
    <t>fluid production for a given well</t>
  </si>
  <si>
    <t>FluidProduction</t>
  </si>
  <si>
    <t>http://stategeothermaldata.org/aasg/xmlschema/fluidproduction/1.1</t>
  </si>
  <si>
    <t>This information exchange is for delivery of abandoned underground mine features in the AASG geothermal data project. The AbandonedUndergroundMine (AUM) worksheet specifies content elements for an interchange format for location, area, volume, heat capacity, temperature and other measurement data obtained for AUMs. Fields in that spreadsheet will become XML elements in interchange documents for WFS simple features/geothermal data web services. Typically AUM data are recorded in state survey databases, and this information could be provided through an AUM observation service. The HeaderURI for a particular mine is the cross-referencing link (foreign key) used to associate the header record and other information from a particular AUM.</t>
  </si>
  <si>
    <t>AbandonedMine</t>
  </si>
  <si>
    <t>http://stategeothermaldata.org/uri-gin/aasg/xmlschema/mines/0.3</t>
  </si>
  <si>
    <t>representation of a power plant facility for the AASG geothermal data project. Typically, information includes facility location, fluid flow rate and temperature, and facility capacity at time of record. The PowerPlantURI for a particular site is the cross-referencing link (foreign key) used to associate the record with additional information and metadata.  Each facility should have a unique PowerPlantURI.</t>
  </si>
  <si>
    <t>purpose</t>
  </si>
  <si>
    <t>targetEnvironment</t>
  </si>
  <si>
    <t>localName</t>
  </si>
  <si>
    <t>logicalType</t>
  </si>
  <si>
    <t>Added by GIS for WFS service; this element appears in the xml output, but is generated during service deployment from the latitude and longitude, therefore it doesn't appear in the template</t>
  </si>
  <si>
    <t>Date of last time line of data was updated or corrected by the service provider.(Format: 2012-06-22T00:00).</t>
  </si>
  <si>
    <t>UpdateTimeStamp</t>
  </si>
  <si>
    <t>URI identifying (and ideally dereferencing to get) a full formal metadata record for the observation report. A time series of observations may all reference the same metadata record that provides contact information and details on procedure, etc.</t>
  </si>
  <si>
    <t>MetadataURI</t>
  </si>
  <si>
    <t>This may be one to many http links to resources (logs, pictures or other documents if available online. Should be an http:// address (URL)) related to the observation described in each record. Delimit multiple values with the pipe '|' character.</t>
  </si>
  <si>
    <t>Fluid production flow rate.</t>
  </si>
  <si>
    <t>Water temperature, in decimal format. Degrees Celsius is preferred and will be reported for consistency in service implementations.</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</si>
  <si>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</si>
  <si>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Source</t>
  </si>
  <si>
    <t>E-mail address to contact party connected with facility.</t>
  </si>
  <si>
    <t>Telephone number to contact party connected with facility.</t>
  </si>
  <si>
    <t>Zip code for facility; may be used for some geolocation information.</t>
  </si>
  <si>
    <t>Postal address for facility. Street, City, State.</t>
  </si>
  <si>
    <t>Person, organization, or position name for information about the facility.</t>
  </si>
  <si>
    <t>Production capacity of the power plant in MW. Included as a search parameter.</t>
  </si>
  <si>
    <t>Statement for how heat is being used. Should come from controlled vocabulary.</t>
  </si>
  <si>
    <t>UseApplication</t>
  </si>
  <si>
    <t>Any additional information to be provided, including description and other data not captured by the template, details about collection method, contact information for related parties (original collector, project PI), collection platform or Launch, etc.</t>
  </si>
  <si>
    <t>Names of geographic features associated with the site that will be useful as search criteria to locate the information for this site. If identifiers from multiple different authorities are available, delimit these identifiers with the pipe character '|'.</t>
  </si>
  <si>
    <t>Radius (in meters) of circle of confidence for location. Ideally might represent some specific confidence criteria like 'radius of circle around reported location which which true location lies with 95% confidence', but such precision is rarely available.</t>
  </si>
  <si>
    <t>A controlled vocabulary term or code value specifying the location confidence, E.g. 1 = reported, 2= surveyed, 3= GPS. If such a code list or vocabulary is used, it must be added to the 'Data Valid Terms' sheet to enumerate the possible values and their meaning.</t>
  </si>
  <si>
    <t>Information on how the original location was determined, e.g.: 1:250,000 map, gps unit, Google Earth, PLSS Conversion, Spatial Datum Conversion, e.g., NAD27 to WGS84.</t>
  </si>
  <si>
    <t>SRS</t>
  </si>
  <si>
    <t>Longitude coordinate for the surface location of the feature (use center point for areas); values should be provided with at least 4 significant digits for sufficient precision (7 decimal places is recommended by the USGS (OFR 02-463, p. 6). Use decimal degrees.</t>
  </si>
  <si>
    <t>Latitude coordinate for the surface location of the feature (use center point for areas); values should be provided with at least 4 significant digits for sufficient precision (7 decimal places is recommended by the USGS (OFR 02-463, p. 6). Use decimal degrees.</t>
  </si>
  <si>
    <t>Required. State name without abbreviations. If unknown or not applicable use 'missing'. For offshore locations, specify the governing or nearest state and list the county as 'offshore'.</t>
  </si>
  <si>
    <t>State</t>
  </si>
  <si>
    <t>Required. County name. If unknown or not applicable use 'missing'. If offshore, specify 'offshore' in this field.</t>
  </si>
  <si>
    <t>County</t>
  </si>
  <si>
    <t>The datum and UTM zone for the reported coordinates. Datum for most locations should be NAD27 or NAD83.</t>
  </si>
  <si>
    <t>UTMDatumZone</t>
  </si>
  <si>
    <t>UTM northing coordinate as decimal number.</t>
  </si>
  <si>
    <t>UTM_N</t>
  </si>
  <si>
    <t>UTM easting coordinate as decimal number.</t>
  </si>
  <si>
    <t>UTM_E</t>
  </si>
  <si>
    <t>Subdivision of a PLSS section.</t>
  </si>
  <si>
    <t>PLSS section number. Must be numeric or null. Some surveys include half sections indicated by a 'nn.5' designation, where n indicates a number.</t>
  </si>
  <si>
    <t>Range in PLSS grid, relative to reported meridian. Formatting and punctuation should be consistent for all locations referenced to the same baseline meridian. See instructions on TWP field.</t>
  </si>
  <si>
    <t>Range</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</si>
  <si>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</si>
  <si>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Township</t>
  </si>
  <si>
    <t>List north-south baseline and east-west meridian that Townships and Ranges are referenced to.</t>
  </si>
  <si>
    <t>PLSS_Meridians</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</si>
  <si>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</si>
  <si>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StatusDate</t>
  </si>
  <si>
    <t>Status of the feature at the time indicated in the StatusDate element. If unknown enter "unknown" in the field.</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</si>
  <si>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</si>
  <si>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OperationalDate</t>
  </si>
  <si>
    <t>Companies, individuals, or other entities who operate the property. Separate multiple with a pipe '|' character.</t>
  </si>
  <si>
    <t>Companies, individuals, or other entities who own the property. Separate multiple with a pipe '|' character.</t>
  </si>
  <si>
    <t>Short text string for labeling the feature on maps. Can be the same as feature name. A label may be an OtherLocationName, OtherID or the Name or some combination.</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</si>
  <si>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</si>
  <si>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Dry Steam; Flash Steam; Binary Cycle; Single Flash; Double Flash. If Unknown or missing place "nil:missing"</t>
  </si>
  <si>
    <t>Common or human-readable name by which the feature  is known. Recommend using only web-safe characters (a-z A-Z 0-9 _-.) in the name. Be consistent in the naming convention used within any given dataset.</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</si>
  <si>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</si>
  <si>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</si>
  <si>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</si>
  <si>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integers greater than zero</t>
  </si>
  <si>
    <t xml:space="preserve">free text narrative text. </t>
  </si>
  <si>
    <t>text strings used to designate some resource for use by humans.</t>
  </si>
  <si>
    <t>allow for 0-360 West (negative) or east (positive) longitude</t>
  </si>
  <si>
    <t>Degrees of Longitude</t>
  </si>
  <si>
    <t>angle from south pole to equator to north pole</t>
  </si>
  <si>
    <t>Degrees of Latitude</t>
  </si>
  <si>
    <t>real number, greater than 0</t>
  </si>
  <si>
    <t>Megawatts of power</t>
  </si>
  <si>
    <t>terms to specify the measurement units associated with a value domain</t>
  </si>
  <si>
    <t>terms to specify a software environment in which a data type implementation is intended to be used</t>
  </si>
  <si>
    <t>UTMCoordinateLocation</t>
  </si>
  <si>
    <t xml:space="preserve">a particle data type used to represent locations with UTM coordinates. ImplementedAttributes required are Easting, Northing, specification of Datum used, and the UTM zone. </t>
  </si>
  <si>
    <t>LatLongCoordinateLocation</t>
  </si>
  <si>
    <t>PLSS-TRS-part</t>
  </si>
  <si>
    <t>implementation of US cadastraal location with implementedAttributes PLSS_Meridiance, Township, Range, Section_, and SectionPart</t>
  </si>
  <si>
    <t>primitive type</t>
  </si>
  <si>
    <t>string</t>
  </si>
  <si>
    <t>Borehole Temperature Result</t>
  </si>
  <si>
    <t>Auto ID</t>
  </si>
  <si>
    <t>def/property/identifier</t>
  </si>
  <si>
    <t>the domain of unique bitstream for use in identifying digital objects</t>
  </si>
  <si>
    <t>Software Environment Terms</t>
  </si>
  <si>
    <t>Units of Measurement Terms</t>
  </si>
  <si>
    <t>Domain Type Categories</t>
  </si>
  <si>
    <t>Logic Type Categories</t>
  </si>
  <si>
    <t>reference identifier</t>
  </si>
  <si>
    <t>an identifier that is intended to be dereferenceable to link with another information item.</t>
  </si>
  <si>
    <t>a reference identifier that identifies a metadata information object.</t>
  </si>
  <si>
    <t>http URI</t>
  </si>
  <si>
    <t>the domain of syntactically valid HTTP URI strings</t>
  </si>
  <si>
    <t>regex for http URI</t>
  </si>
  <si>
    <t>Geothermal Power Plant Status Category</t>
  </si>
  <si>
    <t>terms to categorize the status of a geothermal power plant facility</t>
  </si>
  <si>
    <t>Geothermal Power Plant Status Terms draft</t>
  </si>
  <si>
    <t>A draft vocabulary of geothermal power plant status categorization terms</t>
  </si>
  <si>
    <t>encoding</t>
  </si>
  <si>
    <t>logical type for string; physical types might specify character encoding, number of bytes, etc.</t>
  </si>
  <si>
    <t>logical type; physical types might specify number of bytes, and value range</t>
  </si>
  <si>
    <t>logical type, might be decimal, float, double, lots of possible low-level encoding schemes… (big endian, small endian…)</t>
  </si>
  <si>
    <t>logical type, physical type might be single bit, 'true' 'false' string, '0' or '1' etc.</t>
  </si>
  <si>
    <t>an opaque binary object. This is the lowest level kind of data object, essentially a bit stream that is meaningless without some context to interpret it. Physical types might specify number of bytes.</t>
  </si>
  <si>
    <t>/logical-data-object/geothermal-power-plant-occurrence</t>
  </si>
  <si>
    <t>/logical-data-object/borehole-lithology-intercept-occurrence</t>
  </si>
  <si>
    <t>/logical-data-object/borehole-lithology-interval-occurrence</t>
  </si>
  <si>
    <t>/logical-data-object/borehole-temperature-result</t>
  </si>
  <si>
    <t>/logical-data-object/contour-line-instance</t>
  </si>
  <si>
    <t>/logical-data-object/direct-use-facility-occurrence</t>
  </si>
  <si>
    <t>/logical-data-object/fluid-flux-injection-and-disposal-result</t>
  </si>
  <si>
    <t>/logical-data-object/geologic-contact-occurrence</t>
  </si>
  <si>
    <t>/logical-data-object/geologic-fault-occurrence</t>
  </si>
  <si>
    <t>/logical-data-object/geothermal-reservoir</t>
  </si>
  <si>
    <t>/logical-data-object/geologic-unit-portrayal-description</t>
  </si>
  <si>
    <t>/logical-data-object/geologic-unit-outcrop-occurrence</t>
  </si>
  <si>
    <t>/logical-data-object/geothermal-area-occurrence</t>
  </si>
  <si>
    <t>/logical-data-object/metadata-instance</t>
  </si>
  <si>
    <t>/logical-data-object/gravity-result</t>
  </si>
  <si>
    <t>/logical-data-object/heat-flow-result</t>
  </si>
  <si>
    <t>/logical-data-object/heat-pump-facility-occurrence</t>
  </si>
  <si>
    <t>/logical-data-object/hydraulic-properties-result</t>
  </si>
  <si>
    <t>/logical-data-object/mineral-recovery-brines-experimental-data-instance</t>
  </si>
  <si>
    <t>/logical-data-object/mineral-recovery-brines-process-and-economics-instance</t>
  </si>
  <si>
    <t>/logical-data-object/physical-sample-occurrence</t>
  </si>
  <si>
    <t>/logical-data-object/powell-and-cumming-geothermometry-result</t>
  </si>
  <si>
    <t>/logical-data-object/power-plant-production-result</t>
  </si>
  <si>
    <t>/logical-data-object/radiogenic-heat-production-result</t>
  </si>
  <si>
    <t>/logical-data-object/rock-chemistry-result</t>
  </si>
  <si>
    <t>/logical-data-object/seismic-event-hypocenter-result</t>
  </si>
  <si>
    <t>/logical-data-object/thermal-conductivity-result</t>
  </si>
  <si>
    <t>/logical-data-object/thermal-spring-occurrence</t>
  </si>
  <si>
    <t>/logical-data-object/us-cadastral-location</t>
  </si>
  <si>
    <t>/logical-data-object/volcanic-vent-occurrence</t>
  </si>
  <si>
    <t>/logical-data-object/well-fluid-production-result</t>
  </si>
  <si>
    <t>/logical-data-object/well-header-occurrence</t>
  </si>
  <si>
    <t>/logical-data-object/well-log-result</t>
  </si>
  <si>
    <t>/logical-data-object/well-test-result</t>
  </si>
  <si>
    <t>/logical-data-object/history-sequence</t>
  </si>
  <si>
    <t>/logical-data-object/coordinate-location</t>
  </si>
  <si>
    <t>long integer</t>
  </si>
  <si>
    <t>float</t>
  </si>
  <si>
    <t>double</t>
  </si>
  <si>
    <t>string 255</t>
  </si>
  <si>
    <t>a string restricted to length of 255 characters</t>
  </si>
  <si>
    <t xml:space="preserve">the range of valid fluid temperatures in degree C for </t>
  </si>
  <si>
    <t>def/uom/megawatt</t>
  </si>
  <si>
    <t>def/uom/degrees-celsius</t>
  </si>
  <si>
    <t>def/uom/gallons-per-minute</t>
  </si>
  <si>
    <t>URI</t>
  </si>
  <si>
    <t>Self Identifier</t>
  </si>
  <si>
    <t>/def/property/identifier</t>
  </si>
  <si>
    <t>a data element that is intended to be the identity property for an implementation object</t>
  </si>
  <si>
    <t>def/uom/meter</t>
  </si>
  <si>
    <t>def/uom/degree</t>
  </si>
  <si>
    <t>def/property/auto-id</t>
  </si>
  <si>
    <t>def/property/self-identifier</t>
  </si>
  <si>
    <t>def/property/provenance</t>
  </si>
  <si>
    <t>def/property/designation</t>
  </si>
  <si>
    <t>def/property/facility-name</t>
  </si>
  <si>
    <t>def/property/feature-type</t>
  </si>
  <si>
    <t>def/property/resource-owner</t>
  </si>
  <si>
    <t>def/property/facility-operator</t>
  </si>
  <si>
    <t>def/property/reporting-date</t>
  </si>
  <si>
    <t>def/property/facility-status</t>
  </si>
  <si>
    <t>def/property/utm-easting</t>
  </si>
  <si>
    <t>def/property/utm-northing</t>
  </si>
  <si>
    <t>def/property/latitude</t>
  </si>
  <si>
    <t>def/property/longitude</t>
  </si>
  <si>
    <t>def/property/spatial-reference-system</t>
  </si>
  <si>
    <t>def/property/township-number</t>
  </si>
  <si>
    <t>def/property/range-number</t>
  </si>
  <si>
    <t>def/property/section-number</t>
  </si>
  <si>
    <t>def/property/section-part</t>
  </si>
  <si>
    <t>def/property/location-uncertainty</t>
  </si>
  <si>
    <t>generic domain indicating that an unspecified controlled vocabulary is used</t>
  </si>
  <si>
    <t>def/property/location-name</t>
  </si>
  <si>
    <t>Era of geothermal drilling</t>
  </si>
  <si>
    <t>Calendar defined time interval starting when the first geothermal well was drilled (gues 1/1/1800 to start)</t>
  </si>
  <si>
    <t>date</t>
  </si>
  <si>
    <t>1/1/1800</t>
  </si>
  <si>
    <t>Use ISO8601 format</t>
  </si>
  <si>
    <t>US State Name</t>
  </si>
  <si>
    <t>US County Name</t>
  </si>
  <si>
    <t>UTM zones</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</si>
  <si>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</si>
  <si>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def/property/information</t>
  </si>
  <si>
    <t>def/property/use-application</t>
  </si>
  <si>
    <t>def/property/power-production-capacity</t>
  </si>
  <si>
    <t>def/property/facility-operational-date</t>
  </si>
  <si>
    <t>def/property/postal-address</t>
  </si>
  <si>
    <t>def/property/zip-code</t>
  </si>
  <si>
    <t>def/property/telephone-number</t>
  </si>
  <si>
    <t>def/property/e-mail-address</t>
  </si>
  <si>
    <t>def/property/related-resource</t>
  </si>
  <si>
    <t>list</t>
  </si>
  <si>
    <t>list string pipe</t>
  </si>
  <si>
    <t>a list of string values delimited with pipe ('|') characters</t>
  </si>
  <si>
    <t>|</t>
  </si>
  <si>
    <t>def/property/update-time-stamp</t>
  </si>
  <si>
    <t>array</t>
  </si>
  <si>
    <t>dictionary</t>
  </si>
  <si>
    <t>data object</t>
  </si>
  <si>
    <t>data type</t>
  </si>
  <si>
    <t>Base concrete subclass of abstract data type; data value represented as  a list of values associated with an index; arrays have a dimension, and each dimension might map into some conceptual or physical space (the dimension type)</t>
  </si>
  <si>
    <t>Base concrete subclass of abstract data type; a list of key-value pairs;</t>
  </si>
  <si>
    <t xml:space="preserve">Base concrete subclass of abstract data type; value consists of a list of items each with its own dataType, and a specified delimiter that separates items. </t>
  </si>
  <si>
    <t>Base concrete subclass of abstract data type; includes basic computer programming data types e.g. xml data types.</t>
  </si>
  <si>
    <t>Base concrete subclass of abstract data type; value consists of a structured collection of attributes each with an associated dataType, Domain, and units of measure.</t>
  </si>
  <si>
    <t>Cementation factor</t>
  </si>
  <si>
    <t>permeability md</t>
  </si>
  <si>
    <t>mean porosity pct</t>
  </si>
  <si>
    <t>median porosity pct</t>
  </si>
  <si>
    <t>mean permeability_mD</t>
  </si>
  <si>
    <t>median permeability mD</t>
  </si>
  <si>
    <t>pore-scale permeability mD</t>
  </si>
  <si>
    <t>median pore-scale permeability mD</t>
  </si>
  <si>
    <t>Permeability is the property of rocks that is an indication of the ability for fluids (gas or liquid) to flow through rocks; The SI unit for permeability is m2. A practical unit for permeability is the darcy (d), or more commonly the millidarcy (md) (1 darcy \approx10−12m2).</t>
  </si>
  <si>
    <t>Units of measure</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</si>
  <si>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</si>
  <si>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A permeability value assigned based on averaging a group of measurements on the same or related material; doesn't denote whether is intrinsic/absolute or relative.  Typical assumption would be that permeability was measured using water.</t>
  </si>
  <si>
    <t>A permeability value assigned that is the median value of a group of measurements on the same or related material; doesn't denote whether is intrinsic/absolute or relative.  Typical assumption would be that permeability was measured using water.</t>
  </si>
  <si>
    <t>A permeability value measured using air as the transport fluid.</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</si>
  <si>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</si>
  <si>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</si>
  <si>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 xml:space="preserve">Intrinsic permeability is permeability calculated an intensive property (not a spatial average of a heterogeneous block of material), i.e. a function of the material structure only (and not of the fluid) </t>
  </si>
  <si>
    <t>A permeability value assigned that is intended to represent a typical value, but method to support this assertion is not specified; doesn't denote whether is intrinsic/absolute or relative.  Typical assumption would be that permeability was measured using water.</t>
  </si>
  <si>
    <t>A permeability value assigned that is the geometric mean of a group of measurements on the same or related material; doesn't denote whether is intrinsic/absolute or relative.  Typical assumption would be that permeability was measured using water.</t>
  </si>
  <si>
    <t>porosity percent</t>
  </si>
  <si>
    <t xml:space="preserve"> a measure of the void (i.e. "empty") spaces in a material, reported as a fraction of the volume of voids over the total volume, in percent, </t>
  </si>
  <si>
    <t>def/uom/millidarcy</t>
  </si>
  <si>
    <t>This is an exponent on porosity in Archie's Law; value is &gt;= 1, max observed reported to be 4.1  (https://en.wikipedia.org/wiki/Archie%27s_law)</t>
  </si>
  <si>
    <t>def/property/cementation-factor</t>
  </si>
  <si>
    <t>def/property/porosity</t>
  </si>
  <si>
    <t>fraction between 0 and 1 multiplied by 100</t>
  </si>
  <si>
    <t>def/property/intrinsic-permeability</t>
  </si>
  <si>
    <t>def/property/pore-scale-permeability</t>
  </si>
  <si>
    <t>def/property/permeability</t>
  </si>
  <si>
    <t>def/property/hydraulic-conductivity</t>
  </si>
  <si>
    <t>def/property/local-permeability</t>
  </si>
  <si>
    <t>def/property/air-permeability</t>
  </si>
  <si>
    <t>def/property/fluid-temperature</t>
  </si>
  <si>
    <t>def/property/fluid-flux</t>
  </si>
  <si>
    <t>def/property/geospatial-position</t>
  </si>
  <si>
    <t>dateTime</t>
  </si>
  <si>
    <t>uri</t>
  </si>
  <si>
    <t>url</t>
  </si>
  <si>
    <t>string limited to 255 characters</t>
  </si>
  <si>
    <t>point object</t>
  </si>
  <si>
    <t>geometry</t>
  </si>
  <si>
    <t>a blob that encodes a geospatial location</t>
  </si>
  <si>
    <t>a geometry that encodes an X-Y point location</t>
  </si>
  <si>
    <t>point 3-D object</t>
  </si>
  <si>
    <t>a geometry that encodes a point in X-Y-Z</t>
  </si>
  <si>
    <t>Geothermal power plant types</t>
  </si>
  <si>
    <t>domain of all geothermal power plant tyes</t>
  </si>
  <si>
    <t>Geothermal Power Plant Types</t>
  </si>
  <si>
    <t>Cementation factors</t>
  </si>
  <si>
    <t>Controlled vocabulary</t>
  </si>
  <si>
    <t>Geothermal fluid temperature range C</t>
  </si>
  <si>
    <t>Name string</t>
  </si>
  <si>
    <t>Narrative text</t>
  </si>
  <si>
    <t>Real number greater than 0</t>
  </si>
  <si>
    <t>Percent of whole</t>
  </si>
  <si>
    <t>Positive integer</t>
  </si>
  <si>
    <t>String 255</t>
  </si>
  <si>
    <t>Unique bitstream</t>
  </si>
  <si>
    <t>Valid PLSS section number</t>
  </si>
  <si>
    <t>Integer  or half-integer between 1 and 36, (are there any section 36.5's?)</t>
  </si>
  <si>
    <t>valid full names of US states</t>
  </si>
  <si>
    <t>valid full names of US counties</t>
  </si>
  <si>
    <t>Valid numbers for UTM zones</t>
  </si>
  <si>
    <t>a string that is restricted to be a member of labels from a controlled vocabulary</t>
  </si>
  <si>
    <t>Agent Identifiers</t>
  </si>
  <si>
    <t>the domain of known agents, represented identifiers from a registry</t>
  </si>
  <si>
    <t>US state name</t>
  </si>
  <si>
    <t>US county names</t>
  </si>
  <si>
    <t>data type represents properties providing information on how to communicate with an agent</t>
  </si>
  <si>
    <t>OtherFeatureID</t>
  </si>
  <si>
    <t>Air permeability mD</t>
  </si>
  <si>
    <t>Commonly observed permeability mD</t>
  </si>
  <si>
    <t>Hydraulic conductivity ft/day</t>
  </si>
  <si>
    <t>def/uom/feet-per-day</t>
  </si>
  <si>
    <t>def/uom/meters-per-sec</t>
  </si>
  <si>
    <t>Statistical procedure</t>
  </si>
  <si>
    <t>term for statistical procedure used to summarize a collection of measurements</t>
  </si>
  <si>
    <t>Statistical summary procedures</t>
  </si>
  <si>
    <t>terms for procedures used to summarize a group of related measaurements, e.g. median, mean, geometric mean, mode</t>
  </si>
  <si>
    <t>PLSS section number</t>
  </si>
  <si>
    <t>PLSS Section Part</t>
  </si>
  <si>
    <t>Related Resource</t>
  </si>
  <si>
    <t>Kinds of material that contain pores (voids). The skeletal portion of the material is often called the "matrix" or "frame". The pores are typically filled with a fluid (liquid or gas). (https://en.wikipedia.org/wiki/Porous_medium)</t>
  </si>
  <si>
    <t>porous material</t>
  </si>
  <si>
    <t>Kinds of solid material</t>
  </si>
  <si>
    <t>solid material</t>
  </si>
  <si>
    <t>the domain of unique bitstreams for use in identifying digital objects</t>
  </si>
  <si>
    <t>unique bitstream</t>
  </si>
  <si>
    <t>the domain of known agents</t>
  </si>
  <si>
    <t>Agents</t>
  </si>
  <si>
    <t>a position located within the solid Earth, hydrosphere, or atmosphere</t>
  </si>
  <si>
    <t>location on Earth</t>
  </si>
  <si>
    <t>angles measured in the plane normal to the axis of rotation of the Earth, relative to some reference point</t>
  </si>
  <si>
    <t>angles measured from the equator towards the north or south pole</t>
  </si>
  <si>
    <t>the domain of power that is possible</t>
  </si>
  <si>
    <t>magnitude of power</t>
  </si>
  <si>
    <t>the domain of conventions for quantifying measured values.</t>
  </si>
  <si>
    <t>Units of Measurement</t>
  </si>
  <si>
    <t>environments in which a software agent can operate</t>
  </si>
  <si>
    <t>Software Environments</t>
  </si>
  <si>
    <t>Concept</t>
  </si>
  <si>
    <t>data type registry data object for representing a concept; has skos properties as well as a source association to a Citation.</t>
  </si>
  <si>
    <t>Data Object</t>
  </si>
  <si>
    <t>Value Domain</t>
  </si>
  <si>
    <t>Attribute</t>
  </si>
  <si>
    <t>data type registry data object for representing a Data Object, which is a concrete subtype of Data Type</t>
  </si>
  <si>
    <t>data type registry data object for representing a value domain used to restrict the valid values for an Attribute</t>
  </si>
  <si>
    <t>data type registry data object for representing an attribute, which represents the quantifier for a property in the context of a data object</t>
  </si>
  <si>
    <t>Facility Contact Email Address</t>
  </si>
  <si>
    <t>Facility Contact Phone</t>
  </si>
  <si>
    <t>Facility Contact Name</t>
  </si>
  <si>
    <t>Facility Name</t>
  </si>
  <si>
    <t>Facility Postal Address</t>
  </si>
  <si>
    <t>Facility Type</t>
  </si>
  <si>
    <t>Facility URI</t>
  </si>
  <si>
    <t>Facility Postal Zipcode</t>
  </si>
  <si>
    <t>Flow gpm</t>
  </si>
  <si>
    <t>Fluid Temperature C</t>
  </si>
  <si>
    <t>Geographic Position</t>
  </si>
  <si>
    <t>Geometric mean permeability mD</t>
  </si>
  <si>
    <t>Hydraulic conductivity m/sec</t>
  </si>
  <si>
    <t>Intrinsic permeability mD</t>
  </si>
  <si>
    <t>Latitude Degrees</t>
  </si>
  <si>
    <t>Local permeability mD</t>
  </si>
  <si>
    <t>Location Keyword</t>
  </si>
  <si>
    <t>Location Uncertainty Radius</t>
  </si>
  <si>
    <t>Location Uncertainty Statement</t>
  </si>
  <si>
    <t>Longitude Degree</t>
  </si>
  <si>
    <t>Mean intrinsic permeability_mD</t>
  </si>
  <si>
    <t>def/uom/percent</t>
  </si>
  <si>
    <t>dct:description</t>
  </si>
  <si>
    <t>skos:prefLabel</t>
  </si>
  <si>
    <t>dcdtr:type</t>
  </si>
  <si>
    <t>dcdtr:encoding</t>
  </si>
  <si>
    <t>dcdtr:byteLength</t>
  </si>
  <si>
    <t>dcdtr:itemType</t>
  </si>
  <si>
    <t>dcdtr:delimiter</t>
  </si>
  <si>
    <t>dcdtr:keyDataType</t>
  </si>
  <si>
    <t>dcdtr:valueType</t>
  </si>
  <si>
    <t>skos:narrower</t>
  </si>
  <si>
    <t>skos:broader</t>
  </si>
  <si>
    <t>class/data-type</t>
  </si>
  <si>
    <t>class/data-type/blob/geometry</t>
  </si>
  <si>
    <t>class/data-type/long-integer</t>
  </si>
  <si>
    <t>class/data-type/integer, class/data-type/boolean, class/data-type/real-number, class/data-type/string, class/data-type/datetime, class/data-type/date</t>
  </si>
  <si>
    <t>class/data-type/float, class/data-type/double</t>
  </si>
  <si>
    <t>class/data-type/point-object, class/data-type/point-3-d-object</t>
  </si>
  <si>
    <t>class/data-type/term, class/data-type/string-255</t>
  </si>
  <si>
    <t>dcdtr:meaning</t>
  </si>
  <si>
    <t>dcdtr:expectedUse</t>
  </si>
  <si>
    <t>dcdtr:metaAttribute</t>
  </si>
  <si>
    <t>skos:historyNote</t>
  </si>
  <si>
    <t>def/logic-type-category/table</t>
  </si>
  <si>
    <t>def/logic-type-category/data-object</t>
  </si>
  <si>
    <t>def/object-class/agent</t>
  </si>
  <si>
    <t>def/object-class/borehole-intercept</t>
  </si>
  <si>
    <t>def/object-class/borehole-interval</t>
  </si>
  <si>
    <t>def/object-class/borehole-temperature-observation</t>
  </si>
  <si>
    <t>def/object-class/isopleth-feature</t>
  </si>
  <si>
    <t>def/object-class/location</t>
  </si>
  <si>
    <t>def/object-class/geothermal-direct-use-facility</t>
  </si>
  <si>
    <t>def/object-class/well-fluid-flux-observation</t>
  </si>
  <si>
    <t>def/object-class/geologic-contact-feature</t>
  </si>
  <si>
    <t>def/object-class/geologic-fault-feature</t>
  </si>
  <si>
    <t>def/object-class/geologic-unit-outcrop</t>
  </si>
  <si>
    <t>def/object-class/geologic-unit-feature</t>
  </si>
  <si>
    <t>def/object-class/geothermal-area-feature</t>
  </si>
  <si>
    <t>def/object-class/geothermal-power-plant-facility</t>
  </si>
  <si>
    <t>def/object-class/geologic-reservoir-feature</t>
  </si>
  <si>
    <t>def/object-class/gravity-observation</t>
  </si>
  <si>
    <t>def/object-class/heat-flow-observation</t>
  </si>
  <si>
    <t>def/object-class/heat-pump-facility</t>
  </si>
  <si>
    <t>def/object-class/hydraulic-properties-observation</t>
  </si>
  <si>
    <t>def/object-class/resource-description</t>
  </si>
  <si>
    <t>def/object-class/mineral-recovery-brine-experimental-data</t>
  </si>
  <si>
    <t>def/object-class/mineral-recovery-brine-process-and-economics</t>
  </si>
  <si>
    <t>def/object-class/physical-sample</t>
  </si>
  <si>
    <t>def/object-class/powell-and-cumming-geothermometry-observation</t>
  </si>
  <si>
    <t>def/object-class/power-plant-production-observation</t>
  </si>
  <si>
    <t>def/object-class/radiogenic-heat-production-observation</t>
  </si>
  <si>
    <t>def/object-class/value</t>
  </si>
  <si>
    <t>def/object-class/rock-chemical-composition-observation</t>
  </si>
  <si>
    <t>def/object-class/seismic-event-hypocenter-observation</t>
  </si>
  <si>
    <t>def/object-class/thermal-conductivity-observation</t>
  </si>
  <si>
    <t>def/object-class/thermal-spring</t>
  </si>
  <si>
    <t>def/object-class/volcanic-vent-feature</t>
  </si>
  <si>
    <t>def/object-class/well-fluid-production-observation</t>
  </si>
  <si>
    <t>def/object-class/well-header-feature</t>
  </si>
  <si>
    <t>def/object-class/well-log-observation</t>
  </si>
  <si>
    <t>def/object-class/well-test-observation</t>
  </si>
  <si>
    <t>dcdtr:logicType</t>
  </si>
  <si>
    <t>dcdtr:containerObject</t>
  </si>
  <si>
    <t>dcdtr:dataType</t>
  </si>
  <si>
    <t>dcdtr:nilable</t>
  </si>
  <si>
    <t>dcdtr:valueDomain</t>
  </si>
  <si>
    <t>dcdtr:units</t>
  </si>
  <si>
    <t>class/data-object/contact-information-description</t>
  </si>
  <si>
    <t>class/data-object/coordinate-location</t>
  </si>
  <si>
    <t>class/data-object/us-cadastral-location</t>
  </si>
  <si>
    <t>class/data-type/double</t>
  </si>
  <si>
    <t>class/data-type/term</t>
  </si>
  <si>
    <t>class/data-type/string</t>
  </si>
  <si>
    <t>class/data-type/uri</t>
  </si>
  <si>
    <t>class/data-type/real-number/double</t>
  </si>
  <si>
    <t>class/data-type/point-object</t>
  </si>
  <si>
    <t>class/data-type/datetime</t>
  </si>
  <si>
    <t>class/data-type/list-string-pipe</t>
  </si>
  <si>
    <t>class/value-domain/megawatts-of-power</t>
  </si>
  <si>
    <t>class/value-domain/cementation-factors</t>
  </si>
  <si>
    <t>class/value-domain/us-county-name</t>
  </si>
  <si>
    <t>class/value-domain/name-string</t>
  </si>
  <si>
    <t>class/value-domain/http-uri</t>
  </si>
  <si>
    <t>class/value-domain/number-greater-than-0</t>
  </si>
  <si>
    <t>class/value-domain/geothermal-fluid-temperature-range-c</t>
  </si>
  <si>
    <t>class/value-domain/degrees-of-latitude</t>
  </si>
  <si>
    <t>class/value-domain/controlled-vocabulary</t>
  </si>
  <si>
    <t>class/value-domain/narrative-text</t>
  </si>
  <si>
    <t>class/value-domain/degrees-of-longitude</t>
  </si>
  <si>
    <t>class/value-domain/positive-integer</t>
  </si>
  <si>
    <t>class/value-domain/era-of-geothermal-drilling</t>
  </si>
  <si>
    <t>class/value-domain/percent-of-whole</t>
  </si>
  <si>
    <t>class/value-domain/valid-plss-section-number</t>
  </si>
  <si>
    <t>class/value-domain/us-state-name</t>
  </si>
  <si>
    <t>class/value-domain/utm-zones</t>
  </si>
  <si>
    <t>class/attribute/hydraulic-conductivity-ft-per-day</t>
  </si>
  <si>
    <t>class/attribute/hydraulic-conductivity-m-per-sec</t>
  </si>
  <si>
    <t>dc:source</t>
  </si>
  <si>
    <t>dcdtr:applicableMeasure</t>
  </si>
  <si>
    <t>dcdtr:domainDataTypeIdentifier</t>
  </si>
  <si>
    <t>dcdtr:codelist</t>
  </si>
  <si>
    <t>dcdtr:constraintStatement</t>
  </si>
  <si>
    <t>dcdtr:minValue</t>
  </si>
  <si>
    <t>dcdtr:maxValue</t>
  </si>
  <si>
    <t>dcdtr:valueFormat</t>
  </si>
  <si>
    <t>def/logic-type-category/primitive</t>
  </si>
  <si>
    <t>def/logic-type-category/controlled-vocabulary</t>
  </si>
  <si>
    <t>def/logic-type-category/date-range</t>
  </si>
  <si>
    <t>class/data-type/real-number</t>
  </si>
  <si>
    <t>class/data-type/date</t>
  </si>
  <si>
    <t>class/data-type/integer</t>
  </si>
  <si>
    <t>class/data-type/blob</t>
  </si>
  <si>
    <t>class/vocabularygeothermal-power-plant-status-category</t>
  </si>
  <si>
    <t>class/vocabularygeothermal-power-plant-types</t>
  </si>
  <si>
    <t>class/vocabularyunits-of-measure</t>
  </si>
  <si>
    <t>class/vocabularyus-county-names</t>
  </si>
  <si>
    <t>class/vocabularyus-state-name</t>
  </si>
  <si>
    <t>class/vocabularystatistical-summary-procedures</t>
  </si>
  <si>
    <t>class/conceptual-domain/degrees-of-latitude</t>
  </si>
  <si>
    <t>class/conceptual-domain/degrees-of-longitude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</si>
</sst>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theme="1"/>
      <name val="Arial"/>
      <family val="2"/>
    </font>
    <font>
      <b/>
      <sz val="15"/>
      <color theme="3"/>
      <name val="Calibri"/>
      <family val="2"/>
      <scheme val="minor"/>
    </font>
    <font>
      <b/>
      <sz val="13"/>
      <color theme="3"/>
      <name val="Calibri"/>
      <family val="2"/>
      <scheme val="minor"/>
    </font>
    <font>
      <u/>
      <sz val="10"/>
      <color theme="10"/>
      <name val="Arial"/>
      <family val="2"/>
    </font>
    <font>
      <b/>
      <sz val="9"/>
      <color indexed="81"/>
      <name val="Tahoma"/>
      <family val="2"/>
    </font>
    <font>
      <sz val="9"/>
      <color indexed="81"/>
      <name val="Tahoma"/>
      <family val="2"/>
    </font>
    <font>
      <sz val="11"/>
      <color theme="0"/>
      <name val="Calibri"/>
      <family val="2"/>
      <scheme val="minor"/>
    </font>
    <font>
      <sz val="11"/>
      <color theme="0"/>
      <name val="Arial"/>
      <family val="2"/>
    </font>
    <font>
      <sz val="11"/>
      <color theme="1"/>
      <name val="Arial"/>
      <family val="2"/>
    </font>
    <font>
      <sz val="11"/>
      <color rgb="FFFFFFFF"/>
      <name val="Arial"/>
      <family val="2"/>
    </font>
    <font>
      <sz val="11"/>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medium">
        <color theme="8" tint="-0.249977111117893"/>
      </left>
      <right/>
      <top/>
      <bottom/>
      <diagonal/>
    </border>
  </borders>
  <cellStyleXfs count="5">
    <xf numFmtId="0" fontId="0" fillId="0" borderId="0" applyProtection="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6" fillId="2" borderId="0" applyNumberFormat="0" applyBorder="0" applyAlignment="0" applyProtection="0"/>
  </cellStyleXfs>
  <cellXfs count="25">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3" fillId="0" borderId="3" xfId="3" applyBorder="1" applyAlignment="1">
      <alignment horizontal="left" vertical="top" wrapText="1"/>
    </xf>
    <xf numFmtId="0" fontId="1" fillId="0" borderId="1" xfId="1" applyAlignment="1">
      <alignment vertical="top" wrapText="1"/>
    </xf>
    <xf numFmtId="0" fontId="0" fillId="0" borderId="0" xfId="0" applyFont="1" applyFill="1" applyBorder="1" applyAlignment="1">
      <alignment horizontal="left" vertical="top" wrapText="1"/>
    </xf>
    <xf numFmtId="0" fontId="3" fillId="0" borderId="0" xfId="3" applyBorder="1" applyAlignment="1">
      <alignment horizontal="left" vertical="top" wrapText="1"/>
    </xf>
    <xf numFmtId="0" fontId="1" fillId="0" borderId="1" xfId="1"/>
    <xf numFmtId="0" fontId="1" fillId="0" borderId="1" xfId="1" applyAlignment="1">
      <alignment horizontal="left" vertical="top" wrapText="1"/>
    </xf>
    <xf numFmtId="0" fontId="2" fillId="0" borderId="2" xfId="2"/>
    <xf numFmtId="0" fontId="0" fillId="0" borderId="0" xfId="0" applyAlignment="1"/>
    <xf numFmtId="0" fontId="7" fillId="2" borderId="0" xfId="4"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8" fillId="0" borderId="0" xfId="0" applyFont="1"/>
    <xf numFmtId="0" fontId="9" fillId="3" borderId="0" xfId="0" applyFont="1" applyFill="1" applyAlignment="1">
      <alignment vertical="top" wrapText="1"/>
    </xf>
    <xf numFmtId="0" fontId="8" fillId="0" borderId="0" xfId="0" applyFont="1" applyBorder="1" applyAlignment="1">
      <alignment horizontal="left" vertical="top" wrapText="1"/>
    </xf>
    <xf numFmtId="0" fontId="8" fillId="0" borderId="0" xfId="0" applyFont="1" applyFill="1" applyAlignment="1">
      <alignment horizontal="left" vertical="top" wrapText="1"/>
    </xf>
    <xf numFmtId="0" fontId="8" fillId="0" borderId="0" xfId="0" applyFont="1" applyAlignment="1">
      <alignment vertical="top"/>
    </xf>
    <xf numFmtId="0" fontId="8" fillId="0" borderId="0" xfId="0" applyFont="1" applyAlignment="1">
      <alignment wrapText="1"/>
    </xf>
    <xf numFmtId="0" fontId="10" fillId="0" borderId="0" xfId="0" applyFont="1" applyFill="1" applyBorder="1" applyAlignment="1">
      <alignment horizontal="left" vertical="top" wrapText="1"/>
    </xf>
    <xf numFmtId="0" fontId="10" fillId="0" borderId="0" xfId="0" applyFont="1" applyFill="1" applyBorder="1" applyAlignment="1">
      <alignment horizontal="left" vertical="top"/>
    </xf>
    <xf numFmtId="0" fontId="8" fillId="0" borderId="0" xfId="0" applyFont="1" applyFill="1" applyBorder="1" applyAlignment="1">
      <alignment horizontal="left" vertical="top" wrapText="1"/>
    </xf>
  </cellXfs>
  <cellStyles count="5">
    <cellStyle name="Accent1" xfId="4" builtinId="29"/>
    <cellStyle name="Heading 1" xfId="1" builtinId="16"/>
    <cellStyle name="Heading 2" xfId="2"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tategeothermaldata.org/aasg/xmlschema/PowerPlantFacility/0.2"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5"/>
  <sheetViews>
    <sheetView zoomScale="102" zoomScaleNormal="102" workbookViewId="0">
      <pane xSplit="3" ySplit="1" topLeftCell="E2" activePane="bottomRight" state="frozen"/>
      <selection activeCell="U15" sqref="U15"/>
      <selection pane="topRight" activeCell="U15" sqref="U15"/>
      <selection pane="bottomLeft" activeCell="U15" sqref="U15"/>
      <selection pane="bottomRight" activeCell="B5" sqref="B5"/>
    </sheetView>
  </sheetViews>
  <sheetFormatPr defaultRowHeight="12.75" x14ac:dyDescent="0.2"/>
  <cols>
    <col min="1" max="1" width="22" style="4" customWidth="1"/>
    <col min="2" max="2" width="33.7109375" style="4" customWidth="1"/>
    <col min="3" max="3" width="22.7109375" style="4" customWidth="1"/>
    <col min="4" max="4" width="43.140625" style="4" customWidth="1"/>
    <col min="5" max="5" width="19.85546875" style="4" customWidth="1"/>
    <col min="6" max="6" width="39" style="4" customWidth="1"/>
    <col min="7" max="7" width="20.7109375" customWidth="1"/>
    <col min="8" max="8" width="21.5703125" customWidth="1"/>
  </cols>
  <sheetData>
    <row r="1" spans="1:8" s="11" customFormat="1" ht="18" thickBot="1" x14ac:dyDescent="0.35">
      <c r="A1" s="13" t="s">
        <v>307</v>
      </c>
      <c r="B1" s="13" t="s">
        <v>515</v>
      </c>
      <c r="C1" s="17" t="s">
        <v>498</v>
      </c>
      <c r="D1" s="13" t="s">
        <v>497</v>
      </c>
      <c r="E1" s="13" t="s">
        <v>557</v>
      </c>
      <c r="F1" s="13" t="s">
        <v>516</v>
      </c>
      <c r="G1" s="13" t="s">
        <v>517</v>
      </c>
      <c r="H1" s="13" t="s">
        <v>518</v>
      </c>
    </row>
    <row r="2" spans="1:8" ht="34.15" customHeight="1" thickTop="1" x14ac:dyDescent="0.2">
      <c r="A2" s="14" t="str">
        <f t="shared" ref="A2:A45" si="0">"class/data-object/" &amp; LOWER(SUBSTITUTE(C2," ","-"))</f>
        <v>class/data-object/agent-description</v>
      </c>
      <c r="B2" s="18" t="s">
        <v>521</v>
      </c>
      <c r="C2" s="14" t="s">
        <v>51</v>
      </c>
      <c r="D2" s="14" t="s">
        <v>50</v>
      </c>
      <c r="E2" s="15" t="s">
        <v>519</v>
      </c>
      <c r="F2" s="14"/>
      <c r="G2" s="14"/>
      <c r="H2" s="14"/>
    </row>
    <row r="3" spans="1:8" ht="57" x14ac:dyDescent="0.2">
      <c r="A3" s="14" t="str">
        <f t="shared" si="0"/>
        <v>class/data-object/borehole-lithology-intercept-occurrence</v>
      </c>
      <c r="B3" s="14" t="s">
        <v>522</v>
      </c>
      <c r="C3" s="14" t="s">
        <v>46</v>
      </c>
      <c r="D3" s="14"/>
      <c r="E3" s="15" t="s">
        <v>519</v>
      </c>
      <c r="F3" s="14" t="s">
        <v>9</v>
      </c>
      <c r="G3" s="14" t="s">
        <v>6</v>
      </c>
      <c r="H3" s="14" t="s">
        <v>5</v>
      </c>
    </row>
    <row r="4" spans="1:8" ht="57" x14ac:dyDescent="0.2">
      <c r="A4" s="14" t="str">
        <f t="shared" si="0"/>
        <v>class/data-object/borehole-lithology-interval-occurrence</v>
      </c>
      <c r="B4" s="14" t="s">
        <v>523</v>
      </c>
      <c r="C4" s="14" t="s">
        <v>45</v>
      </c>
      <c r="D4" s="14"/>
      <c r="E4" s="15" t="s">
        <v>519</v>
      </c>
      <c r="F4" s="14" t="s">
        <v>9</v>
      </c>
      <c r="G4" s="14" t="s">
        <v>6</v>
      </c>
      <c r="H4" s="14" t="s">
        <v>5</v>
      </c>
    </row>
    <row r="5" spans="1:8" ht="42.75" x14ac:dyDescent="0.2">
      <c r="A5" s="14" t="str">
        <f t="shared" si="0"/>
        <v>class/data-object/borehole-temperature-result</v>
      </c>
      <c r="B5" s="14" t="s">
        <v>524</v>
      </c>
      <c r="C5" s="14" t="s">
        <v>238</v>
      </c>
      <c r="D5" s="14"/>
      <c r="E5" s="15" t="s">
        <v>519</v>
      </c>
      <c r="F5" s="14" t="s">
        <v>9</v>
      </c>
      <c r="G5" s="14" t="s">
        <v>6</v>
      </c>
      <c r="H5" s="14" t="s">
        <v>5</v>
      </c>
    </row>
    <row r="6" spans="1:8" ht="57" x14ac:dyDescent="0.2">
      <c r="A6" s="14" t="str">
        <f t="shared" si="0"/>
        <v>class/data-object/contact-information-description</v>
      </c>
      <c r="B6" s="18"/>
      <c r="C6" s="14" t="s">
        <v>49</v>
      </c>
      <c r="D6" s="14" t="s">
        <v>435</v>
      </c>
      <c r="E6" s="15" t="s">
        <v>520</v>
      </c>
      <c r="F6" s="14"/>
      <c r="G6" s="14"/>
      <c r="H6" s="14"/>
    </row>
    <row r="7" spans="1:8" ht="42.75" x14ac:dyDescent="0.2">
      <c r="A7" s="14" t="str">
        <f t="shared" si="0"/>
        <v>class/data-object/contour-line-instance</v>
      </c>
      <c r="B7" s="14" t="s">
        <v>525</v>
      </c>
      <c r="C7" s="14" t="s">
        <v>44</v>
      </c>
      <c r="D7" s="14"/>
      <c r="E7" s="15" t="s">
        <v>519</v>
      </c>
      <c r="F7" s="14" t="s">
        <v>9</v>
      </c>
      <c r="G7" s="14" t="s">
        <v>6</v>
      </c>
      <c r="H7" s="14" t="s">
        <v>5</v>
      </c>
    </row>
    <row r="8" spans="1:8" ht="71.25" x14ac:dyDescent="0.2">
      <c r="A8" s="14" t="str">
        <f t="shared" si="0"/>
        <v>class/data-object/coordinate-location</v>
      </c>
      <c r="B8" s="14" t="s">
        <v>526</v>
      </c>
      <c r="C8" s="14" t="s">
        <v>2</v>
      </c>
      <c r="D8" s="15" t="s">
        <v>1</v>
      </c>
      <c r="E8" s="15" t="s">
        <v>519</v>
      </c>
      <c r="F8" s="15" t="s">
        <v>0</v>
      </c>
      <c r="G8" s="15"/>
      <c r="H8" s="15"/>
    </row>
    <row r="9" spans="1:8" ht="42.75" x14ac:dyDescent="0.2">
      <c r="A9" s="14" t="str">
        <f t="shared" si="0"/>
        <v>class/data-object/direct-use-facility-occurrence</v>
      </c>
      <c r="B9" s="14" t="s">
        <v>527</v>
      </c>
      <c r="C9" s="14" t="s">
        <v>43</v>
      </c>
      <c r="D9" s="14"/>
      <c r="E9" s="15" t="s">
        <v>519</v>
      </c>
      <c r="F9" s="14" t="s">
        <v>9</v>
      </c>
      <c r="G9" s="14" t="s">
        <v>6</v>
      </c>
      <c r="H9" s="14" t="s">
        <v>5</v>
      </c>
    </row>
    <row r="10" spans="1:8" ht="42.75" x14ac:dyDescent="0.2">
      <c r="A10" s="14" t="str">
        <f t="shared" si="0"/>
        <v>class/data-object/fluid-flux-injection-and-disposal-result</v>
      </c>
      <c r="B10" s="14" t="s">
        <v>528</v>
      </c>
      <c r="C10" s="14" t="s">
        <v>42</v>
      </c>
      <c r="D10" s="14"/>
      <c r="E10" s="15" t="s">
        <v>519</v>
      </c>
      <c r="F10" s="14" t="s">
        <v>9</v>
      </c>
      <c r="G10" s="14" t="s">
        <v>6</v>
      </c>
      <c r="H10" s="14" t="s">
        <v>5</v>
      </c>
    </row>
    <row r="11" spans="1:8" ht="42.75" x14ac:dyDescent="0.2">
      <c r="A11" s="14" t="str">
        <f t="shared" si="0"/>
        <v>class/data-object/geologic-contact-occurrence</v>
      </c>
      <c r="B11" s="14" t="s">
        <v>529</v>
      </c>
      <c r="C11" s="14" t="s">
        <v>41</v>
      </c>
      <c r="D11" s="14"/>
      <c r="E11" s="15" t="s">
        <v>519</v>
      </c>
      <c r="F11" s="14" t="s">
        <v>9</v>
      </c>
      <c r="G11" s="14" t="s">
        <v>6</v>
      </c>
      <c r="H11" s="14" t="s">
        <v>5</v>
      </c>
    </row>
    <row r="12" spans="1:8" ht="42.75" x14ac:dyDescent="0.2">
      <c r="A12" s="14" t="str">
        <f t="shared" si="0"/>
        <v>class/data-object/geologic-fault-occurrence</v>
      </c>
      <c r="B12" s="14" t="s">
        <v>530</v>
      </c>
      <c r="C12" s="14" t="s">
        <v>40</v>
      </c>
      <c r="D12" s="14"/>
      <c r="E12" s="15" t="s">
        <v>519</v>
      </c>
      <c r="F12" s="14" t="s">
        <v>9</v>
      </c>
      <c r="G12" s="14" t="s">
        <v>6</v>
      </c>
      <c r="H12" s="14" t="s">
        <v>5</v>
      </c>
    </row>
    <row r="13" spans="1:8" ht="242.25" x14ac:dyDescent="0.2">
      <c r="A13" s="14" t="str">
        <f t="shared" si="0"/>
        <v>class/data-object/geologic-unit-outcrop-occurrence</v>
      </c>
      <c r="B13" s="14" t="s">
        <v>531</v>
      </c>
      <c r="C13" s="14" t="s">
        <v>35</v>
      </c>
      <c r="D13" s="14"/>
      <c r="E13" s="15" t="s">
        <v>519</v>
      </c>
      <c r="F13" s="14" t="s">
        <v>34</v>
      </c>
      <c r="G13" s="14" t="s">
        <v>6</v>
      </c>
      <c r="H13" s="14" t="s">
        <v>5</v>
      </c>
    </row>
    <row r="14" spans="1:8" ht="142.5" x14ac:dyDescent="0.2">
      <c r="A14" s="14" t="str">
        <f t="shared" si="0"/>
        <v>class/data-object/geologic-unit-portrayal-description</v>
      </c>
      <c r="B14" s="14" t="s">
        <v>532</v>
      </c>
      <c r="C14" s="14" t="s">
        <v>37</v>
      </c>
      <c r="D14" s="14"/>
      <c r="E14" s="15" t="s">
        <v>519</v>
      </c>
      <c r="F14" s="14" t="s">
        <v>36</v>
      </c>
      <c r="G14" s="16"/>
      <c r="H14" s="16"/>
    </row>
    <row r="15" spans="1:8" ht="42.75" x14ac:dyDescent="0.2">
      <c r="A15" s="14" t="str">
        <f t="shared" si="0"/>
        <v>class/data-object/geothermal-area-occurrence</v>
      </c>
      <c r="B15" s="14" t="s">
        <v>533</v>
      </c>
      <c r="C15" s="14" t="s">
        <v>33</v>
      </c>
      <c r="D15" s="14"/>
      <c r="E15" s="15" t="s">
        <v>519</v>
      </c>
      <c r="F15" s="14" t="s">
        <v>9</v>
      </c>
      <c r="G15" s="14" t="s">
        <v>6</v>
      </c>
      <c r="H15" s="14" t="s">
        <v>5</v>
      </c>
    </row>
    <row r="16" spans="1:8" ht="57" x14ac:dyDescent="0.2">
      <c r="A16" s="14" t="str">
        <f t="shared" si="0"/>
        <v>class/data-object/geothermal-power-plant-occurrence</v>
      </c>
      <c r="B16" s="14" t="s">
        <v>534</v>
      </c>
      <c r="C16" s="14" t="s">
        <v>48</v>
      </c>
      <c r="D16" s="14" t="s">
        <v>47</v>
      </c>
      <c r="E16" s="15" t="s">
        <v>519</v>
      </c>
      <c r="F16" s="14" t="s">
        <v>9</v>
      </c>
      <c r="G16" s="14" t="s">
        <v>6</v>
      </c>
      <c r="H16" s="14" t="s">
        <v>5</v>
      </c>
    </row>
    <row r="17" spans="1:8" ht="71.25" x14ac:dyDescent="0.2">
      <c r="A17" s="14" t="str">
        <f t="shared" si="0"/>
        <v>class/data-object/geothermal-reservoir</v>
      </c>
      <c r="B17" s="14" t="s">
        <v>535</v>
      </c>
      <c r="C17" s="14" t="s">
        <v>39</v>
      </c>
      <c r="D17" s="14"/>
      <c r="E17" s="15" t="s">
        <v>519</v>
      </c>
      <c r="F17" s="14" t="s">
        <v>38</v>
      </c>
      <c r="G17" s="14" t="s">
        <v>6</v>
      </c>
      <c r="H17" s="14" t="s">
        <v>5</v>
      </c>
    </row>
    <row r="18" spans="1:8" ht="42.75" x14ac:dyDescent="0.2">
      <c r="A18" s="14" t="str">
        <f t="shared" si="0"/>
        <v>class/data-object/gravity-result</v>
      </c>
      <c r="B18" s="14" t="s">
        <v>536</v>
      </c>
      <c r="C18" s="14" t="s">
        <v>31</v>
      </c>
      <c r="D18" s="14"/>
      <c r="E18" s="15" t="s">
        <v>519</v>
      </c>
      <c r="F18" s="14" t="s">
        <v>9</v>
      </c>
      <c r="G18" s="14" t="s">
        <v>6</v>
      </c>
      <c r="H18" s="14" t="s">
        <v>5</v>
      </c>
    </row>
    <row r="19" spans="1:8" ht="42.75" x14ac:dyDescent="0.2">
      <c r="A19" s="14" t="str">
        <f t="shared" si="0"/>
        <v>class/data-object/heat-flow-result</v>
      </c>
      <c r="B19" s="14" t="s">
        <v>537</v>
      </c>
      <c r="C19" s="14" t="s">
        <v>30</v>
      </c>
      <c r="D19" s="14"/>
      <c r="E19" s="15" t="s">
        <v>519</v>
      </c>
      <c r="F19" s="19" t="s">
        <v>9</v>
      </c>
      <c r="G19" s="19" t="s">
        <v>6</v>
      </c>
      <c r="H19" s="19" t="s">
        <v>5</v>
      </c>
    </row>
    <row r="20" spans="1:8" ht="42.75" x14ac:dyDescent="0.2">
      <c r="A20" s="14" t="str">
        <f t="shared" si="0"/>
        <v>class/data-object/heat-pump-facility-occurrence</v>
      </c>
      <c r="B20" s="14" t="s">
        <v>538</v>
      </c>
      <c r="C20" s="19" t="s">
        <v>29</v>
      </c>
      <c r="D20" s="19"/>
      <c r="E20" s="15" t="s">
        <v>519</v>
      </c>
      <c r="F20" s="19" t="s">
        <v>9</v>
      </c>
      <c r="G20" s="19" t="s">
        <v>6</v>
      </c>
      <c r="H20" s="19" t="s">
        <v>5</v>
      </c>
    </row>
    <row r="21" spans="1:8" ht="42.75" x14ac:dyDescent="0.2">
      <c r="A21" s="14" t="str">
        <f t="shared" si="0"/>
        <v>class/data-object/history-sequence</v>
      </c>
      <c r="B21" s="20"/>
      <c r="C21" s="14" t="s">
        <v>4</v>
      </c>
      <c r="D21" s="20"/>
      <c r="E21" s="15" t="s">
        <v>519</v>
      </c>
      <c r="F21" s="14" t="s">
        <v>3</v>
      </c>
      <c r="G21" s="16"/>
      <c r="H21" s="16"/>
    </row>
    <row r="22" spans="1:8" ht="42.75" x14ac:dyDescent="0.2">
      <c r="A22" s="14" t="str">
        <f t="shared" si="0"/>
        <v>class/data-object/hydraulic-properties-result</v>
      </c>
      <c r="B22" s="14" t="s">
        <v>539</v>
      </c>
      <c r="C22" s="19" t="s">
        <v>28</v>
      </c>
      <c r="D22" s="19"/>
      <c r="E22" s="15" t="s">
        <v>519</v>
      </c>
      <c r="F22" s="19" t="s">
        <v>9</v>
      </c>
      <c r="G22" s="19" t="s">
        <v>6</v>
      </c>
      <c r="H22" s="19" t="s">
        <v>5</v>
      </c>
    </row>
    <row r="23" spans="1:8" ht="42.75" x14ac:dyDescent="0.2">
      <c r="A23" s="14" t="str">
        <f t="shared" si="0"/>
        <v>class/data-object/metadata-instance</v>
      </c>
      <c r="B23" s="14" t="s">
        <v>540</v>
      </c>
      <c r="C23" s="14" t="s">
        <v>32</v>
      </c>
      <c r="D23" s="14"/>
      <c r="E23" s="15" t="s">
        <v>519</v>
      </c>
      <c r="F23" s="14" t="s">
        <v>9</v>
      </c>
      <c r="G23" s="14" t="s">
        <v>6</v>
      </c>
      <c r="H23" s="14" t="s">
        <v>5</v>
      </c>
    </row>
    <row r="24" spans="1:8" ht="142.5" x14ac:dyDescent="0.2">
      <c r="A24" s="14" t="str">
        <f t="shared" si="0"/>
        <v>class/data-object/mineral-recovery-brines-experimental-data-instance</v>
      </c>
      <c r="B24" s="14" t="s">
        <v>541</v>
      </c>
      <c r="C24" s="19" t="s">
        <v>27</v>
      </c>
      <c r="D24" s="19"/>
      <c r="E24" s="15" t="s">
        <v>519</v>
      </c>
      <c r="F24" s="19" t="s">
        <v>25</v>
      </c>
      <c r="G24" s="19" t="s">
        <v>6</v>
      </c>
      <c r="H24" s="19" t="s">
        <v>5</v>
      </c>
    </row>
    <row r="25" spans="1:8" ht="142.5" x14ac:dyDescent="0.2">
      <c r="A25" s="14" t="str">
        <f t="shared" si="0"/>
        <v>class/data-object/mineral-recovery-brines-process-and-economics-instance</v>
      </c>
      <c r="B25" s="14" t="s">
        <v>542</v>
      </c>
      <c r="C25" s="19" t="s">
        <v>26</v>
      </c>
      <c r="D25" s="19"/>
      <c r="E25" s="15" t="s">
        <v>519</v>
      </c>
      <c r="F25" s="19" t="s">
        <v>25</v>
      </c>
      <c r="G25" s="19" t="s">
        <v>6</v>
      </c>
      <c r="H25" s="19" t="s">
        <v>5</v>
      </c>
    </row>
    <row r="26" spans="1:8" ht="42.75" x14ac:dyDescent="0.2">
      <c r="A26" s="14" t="str">
        <f t="shared" si="0"/>
        <v>class/data-object/physical-sample-occurrence</v>
      </c>
      <c r="B26" s="14" t="s">
        <v>543</v>
      </c>
      <c r="C26" s="19" t="s">
        <v>24</v>
      </c>
      <c r="D26" s="19"/>
      <c r="E26" s="15" t="s">
        <v>519</v>
      </c>
      <c r="F26" s="19" t="s">
        <v>9</v>
      </c>
      <c r="G26" s="19" t="s">
        <v>6</v>
      </c>
      <c r="H26" s="19" t="s">
        <v>5</v>
      </c>
    </row>
    <row r="27" spans="1:8" ht="71.25" x14ac:dyDescent="0.2">
      <c r="A27" s="14" t="str">
        <f t="shared" si="0"/>
        <v>class/data-object/powell-and-cumming-geothermometry-result</v>
      </c>
      <c r="B27" s="14" t="s">
        <v>544</v>
      </c>
      <c r="C27" s="19" t="s">
        <v>23</v>
      </c>
      <c r="D27" s="19"/>
      <c r="E27" s="15" t="s">
        <v>519</v>
      </c>
      <c r="F27" s="19" t="s">
        <v>9</v>
      </c>
      <c r="G27" s="19" t="s">
        <v>6</v>
      </c>
      <c r="H27" s="19" t="s">
        <v>5</v>
      </c>
    </row>
    <row r="28" spans="1:8" ht="42.75" x14ac:dyDescent="0.2">
      <c r="A28" s="14" t="str">
        <f t="shared" si="0"/>
        <v>class/data-object/power-plant-production-result</v>
      </c>
      <c r="B28" s="14" t="s">
        <v>545</v>
      </c>
      <c r="C28" s="19" t="s">
        <v>22</v>
      </c>
      <c r="D28" s="19"/>
      <c r="E28" s="15" t="s">
        <v>519</v>
      </c>
      <c r="F28" s="19" t="s">
        <v>9</v>
      </c>
      <c r="G28" s="19" t="s">
        <v>6</v>
      </c>
      <c r="H28" s="19" t="s">
        <v>5</v>
      </c>
    </row>
    <row r="29" spans="1:8" ht="42.75" x14ac:dyDescent="0.2">
      <c r="A29" s="14" t="str">
        <f t="shared" si="0"/>
        <v>class/data-object/radiogenic-heat-production-result</v>
      </c>
      <c r="B29" s="14" t="s">
        <v>546</v>
      </c>
      <c r="C29" s="19" t="s">
        <v>21</v>
      </c>
      <c r="D29" s="19"/>
      <c r="E29" s="15" t="s">
        <v>519</v>
      </c>
      <c r="F29" s="19" t="s">
        <v>9</v>
      </c>
      <c r="G29" s="19" t="s">
        <v>6</v>
      </c>
      <c r="H29" s="19" t="s">
        <v>5</v>
      </c>
    </row>
    <row r="30" spans="1:8" ht="57" x14ac:dyDescent="0.2">
      <c r="A30" s="14" t="str">
        <f t="shared" si="0"/>
        <v>class/data-object/reference</v>
      </c>
      <c r="B30" s="14" t="s">
        <v>547</v>
      </c>
      <c r="C30" s="14" t="s">
        <v>56</v>
      </c>
      <c r="D30" s="14" t="s">
        <v>55</v>
      </c>
      <c r="E30" s="14" t="s">
        <v>520</v>
      </c>
      <c r="F30" s="14" t="s">
        <v>52</v>
      </c>
      <c r="G30" s="16"/>
      <c r="H30" s="16"/>
    </row>
    <row r="31" spans="1:8" ht="42.75" x14ac:dyDescent="0.2">
      <c r="A31" s="14" t="str">
        <f t="shared" si="0"/>
        <v>class/data-object/rock-chemistry-result</v>
      </c>
      <c r="B31" s="14" t="s">
        <v>548</v>
      </c>
      <c r="C31" s="19" t="s">
        <v>20</v>
      </c>
      <c r="D31" s="19"/>
      <c r="E31" s="15" t="s">
        <v>519</v>
      </c>
      <c r="F31" s="19" t="s">
        <v>9</v>
      </c>
      <c r="G31" s="19" t="s">
        <v>6</v>
      </c>
      <c r="H31" s="19" t="s">
        <v>5</v>
      </c>
    </row>
    <row r="32" spans="1:8" ht="42.75" x14ac:dyDescent="0.2">
      <c r="A32" s="14" t="str">
        <f t="shared" si="0"/>
        <v>class/data-object/seismic-event-hypocenter-result</v>
      </c>
      <c r="B32" s="14" t="s">
        <v>549</v>
      </c>
      <c r="C32" s="19" t="s">
        <v>19</v>
      </c>
      <c r="D32" s="19"/>
      <c r="E32" s="15" t="s">
        <v>519</v>
      </c>
      <c r="F32" s="19" t="s">
        <v>9</v>
      </c>
      <c r="G32" s="19" t="s">
        <v>6</v>
      </c>
      <c r="H32" s="19" t="s">
        <v>5</v>
      </c>
    </row>
    <row r="33" spans="1:8" ht="42.75" x14ac:dyDescent="0.2">
      <c r="A33" s="14" t="str">
        <f t="shared" si="0"/>
        <v>class/data-object/term</v>
      </c>
      <c r="B33" s="14" t="s">
        <v>547</v>
      </c>
      <c r="C33" s="14" t="s">
        <v>58</v>
      </c>
      <c r="D33" s="14" t="s">
        <v>57</v>
      </c>
      <c r="E33" s="14" t="s">
        <v>520</v>
      </c>
      <c r="F33" s="14"/>
      <c r="G33" s="16"/>
      <c r="H33" s="16"/>
    </row>
    <row r="34" spans="1:8" ht="42.75" x14ac:dyDescent="0.2">
      <c r="A34" s="14" t="str">
        <f t="shared" si="0"/>
        <v>class/data-object/thermal-conductivity-result</v>
      </c>
      <c r="B34" s="14" t="s">
        <v>550</v>
      </c>
      <c r="C34" s="19" t="s">
        <v>18</v>
      </c>
      <c r="D34" s="19"/>
      <c r="E34" s="15" t="s">
        <v>519</v>
      </c>
      <c r="F34" s="19" t="s">
        <v>9</v>
      </c>
      <c r="G34" s="19" t="s">
        <v>6</v>
      </c>
      <c r="H34" s="19" t="s">
        <v>5</v>
      </c>
    </row>
    <row r="35" spans="1:8" ht="42.75" x14ac:dyDescent="0.2">
      <c r="A35" s="14" t="str">
        <f t="shared" si="0"/>
        <v>class/data-object/thermal-spring-occurrence</v>
      </c>
      <c r="B35" s="14" t="s">
        <v>551</v>
      </c>
      <c r="C35" s="19" t="s">
        <v>17</v>
      </c>
      <c r="D35" s="19"/>
      <c r="E35" s="15" t="s">
        <v>519</v>
      </c>
      <c r="F35" s="19" t="s">
        <v>9</v>
      </c>
      <c r="G35" s="19" t="s">
        <v>6</v>
      </c>
      <c r="H35" s="19" t="s">
        <v>5</v>
      </c>
    </row>
    <row r="36" spans="1:8" ht="71.25" x14ac:dyDescent="0.2">
      <c r="A36" s="14" t="str">
        <f t="shared" si="0"/>
        <v>class/data-object/us-cadastral-location</v>
      </c>
      <c r="B36" s="14" t="s">
        <v>526</v>
      </c>
      <c r="C36" s="19" t="s">
        <v>16</v>
      </c>
      <c r="D36" s="19" t="s">
        <v>15</v>
      </c>
      <c r="E36" s="15" t="s">
        <v>519</v>
      </c>
      <c r="F36" s="19" t="s">
        <v>14</v>
      </c>
      <c r="G36" s="19"/>
      <c r="H36" s="19"/>
    </row>
    <row r="37" spans="1:8" ht="42.75" x14ac:dyDescent="0.2">
      <c r="A37" s="14" t="str">
        <f t="shared" si="0"/>
        <v>class/data-object/volcanic-vent-occurrence</v>
      </c>
      <c r="B37" s="14" t="s">
        <v>552</v>
      </c>
      <c r="C37" s="19" t="s">
        <v>13</v>
      </c>
      <c r="D37" s="19"/>
      <c r="E37" s="15" t="s">
        <v>519</v>
      </c>
      <c r="F37" s="19" t="s">
        <v>9</v>
      </c>
      <c r="G37" s="19" t="s">
        <v>6</v>
      </c>
      <c r="H37" s="19" t="s">
        <v>5</v>
      </c>
    </row>
    <row r="38" spans="1:8" ht="42.75" x14ac:dyDescent="0.2">
      <c r="A38" s="14" t="str">
        <f t="shared" si="0"/>
        <v>class/data-object/well-fluid-production-result</v>
      </c>
      <c r="B38" s="14" t="s">
        <v>553</v>
      </c>
      <c r="C38" s="19" t="s">
        <v>12</v>
      </c>
      <c r="D38" s="19"/>
      <c r="E38" s="15" t="s">
        <v>519</v>
      </c>
      <c r="F38" s="19" t="s">
        <v>9</v>
      </c>
      <c r="G38" s="19" t="s">
        <v>6</v>
      </c>
      <c r="H38" s="19" t="s">
        <v>5</v>
      </c>
    </row>
    <row r="39" spans="1:8" ht="42.75" x14ac:dyDescent="0.2">
      <c r="A39" s="14" t="str">
        <f t="shared" si="0"/>
        <v>class/data-object/well-header-occurrence</v>
      </c>
      <c r="B39" s="14" t="s">
        <v>554</v>
      </c>
      <c r="C39" s="19" t="s">
        <v>11</v>
      </c>
      <c r="D39" s="19"/>
      <c r="E39" s="15" t="s">
        <v>519</v>
      </c>
      <c r="F39" s="14" t="s">
        <v>9</v>
      </c>
      <c r="G39" s="14" t="s">
        <v>6</v>
      </c>
      <c r="H39" s="14" t="s">
        <v>5</v>
      </c>
    </row>
    <row r="40" spans="1:8" ht="42.75" x14ac:dyDescent="0.2">
      <c r="A40" s="14" t="str">
        <f t="shared" si="0"/>
        <v>class/data-object/well-log-result</v>
      </c>
      <c r="B40" s="14" t="s">
        <v>555</v>
      </c>
      <c r="C40" s="14" t="s">
        <v>10</v>
      </c>
      <c r="D40" s="14"/>
      <c r="E40" s="15" t="s">
        <v>519</v>
      </c>
      <c r="F40" s="14" t="s">
        <v>9</v>
      </c>
      <c r="G40" s="14" t="s">
        <v>6</v>
      </c>
      <c r="H40" s="14" t="s">
        <v>5</v>
      </c>
    </row>
    <row r="41" spans="1:8" ht="185.25" x14ac:dyDescent="0.2">
      <c r="A41" s="14" t="str">
        <f t="shared" si="0"/>
        <v>class/data-object/well-test-result</v>
      </c>
      <c r="B41" s="14" t="s">
        <v>556</v>
      </c>
      <c r="C41" s="14" t="s">
        <v>8</v>
      </c>
      <c r="D41" s="14"/>
      <c r="E41" s="15" t="s">
        <v>519</v>
      </c>
      <c r="F41" s="14" t="s">
        <v>7</v>
      </c>
      <c r="G41" s="14" t="s">
        <v>6</v>
      </c>
      <c r="H41" s="14" t="s">
        <v>5</v>
      </c>
    </row>
    <row r="42" spans="1:8" ht="57" x14ac:dyDescent="0.2">
      <c r="A42" s="14" t="str">
        <f t="shared" si="0"/>
        <v>class/data-object/concept</v>
      </c>
      <c r="B42" s="20"/>
      <c r="C42" s="15" t="s">
        <v>467</v>
      </c>
      <c r="D42" s="15" t="s">
        <v>468</v>
      </c>
      <c r="E42" s="15" t="s">
        <v>520</v>
      </c>
      <c r="F42" s="15"/>
      <c r="G42" s="21"/>
      <c r="H42" s="21"/>
    </row>
    <row r="43" spans="1:8" ht="42.75" x14ac:dyDescent="0.2">
      <c r="A43" s="20" t="str">
        <f t="shared" si="0"/>
        <v>class/data-object/data-object</v>
      </c>
      <c r="B43" s="20"/>
      <c r="C43" s="15" t="s">
        <v>469</v>
      </c>
      <c r="D43" s="15" t="s">
        <v>472</v>
      </c>
      <c r="E43" s="15" t="s">
        <v>520</v>
      </c>
      <c r="F43" s="15"/>
      <c r="G43" s="21"/>
      <c r="H43" s="21"/>
    </row>
    <row r="44" spans="1:8" ht="42.75" x14ac:dyDescent="0.2">
      <c r="A44" s="20" t="str">
        <f t="shared" si="0"/>
        <v>class/data-object/value-domain</v>
      </c>
      <c r="B44" s="20"/>
      <c r="C44" s="15" t="s">
        <v>470</v>
      </c>
      <c r="D44" s="15" t="s">
        <v>473</v>
      </c>
      <c r="E44" s="15" t="s">
        <v>520</v>
      </c>
      <c r="F44" s="15"/>
      <c r="G44" s="21"/>
      <c r="H44" s="21"/>
    </row>
    <row r="45" spans="1:8" ht="57" x14ac:dyDescent="0.2">
      <c r="A45" s="20" t="str">
        <f t="shared" si="0"/>
        <v>class/data-object/attribute</v>
      </c>
      <c r="B45" s="20"/>
      <c r="C45" s="20" t="s">
        <v>471</v>
      </c>
      <c r="D45" s="15" t="s">
        <v>474</v>
      </c>
      <c r="E45" s="15" t="s">
        <v>520</v>
      </c>
      <c r="F45" s="20"/>
      <c r="G45" s="16"/>
      <c r="H45" s="16"/>
    </row>
  </sheetData>
  <sortState ref="A2:L41">
    <sortCondition ref="C2:C41"/>
  </sortState>
  <pageMargins left="0.7" right="0.7" top="0.75" bottom="0.75" header="0.3" footer="0.3"/>
  <pageSetup orientation="portrait" r:id="rId1"/>
  <rowBreaks count="1" manualBreakCount="1">
    <brk id="4" max="16383" man="1"/>
  </rowBreaks>
  <colBreaks count="1" manualBreakCount="1">
    <brk id="2"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abSelected="1" workbookViewId="0">
      <selection sqref="A1:A1048576"/>
    </sheetView>
  </sheetViews>
  <sheetFormatPr defaultRowHeight="12.75" x14ac:dyDescent="0.2"/>
  <cols>
    <col min="1" max="1" width="32.85546875" customWidth="1"/>
    <col min="2" max="2" width="15" customWidth="1"/>
    <col min="3" max="3" width="33.7109375" style="2" customWidth="1"/>
    <col min="4" max="6" width="30.42578125" customWidth="1"/>
    <col min="7" max="9" width="12.85546875" customWidth="1"/>
    <col min="10" max="10" width="16.7109375" customWidth="1"/>
    <col min="11" max="11" width="15.42578125" customWidth="1"/>
    <col min="12" max="12" width="15.7109375" customWidth="1"/>
  </cols>
  <sheetData>
    <row r="1" spans="1:12" s="12" customFormat="1" ht="28.5" x14ac:dyDescent="0.2">
      <c r="A1" s="13" t="s">
        <v>307</v>
      </c>
      <c r="B1" s="13" t="s">
        <v>498</v>
      </c>
      <c r="C1" s="13" t="s">
        <v>497</v>
      </c>
      <c r="D1" s="13" t="s">
        <v>499</v>
      </c>
      <c r="E1" s="13" t="s">
        <v>506</v>
      </c>
      <c r="F1" s="13" t="s">
        <v>507</v>
      </c>
      <c r="G1" s="13" t="s">
        <v>500</v>
      </c>
      <c r="H1" s="13" t="s">
        <v>501</v>
      </c>
      <c r="I1" s="13" t="s">
        <v>502</v>
      </c>
      <c r="J1" s="13" t="s">
        <v>503</v>
      </c>
      <c r="K1" s="13" t="s">
        <v>505</v>
      </c>
      <c r="L1" s="13" t="s">
        <v>504</v>
      </c>
    </row>
    <row r="2" spans="1:12" ht="114" x14ac:dyDescent="0.2">
      <c r="A2" s="14" t="str">
        <f>"class/data-type/" &amp; LOWER(SUBSTITUTE(B2, " ", "-"))</f>
        <v>class/data-type/array</v>
      </c>
      <c r="B2" s="14" t="s">
        <v>358</v>
      </c>
      <c r="C2" s="15" t="s">
        <v>362</v>
      </c>
      <c r="D2" s="14" t="s">
        <v>361</v>
      </c>
      <c r="E2" s="14"/>
      <c r="F2" s="14" t="s">
        <v>508</v>
      </c>
      <c r="G2" s="16"/>
      <c r="H2" s="16"/>
      <c r="I2" s="16"/>
      <c r="J2" s="16"/>
      <c r="K2" s="16"/>
      <c r="L2" s="16"/>
    </row>
    <row r="3" spans="1:12" ht="99.75" x14ac:dyDescent="0.2">
      <c r="A3" s="14" t="str">
        <f t="shared" ref="A3:A24" si="0">"class/data-type/" &amp; LOWER(SUBSTITUTE(B3, " ", "-"))</f>
        <v>class/data-type/blob</v>
      </c>
      <c r="B3" s="14" t="s">
        <v>53</v>
      </c>
      <c r="C3" s="14" t="s">
        <v>261</v>
      </c>
      <c r="D3" s="14" t="s">
        <v>236</v>
      </c>
      <c r="E3" s="14" t="s">
        <v>509</v>
      </c>
      <c r="F3" s="14" t="str">
        <f t="shared" ref="F3:F24" si="1">"class/data-type/" &amp; LOWER(SUBSTITUTE(D3, " ", "-"))</f>
        <v>class/data-type/primitive-type</v>
      </c>
      <c r="G3" s="16"/>
      <c r="H3" s="16"/>
      <c r="I3" s="16"/>
      <c r="J3" s="14"/>
      <c r="K3" s="16"/>
      <c r="L3" s="16"/>
    </row>
    <row r="4" spans="1:12" ht="42.75" x14ac:dyDescent="0.2">
      <c r="A4" s="14" t="str">
        <f t="shared" si="0"/>
        <v>class/data-type/boolean</v>
      </c>
      <c r="B4" s="14" t="s">
        <v>54</v>
      </c>
      <c r="C4" s="14" t="s">
        <v>260</v>
      </c>
      <c r="D4" s="14" t="s">
        <v>236</v>
      </c>
      <c r="E4" s="14"/>
      <c r="F4" s="14" t="str">
        <f t="shared" si="1"/>
        <v>class/data-type/primitive-type</v>
      </c>
      <c r="G4" s="16"/>
      <c r="H4" s="16"/>
      <c r="I4" s="16"/>
      <c r="J4" s="14"/>
      <c r="K4" s="16"/>
      <c r="L4" s="16"/>
    </row>
    <row r="5" spans="1:12" ht="85.5" x14ac:dyDescent="0.2">
      <c r="A5" s="14" t="str">
        <f t="shared" si="0"/>
        <v>class/data-type/data-object</v>
      </c>
      <c r="B5" s="14" t="s">
        <v>360</v>
      </c>
      <c r="C5" s="15" t="s">
        <v>366</v>
      </c>
      <c r="D5" s="14" t="s">
        <v>361</v>
      </c>
      <c r="E5" s="14"/>
      <c r="F5" s="14" t="s">
        <v>508</v>
      </c>
      <c r="G5" s="16"/>
      <c r="H5" s="16"/>
      <c r="I5" s="16"/>
      <c r="J5" s="16"/>
      <c r="K5" s="16"/>
      <c r="L5" s="16"/>
    </row>
    <row r="6" spans="1:12" ht="42.75" x14ac:dyDescent="0.2">
      <c r="A6" s="14" t="str">
        <f t="shared" si="0"/>
        <v>class/data-type/dictionary</v>
      </c>
      <c r="B6" s="14" t="s">
        <v>359</v>
      </c>
      <c r="C6" s="15" t="s">
        <v>363</v>
      </c>
      <c r="D6" s="14" t="s">
        <v>361</v>
      </c>
      <c r="E6" s="14"/>
      <c r="F6" s="14" t="s">
        <v>508</v>
      </c>
      <c r="G6" s="16"/>
      <c r="H6" s="16"/>
      <c r="I6" s="16"/>
      <c r="J6" s="16"/>
      <c r="K6" s="16"/>
      <c r="L6" s="16"/>
    </row>
    <row r="7" spans="1:12" ht="14.25" x14ac:dyDescent="0.2">
      <c r="A7" s="14" t="str">
        <f t="shared" si="0"/>
        <v>class/data-type/double</v>
      </c>
      <c r="B7" s="14" t="s">
        <v>300</v>
      </c>
      <c r="C7" s="15"/>
      <c r="D7" s="14" t="s">
        <v>59</v>
      </c>
      <c r="E7" s="14"/>
      <c r="F7" s="14" t="str">
        <f t="shared" si="1"/>
        <v>class/data-type/real-number</v>
      </c>
      <c r="G7" s="16"/>
      <c r="H7" s="16"/>
      <c r="I7" s="16"/>
      <c r="J7" s="16"/>
      <c r="K7" s="16"/>
      <c r="L7" s="16"/>
    </row>
    <row r="8" spans="1:12" ht="14.25" x14ac:dyDescent="0.2">
      <c r="A8" s="14" t="str">
        <f t="shared" si="0"/>
        <v>class/data-type/float</v>
      </c>
      <c r="B8" s="14" t="s">
        <v>299</v>
      </c>
      <c r="C8" s="15"/>
      <c r="D8" s="14" t="s">
        <v>59</v>
      </c>
      <c r="E8" s="14"/>
      <c r="F8" s="14" t="str">
        <f t="shared" si="1"/>
        <v>class/data-type/real-number</v>
      </c>
      <c r="G8" s="16"/>
      <c r="H8" s="16"/>
      <c r="I8" s="16"/>
      <c r="J8" s="16"/>
      <c r="K8" s="16"/>
      <c r="L8" s="16"/>
    </row>
    <row r="9" spans="1:12" ht="42.75" x14ac:dyDescent="0.2">
      <c r="A9" s="14" t="str">
        <f t="shared" si="0"/>
        <v>class/data-type/integer</v>
      </c>
      <c r="B9" s="14" t="s">
        <v>60</v>
      </c>
      <c r="C9" s="14" t="s">
        <v>258</v>
      </c>
      <c r="D9" s="14" t="s">
        <v>236</v>
      </c>
      <c r="E9" s="14" t="s">
        <v>510</v>
      </c>
      <c r="F9" s="14" t="str">
        <f t="shared" si="1"/>
        <v>class/data-type/primitive-type</v>
      </c>
      <c r="G9" s="16"/>
      <c r="H9" s="16"/>
      <c r="I9" s="16"/>
      <c r="J9" s="14"/>
      <c r="K9" s="16"/>
      <c r="L9" s="16"/>
    </row>
    <row r="10" spans="1:12" ht="71.25" x14ac:dyDescent="0.2">
      <c r="A10" s="14" t="str">
        <f t="shared" si="0"/>
        <v>class/data-type/list</v>
      </c>
      <c r="B10" s="14" t="s">
        <v>353</v>
      </c>
      <c r="C10" s="15" t="s">
        <v>364</v>
      </c>
      <c r="D10" s="14" t="s">
        <v>361</v>
      </c>
      <c r="E10" s="14"/>
      <c r="F10" s="14" t="s">
        <v>508</v>
      </c>
      <c r="G10" s="16"/>
      <c r="H10" s="16"/>
      <c r="I10" s="16"/>
      <c r="J10" s="16"/>
      <c r="K10" s="16"/>
      <c r="L10" s="16"/>
    </row>
    <row r="11" spans="1:12" ht="28.5" x14ac:dyDescent="0.2">
      <c r="A11" s="14" t="str">
        <f t="shared" si="0"/>
        <v>class/data-type/list-string-pipe</v>
      </c>
      <c r="B11" s="14" t="s">
        <v>354</v>
      </c>
      <c r="C11" s="15" t="s">
        <v>355</v>
      </c>
      <c r="D11" s="14" t="s">
        <v>353</v>
      </c>
      <c r="E11" s="14"/>
      <c r="F11" s="14" t="str">
        <f t="shared" si="1"/>
        <v>class/data-type/list</v>
      </c>
      <c r="G11" s="16"/>
      <c r="H11" s="16"/>
      <c r="I11" s="16" t="s">
        <v>237</v>
      </c>
      <c r="J11" s="16" t="s">
        <v>356</v>
      </c>
      <c r="K11" s="16"/>
      <c r="L11" s="16"/>
    </row>
    <row r="12" spans="1:12" ht="14.25" x14ac:dyDescent="0.2">
      <c r="A12" s="14" t="str">
        <f t="shared" si="0"/>
        <v>class/data-type/long-integer</v>
      </c>
      <c r="B12" s="14" t="s">
        <v>298</v>
      </c>
      <c r="C12" s="15"/>
      <c r="D12" s="14" t="s">
        <v>60</v>
      </c>
      <c r="E12" s="14"/>
      <c r="F12" s="14" t="str">
        <f t="shared" si="1"/>
        <v>class/data-type/integer</v>
      </c>
      <c r="G12" s="16"/>
      <c r="H12" s="16"/>
      <c r="I12" s="16"/>
      <c r="J12" s="16"/>
      <c r="K12" s="16"/>
      <c r="L12" s="16"/>
    </row>
    <row r="13" spans="1:12" ht="85.5" x14ac:dyDescent="0.2">
      <c r="A13" s="14" t="str">
        <f t="shared" si="0"/>
        <v>class/data-type/primitive-type</v>
      </c>
      <c r="B13" s="14" t="s">
        <v>236</v>
      </c>
      <c r="C13" s="15" t="s">
        <v>365</v>
      </c>
      <c r="D13" s="14" t="s">
        <v>361</v>
      </c>
      <c r="E13" s="14" t="s">
        <v>511</v>
      </c>
      <c r="F13" s="14" t="s">
        <v>508</v>
      </c>
      <c r="G13" s="16"/>
      <c r="H13" s="16"/>
      <c r="I13" s="16"/>
      <c r="J13" s="16"/>
      <c r="K13" s="16"/>
      <c r="L13" s="16"/>
    </row>
    <row r="14" spans="1:12" ht="57" x14ac:dyDescent="0.2">
      <c r="A14" s="14" t="str">
        <f t="shared" si="0"/>
        <v>class/data-type/real-number</v>
      </c>
      <c r="B14" s="14" t="s">
        <v>59</v>
      </c>
      <c r="C14" s="14" t="s">
        <v>259</v>
      </c>
      <c r="D14" s="14" t="s">
        <v>236</v>
      </c>
      <c r="E14" s="14" t="s">
        <v>512</v>
      </c>
      <c r="F14" s="14" t="str">
        <f t="shared" si="1"/>
        <v>class/data-type/primitive-type</v>
      </c>
      <c r="G14" s="16"/>
      <c r="H14" s="16"/>
      <c r="I14" s="16"/>
      <c r="J14" s="14"/>
      <c r="K14" s="16"/>
      <c r="L14" s="16"/>
    </row>
    <row r="15" spans="1:12" ht="42.75" x14ac:dyDescent="0.2">
      <c r="A15" s="14" t="str">
        <f t="shared" si="0"/>
        <v>class/data-type/string</v>
      </c>
      <c r="B15" s="14" t="s">
        <v>237</v>
      </c>
      <c r="C15" s="14" t="s">
        <v>257</v>
      </c>
      <c r="D15" s="14" t="s">
        <v>236</v>
      </c>
      <c r="E15" s="14" t="s">
        <v>514</v>
      </c>
      <c r="F15" s="14" t="str">
        <f t="shared" si="1"/>
        <v>class/data-type/primitive-type</v>
      </c>
      <c r="G15" s="16"/>
      <c r="H15" s="16"/>
      <c r="I15" s="16"/>
      <c r="J15" s="14"/>
      <c r="K15" s="16"/>
      <c r="L15" s="16"/>
    </row>
    <row r="16" spans="1:12" ht="14.25" x14ac:dyDescent="0.2">
      <c r="A16" s="14" t="str">
        <f t="shared" si="0"/>
        <v>class/data-type/datetime</v>
      </c>
      <c r="B16" s="14" t="s">
        <v>402</v>
      </c>
      <c r="C16" s="15"/>
      <c r="D16" s="14" t="s">
        <v>236</v>
      </c>
      <c r="E16" s="14"/>
      <c r="F16" s="14" t="str">
        <f t="shared" si="1"/>
        <v>class/data-type/primitive-type</v>
      </c>
      <c r="G16" s="16"/>
      <c r="H16" s="16"/>
      <c r="I16" s="16"/>
      <c r="J16" s="16"/>
      <c r="K16" s="16"/>
      <c r="L16" s="16"/>
    </row>
    <row r="17" spans="1:12" ht="14.25" x14ac:dyDescent="0.2">
      <c r="A17" s="14" t="str">
        <f t="shared" si="0"/>
        <v>class/data-type/uri</v>
      </c>
      <c r="B17" s="14" t="s">
        <v>403</v>
      </c>
      <c r="C17" s="15"/>
      <c r="D17" s="14" t="s">
        <v>237</v>
      </c>
      <c r="E17" s="14"/>
      <c r="F17" s="14" t="str">
        <f t="shared" si="1"/>
        <v>class/data-type/string</v>
      </c>
      <c r="G17" s="16"/>
      <c r="H17" s="16"/>
      <c r="I17" s="16"/>
      <c r="J17" s="16"/>
      <c r="K17" s="16"/>
      <c r="L17" s="16"/>
    </row>
    <row r="18" spans="1:12" ht="14.25" x14ac:dyDescent="0.2">
      <c r="A18" s="14" t="str">
        <f t="shared" si="0"/>
        <v>class/data-type/url</v>
      </c>
      <c r="B18" s="14" t="s">
        <v>404</v>
      </c>
      <c r="C18" s="15"/>
      <c r="D18" s="14" t="s">
        <v>237</v>
      </c>
      <c r="E18" s="14"/>
      <c r="F18" s="14" t="str">
        <f t="shared" si="1"/>
        <v>class/data-type/string</v>
      </c>
      <c r="G18" s="16"/>
      <c r="H18" s="16"/>
      <c r="I18" s="16"/>
      <c r="J18" s="16"/>
      <c r="K18" s="16"/>
      <c r="L18" s="16"/>
    </row>
    <row r="19" spans="1:12" ht="14.25" x14ac:dyDescent="0.2">
      <c r="A19" s="14" t="str">
        <f t="shared" si="0"/>
        <v>class/data-type/date</v>
      </c>
      <c r="B19" s="14" t="s">
        <v>337</v>
      </c>
      <c r="C19" s="15"/>
      <c r="D19" s="14" t="s">
        <v>236</v>
      </c>
      <c r="E19" s="14"/>
      <c r="F19" s="14" t="str">
        <f t="shared" si="1"/>
        <v>class/data-type/primitive-type</v>
      </c>
      <c r="G19" s="16"/>
      <c r="H19" s="16"/>
      <c r="I19" s="16"/>
      <c r="J19" s="16"/>
      <c r="K19" s="16"/>
      <c r="L19" s="16"/>
    </row>
    <row r="20" spans="1:12" ht="14.25" x14ac:dyDescent="0.2">
      <c r="A20" s="14" t="str">
        <f t="shared" si="0"/>
        <v>class/data-type/string-255</v>
      </c>
      <c r="B20" s="14" t="s">
        <v>301</v>
      </c>
      <c r="C20" s="15" t="s">
        <v>405</v>
      </c>
      <c r="D20" s="14" t="s">
        <v>237</v>
      </c>
      <c r="E20" s="14"/>
      <c r="F20" s="14" t="str">
        <f t="shared" si="1"/>
        <v>class/data-type/string</v>
      </c>
      <c r="G20" s="16"/>
      <c r="H20" s="16"/>
      <c r="I20" s="16"/>
      <c r="J20" s="16"/>
      <c r="K20" s="16"/>
      <c r="L20" s="16"/>
    </row>
    <row r="21" spans="1:12" ht="28.5" x14ac:dyDescent="0.2">
      <c r="A21" s="14" t="str">
        <f t="shared" si="0"/>
        <v>class/data-type/point-object</v>
      </c>
      <c r="B21" s="14" t="s">
        <v>406</v>
      </c>
      <c r="C21" s="15" t="s">
        <v>409</v>
      </c>
      <c r="D21" s="14" t="s">
        <v>407</v>
      </c>
      <c r="E21" s="14"/>
      <c r="F21" s="14" t="str">
        <f t="shared" si="1"/>
        <v>class/data-type/geometry</v>
      </c>
      <c r="G21" s="16"/>
      <c r="H21" s="16"/>
      <c r="I21" s="16"/>
      <c r="J21" s="16"/>
      <c r="K21" s="16"/>
      <c r="L21" s="16"/>
    </row>
    <row r="22" spans="1:12" ht="42.75" x14ac:dyDescent="0.2">
      <c r="A22" s="14" t="str">
        <f t="shared" si="0"/>
        <v>class/data-type/geometry</v>
      </c>
      <c r="B22" s="14" t="s">
        <v>407</v>
      </c>
      <c r="C22" s="15" t="s">
        <v>408</v>
      </c>
      <c r="D22" s="14" t="s">
        <v>53</v>
      </c>
      <c r="E22" s="14" t="s">
        <v>513</v>
      </c>
      <c r="F22" s="14" t="str">
        <f t="shared" si="1"/>
        <v>class/data-type/blob</v>
      </c>
      <c r="G22" s="16"/>
      <c r="H22" s="16"/>
      <c r="I22" s="16"/>
      <c r="J22" s="16"/>
      <c r="K22" s="16"/>
      <c r="L22" s="16"/>
    </row>
    <row r="23" spans="1:12" ht="28.5" x14ac:dyDescent="0.2">
      <c r="A23" s="14" t="str">
        <f t="shared" si="0"/>
        <v>class/data-type/point-3-d-object</v>
      </c>
      <c r="B23" s="14" t="s">
        <v>410</v>
      </c>
      <c r="C23" s="15" t="s">
        <v>411</v>
      </c>
      <c r="D23" s="14" t="s">
        <v>407</v>
      </c>
      <c r="E23" s="14"/>
      <c r="F23" s="14" t="str">
        <f t="shared" si="1"/>
        <v>class/data-type/geometry</v>
      </c>
      <c r="G23" s="16"/>
      <c r="H23" s="16"/>
      <c r="I23" s="16"/>
      <c r="J23" s="16"/>
      <c r="K23" s="16"/>
      <c r="L23" s="16"/>
    </row>
    <row r="24" spans="1:12" ht="42.75" x14ac:dyDescent="0.2">
      <c r="A24" s="14" t="str">
        <f t="shared" si="0"/>
        <v>class/data-type/term</v>
      </c>
      <c r="B24" s="14" t="s">
        <v>58</v>
      </c>
      <c r="C24" s="15" t="s">
        <v>430</v>
      </c>
      <c r="D24" s="14" t="s">
        <v>237</v>
      </c>
      <c r="E24" s="14"/>
      <c r="F24" s="14" t="str">
        <f t="shared" si="1"/>
        <v>class/data-type/string</v>
      </c>
      <c r="G24" s="16"/>
      <c r="H24" s="16"/>
      <c r="I24" s="16"/>
      <c r="J24" s="16"/>
      <c r="K24" s="16"/>
      <c r="L24" s="16"/>
    </row>
  </sheetData>
  <sortState ref="A2:K21">
    <sortCondition ref="B2:B2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85" zoomScaleNormal="85" workbookViewId="0">
      <pane xSplit="2" ySplit="1" topLeftCell="C7" activePane="bottomRight" state="frozen"/>
      <selection pane="topRight" activeCell="C1" sqref="C1"/>
      <selection pane="bottomLeft" activeCell="A2" sqref="A2"/>
      <selection pane="bottomRight" activeCell="B1" sqref="B1"/>
    </sheetView>
  </sheetViews>
  <sheetFormatPr defaultColWidth="8.85546875" defaultRowHeight="14.25" x14ac:dyDescent="0.2"/>
  <cols>
    <col min="1" max="1" width="40" style="14" bestFit="1" customWidth="1"/>
    <col min="2" max="2" width="30.7109375" style="14" customWidth="1"/>
    <col min="3" max="3" width="57" style="14" customWidth="1"/>
    <col min="4" max="4" width="23.7109375" style="14" customWidth="1"/>
    <col min="5" max="5" width="18.85546875" style="14" customWidth="1"/>
    <col min="6" max="6" width="19.28515625" style="14" customWidth="1"/>
    <col min="7" max="7" width="14.140625" style="14" customWidth="1"/>
    <col min="8" max="8" width="21.140625" style="14" customWidth="1"/>
    <col min="9" max="9" width="20.28515625" style="14" customWidth="1"/>
    <col min="10" max="10" width="28.5703125" style="14" customWidth="1"/>
    <col min="11" max="11" width="27.42578125" style="14" customWidth="1"/>
    <col min="12" max="16384" width="8.85546875" style="14"/>
  </cols>
  <sheetData>
    <row r="1" spans="1:9" x14ac:dyDescent="0.2">
      <c r="A1" s="13" t="s">
        <v>307</v>
      </c>
      <c r="B1" s="17" t="s">
        <v>498</v>
      </c>
      <c r="C1" s="13" t="s">
        <v>497</v>
      </c>
      <c r="D1" s="13" t="s">
        <v>558</v>
      </c>
      <c r="E1" s="13" t="s">
        <v>559</v>
      </c>
      <c r="F1" s="13" t="s">
        <v>515</v>
      </c>
      <c r="G1" s="13" t="s">
        <v>560</v>
      </c>
      <c r="H1" s="13" t="s">
        <v>561</v>
      </c>
      <c r="I1" s="13" t="s">
        <v>562</v>
      </c>
    </row>
    <row r="2" spans="1:9" ht="28.5" x14ac:dyDescent="0.2">
      <c r="A2" s="15" t="str">
        <f>"class/attribute/"&amp;LOWER(SUBSTITUTE(SUBSTITUTE(B2,"_","-")," ","-"))</f>
        <v>class/attribute/air-permeability-md</v>
      </c>
      <c r="B2" s="15" t="s">
        <v>437</v>
      </c>
      <c r="C2" s="15" t="s">
        <v>380</v>
      </c>
      <c r="F2" s="15" t="s">
        <v>398</v>
      </c>
    </row>
    <row r="3" spans="1:9" ht="42.75" x14ac:dyDescent="0.2">
      <c r="A3" s="15" t="str">
        <f t="shared" ref="A3:A62" si="0">"class/attribute/"&amp;LOWER(SUBSTITUTE(SUBSTITUTE(B3,"_","-")," ","-"))</f>
        <v>class/attribute/capacity-mw</v>
      </c>
      <c r="B3" s="14" t="s">
        <v>128</v>
      </c>
      <c r="C3" s="14" t="s">
        <v>177</v>
      </c>
      <c r="E3" s="14" t="s">
        <v>566</v>
      </c>
      <c r="F3" s="14" t="s">
        <v>346</v>
      </c>
      <c r="G3" s="22"/>
      <c r="H3" s="14" t="s">
        <v>574</v>
      </c>
      <c r="I3" s="14" t="s">
        <v>304</v>
      </c>
    </row>
    <row r="4" spans="1:9" ht="42.75" x14ac:dyDescent="0.2">
      <c r="A4" s="15" t="str">
        <f t="shared" si="0"/>
        <v>class/attribute/cementation-factor</v>
      </c>
      <c r="B4" s="15" t="s">
        <v>367</v>
      </c>
      <c r="C4" s="15"/>
      <c r="F4" s="14" t="s">
        <v>390</v>
      </c>
      <c r="H4" s="14" t="s">
        <v>575</v>
      </c>
    </row>
    <row r="5" spans="1:9" ht="71.25" x14ac:dyDescent="0.2">
      <c r="A5" s="15" t="str">
        <f t="shared" si="0"/>
        <v>class/attribute/commonly-observed-permeability-md</v>
      </c>
      <c r="B5" s="15" t="s">
        <v>438</v>
      </c>
      <c r="C5" s="15" t="s">
        <v>384</v>
      </c>
      <c r="F5" s="15" t="s">
        <v>395</v>
      </c>
    </row>
    <row r="6" spans="1:9" ht="42.75" x14ac:dyDescent="0.2">
      <c r="A6" s="15" t="str">
        <f t="shared" si="0"/>
        <v>class/attribute/county</v>
      </c>
      <c r="B6" s="14" t="s">
        <v>191</v>
      </c>
      <c r="C6" s="14" t="s">
        <v>190</v>
      </c>
      <c r="E6" s="14" t="s">
        <v>567</v>
      </c>
      <c r="F6" s="14" t="s">
        <v>65</v>
      </c>
      <c r="G6" s="22"/>
      <c r="H6" s="14" t="s">
        <v>576</v>
      </c>
    </row>
    <row r="7" spans="1:9" ht="42.75" x14ac:dyDescent="0.2">
      <c r="A7" s="15" t="str">
        <f t="shared" si="0"/>
        <v>class/attribute/facility-contact-email-address</v>
      </c>
      <c r="B7" s="14" t="s">
        <v>475</v>
      </c>
      <c r="C7" s="14" t="s">
        <v>172</v>
      </c>
      <c r="D7" s="14" t="s">
        <v>563</v>
      </c>
      <c r="E7" s="14" t="s">
        <v>568</v>
      </c>
      <c r="F7" s="14" t="s">
        <v>351</v>
      </c>
      <c r="G7" s="23"/>
    </row>
    <row r="8" spans="1:9" ht="28.5" x14ac:dyDescent="0.2">
      <c r="A8" s="15" t="str">
        <f t="shared" si="0"/>
        <v>class/attribute/facility-contact-name</v>
      </c>
      <c r="B8" s="14" t="s">
        <v>477</v>
      </c>
      <c r="C8" s="14" t="s">
        <v>176</v>
      </c>
      <c r="E8" s="14" t="s">
        <v>568</v>
      </c>
      <c r="F8" s="14" t="s">
        <v>125</v>
      </c>
      <c r="G8" s="22"/>
    </row>
    <row r="9" spans="1:9" ht="42.75" x14ac:dyDescent="0.2">
      <c r="A9" s="15" t="str">
        <f t="shared" si="0"/>
        <v>class/attribute/facility-contact-phone</v>
      </c>
      <c r="B9" s="14" t="s">
        <v>476</v>
      </c>
      <c r="C9" s="14" t="s">
        <v>173</v>
      </c>
      <c r="D9" s="14" t="s">
        <v>563</v>
      </c>
      <c r="E9" s="14" t="s">
        <v>568</v>
      </c>
      <c r="F9" s="14" t="s">
        <v>350</v>
      </c>
      <c r="G9" s="23"/>
    </row>
    <row r="10" spans="1:9" ht="57" x14ac:dyDescent="0.2">
      <c r="A10" s="15" t="str">
        <f t="shared" si="0"/>
        <v>class/attribute/facility-name</v>
      </c>
      <c r="B10" s="14" t="s">
        <v>478</v>
      </c>
      <c r="C10" s="14" t="s">
        <v>216</v>
      </c>
      <c r="E10" s="14" t="s">
        <v>568</v>
      </c>
      <c r="F10" s="14" t="s">
        <v>317</v>
      </c>
      <c r="G10" s="22"/>
      <c r="H10" s="14" t="s">
        <v>577</v>
      </c>
    </row>
    <row r="11" spans="1:9" ht="42.75" x14ac:dyDescent="0.2">
      <c r="A11" s="15" t="str">
        <f t="shared" si="0"/>
        <v>class/attribute/facility-postal-address</v>
      </c>
      <c r="B11" s="14" t="s">
        <v>479</v>
      </c>
      <c r="C11" s="14" t="s">
        <v>175</v>
      </c>
      <c r="D11" s="14" t="s">
        <v>563</v>
      </c>
      <c r="E11" s="14" t="s">
        <v>568</v>
      </c>
      <c r="F11" s="14" t="s">
        <v>348</v>
      </c>
      <c r="G11" s="23"/>
    </row>
    <row r="12" spans="1:9" ht="28.5" x14ac:dyDescent="0.2">
      <c r="A12" s="15" t="str">
        <f t="shared" si="0"/>
        <v>class/attribute/facility-type</v>
      </c>
      <c r="B12" s="14" t="s">
        <v>480</v>
      </c>
      <c r="C12" s="14" t="s">
        <v>215</v>
      </c>
      <c r="E12" s="14" t="s">
        <v>567</v>
      </c>
      <c r="F12" s="14" t="s">
        <v>318</v>
      </c>
      <c r="G12" s="22"/>
    </row>
    <row r="13" spans="1:9" ht="85.5" x14ac:dyDescent="0.2">
      <c r="A13" s="15" t="str">
        <f t="shared" si="0"/>
        <v>class/attribute/facility-uri</v>
      </c>
      <c r="B13" s="14" t="s">
        <v>481</v>
      </c>
      <c r="C13" s="14" t="s">
        <v>217</v>
      </c>
      <c r="E13" s="14" t="s">
        <v>569</v>
      </c>
      <c r="F13" s="14" t="s">
        <v>314</v>
      </c>
      <c r="G13" s="23"/>
      <c r="H13" s="14" t="s">
        <v>578</v>
      </c>
    </row>
    <row r="14" spans="1:9" ht="42.75" x14ac:dyDescent="0.2">
      <c r="A14" s="15" t="str">
        <f t="shared" si="0"/>
        <v>class/attribute/facility-postal-zipcode</v>
      </c>
      <c r="B14" s="14" t="s">
        <v>482</v>
      </c>
      <c r="C14" s="14" t="s">
        <v>174</v>
      </c>
      <c r="D14" s="14" t="s">
        <v>563</v>
      </c>
      <c r="E14" s="14" t="s">
        <v>567</v>
      </c>
      <c r="F14" s="14" t="s">
        <v>349</v>
      </c>
      <c r="G14" s="23"/>
    </row>
    <row r="15" spans="1:9" ht="42.75" x14ac:dyDescent="0.2">
      <c r="A15" s="15" t="str">
        <f t="shared" si="0"/>
        <v>class/attribute/flow-gpm</v>
      </c>
      <c r="B15" s="14" t="s">
        <v>483</v>
      </c>
      <c r="C15" s="14" t="s">
        <v>168</v>
      </c>
      <c r="E15" s="14" t="s">
        <v>570</v>
      </c>
      <c r="F15" s="14" t="s">
        <v>400</v>
      </c>
      <c r="G15" s="23"/>
      <c r="H15" s="14" t="s">
        <v>579</v>
      </c>
      <c r="I15" s="14" t="s">
        <v>306</v>
      </c>
    </row>
    <row r="16" spans="1:9" ht="57" x14ac:dyDescent="0.2">
      <c r="A16" s="15" t="str">
        <f t="shared" si="0"/>
        <v>class/attribute/fluid-temperature-c</v>
      </c>
      <c r="B16" s="14" t="s">
        <v>484</v>
      </c>
      <c r="C16" s="14" t="s">
        <v>169</v>
      </c>
      <c r="E16" s="14" t="s">
        <v>566</v>
      </c>
      <c r="F16" s="14" t="s">
        <v>399</v>
      </c>
      <c r="G16" s="23"/>
      <c r="H16" s="14" t="s">
        <v>580</v>
      </c>
      <c r="I16" s="14" t="s">
        <v>305</v>
      </c>
    </row>
    <row r="17" spans="1:9" ht="57" x14ac:dyDescent="0.2">
      <c r="A17" s="15" t="str">
        <f t="shared" si="0"/>
        <v>class/attribute/geographic-position</v>
      </c>
      <c r="B17" s="14" t="s">
        <v>485</v>
      </c>
      <c r="C17" s="14" t="s">
        <v>162</v>
      </c>
      <c r="E17" s="14" t="s">
        <v>571</v>
      </c>
      <c r="F17" s="14" t="s">
        <v>401</v>
      </c>
      <c r="G17" s="22"/>
    </row>
    <row r="18" spans="1:9" ht="71.25" x14ac:dyDescent="0.2">
      <c r="A18" s="15" t="str">
        <f t="shared" si="0"/>
        <v>class/attribute/geometric-mean-permeability-md</v>
      </c>
      <c r="B18" s="15" t="s">
        <v>486</v>
      </c>
      <c r="C18" s="15" t="s">
        <v>385</v>
      </c>
      <c r="F18" s="15" t="s">
        <v>395</v>
      </c>
      <c r="I18" s="14" t="s">
        <v>388</v>
      </c>
    </row>
    <row r="19" spans="1:9" ht="85.5" x14ac:dyDescent="0.2">
      <c r="A19" s="15" t="s">
        <v>591</v>
      </c>
      <c r="B19" s="15" t="s">
        <v>439</v>
      </c>
      <c r="C19" s="15" t="s">
        <v>382</v>
      </c>
      <c r="F19" s="15" t="s">
        <v>396</v>
      </c>
      <c r="I19" s="14" t="s">
        <v>440</v>
      </c>
    </row>
    <row r="20" spans="1:9" ht="85.5" x14ac:dyDescent="0.2">
      <c r="A20" s="15" t="s">
        <v>592</v>
      </c>
      <c r="B20" s="15" t="s">
        <v>487</v>
      </c>
      <c r="C20" s="15" t="s">
        <v>381</v>
      </c>
      <c r="F20" s="15" t="s">
        <v>396</v>
      </c>
      <c r="I20" s="14" t="s">
        <v>441</v>
      </c>
    </row>
    <row r="21" spans="1:9" ht="57" x14ac:dyDescent="0.2">
      <c r="A21" s="15" t="str">
        <f t="shared" si="0"/>
        <v>class/attribute/intrinsic-permeability-md</v>
      </c>
      <c r="B21" s="15" t="s">
        <v>488</v>
      </c>
      <c r="C21" s="15" t="s">
        <v>383</v>
      </c>
      <c r="F21" s="15" t="s">
        <v>393</v>
      </c>
      <c r="I21" s="14" t="s">
        <v>388</v>
      </c>
    </row>
    <row r="22" spans="1:9" ht="57" x14ac:dyDescent="0.2">
      <c r="A22" s="15" t="str">
        <f t="shared" si="0"/>
        <v>class/attribute/label</v>
      </c>
      <c r="B22" s="14" t="s">
        <v>108</v>
      </c>
      <c r="C22" s="14" t="s">
        <v>213</v>
      </c>
      <c r="E22" s="14" t="s">
        <v>568</v>
      </c>
      <c r="F22" s="14" t="s">
        <v>316</v>
      </c>
      <c r="G22" s="22"/>
      <c r="H22" s="14" t="s">
        <v>577</v>
      </c>
    </row>
    <row r="23" spans="1:9" ht="71.25" x14ac:dyDescent="0.2">
      <c r="A23" s="15" t="str">
        <f t="shared" si="0"/>
        <v>class/attribute/latitude-degrees</v>
      </c>
      <c r="B23" s="14" t="s">
        <v>489</v>
      </c>
      <c r="C23" s="14" t="s">
        <v>187</v>
      </c>
      <c r="D23" s="14" t="s">
        <v>564</v>
      </c>
      <c r="E23" s="14" t="s">
        <v>566</v>
      </c>
      <c r="F23" s="14" t="s">
        <v>325</v>
      </c>
      <c r="G23" s="22"/>
      <c r="H23" s="14" t="s">
        <v>581</v>
      </c>
      <c r="I23" s="14" t="s">
        <v>312</v>
      </c>
    </row>
    <row r="24" spans="1:9" ht="28.5" x14ac:dyDescent="0.2">
      <c r="A24" s="15" t="str">
        <f t="shared" si="0"/>
        <v>class/attribute/local-permeability-md</v>
      </c>
      <c r="B24" s="15" t="s">
        <v>490</v>
      </c>
      <c r="C24" s="15"/>
      <c r="F24" s="14" t="s">
        <v>397</v>
      </c>
    </row>
    <row r="25" spans="1:9" ht="57" x14ac:dyDescent="0.2">
      <c r="A25" s="15" t="str">
        <f t="shared" si="0"/>
        <v>class/attribute/location-keyword</v>
      </c>
      <c r="B25" s="14" t="s">
        <v>491</v>
      </c>
      <c r="C25" s="14" t="s">
        <v>181</v>
      </c>
      <c r="E25" s="14" t="s">
        <v>568</v>
      </c>
      <c r="F25" s="14" t="s">
        <v>334</v>
      </c>
      <c r="G25" s="23"/>
    </row>
    <row r="26" spans="1:9" ht="71.25" x14ac:dyDescent="0.2">
      <c r="A26" s="15" t="str">
        <f t="shared" si="0"/>
        <v>class/attribute/location-uncertainty-code</v>
      </c>
      <c r="B26" s="14" t="s">
        <v>104</v>
      </c>
      <c r="C26" s="14" t="s">
        <v>183</v>
      </c>
      <c r="E26" s="14" t="s">
        <v>568</v>
      </c>
      <c r="F26" s="14" t="s">
        <v>332</v>
      </c>
      <c r="G26" s="23"/>
      <c r="H26" s="14" t="s">
        <v>582</v>
      </c>
    </row>
    <row r="27" spans="1:9" ht="71.25" x14ac:dyDescent="0.2">
      <c r="A27" s="15" t="str">
        <f t="shared" si="0"/>
        <v>class/attribute/location-uncertainty-radius</v>
      </c>
      <c r="B27" s="14" t="s">
        <v>492</v>
      </c>
      <c r="C27" s="14" t="s">
        <v>182</v>
      </c>
      <c r="E27" s="14" t="s">
        <v>566</v>
      </c>
      <c r="F27" s="14" t="s">
        <v>332</v>
      </c>
      <c r="G27" s="23"/>
      <c r="H27" s="14" t="s">
        <v>579</v>
      </c>
      <c r="I27" s="14" t="s">
        <v>311</v>
      </c>
    </row>
    <row r="28" spans="1:9" ht="57" x14ac:dyDescent="0.2">
      <c r="A28" s="15" t="str">
        <f t="shared" si="0"/>
        <v>class/attribute/location-uncertainty-statement</v>
      </c>
      <c r="B28" s="14" t="s">
        <v>493</v>
      </c>
      <c r="C28" s="14" t="s">
        <v>184</v>
      </c>
      <c r="E28" s="14" t="s">
        <v>568</v>
      </c>
      <c r="F28" s="14" t="s">
        <v>332</v>
      </c>
      <c r="G28" s="22"/>
      <c r="H28" s="14" t="s">
        <v>583</v>
      </c>
    </row>
    <row r="29" spans="1:9" ht="71.25" x14ac:dyDescent="0.2">
      <c r="A29" s="15" t="str">
        <f t="shared" si="0"/>
        <v>class/attribute/longitude-degree</v>
      </c>
      <c r="B29" s="14" t="s">
        <v>494</v>
      </c>
      <c r="C29" s="14" t="s">
        <v>186</v>
      </c>
      <c r="D29" s="14" t="s">
        <v>564</v>
      </c>
      <c r="E29" s="14" t="s">
        <v>566</v>
      </c>
      <c r="F29" s="14" t="s">
        <v>326</v>
      </c>
      <c r="G29" s="22"/>
      <c r="H29" s="14" t="s">
        <v>584</v>
      </c>
      <c r="I29" s="14" t="s">
        <v>312</v>
      </c>
    </row>
    <row r="30" spans="1:9" ht="85.5" x14ac:dyDescent="0.2">
      <c r="A30" s="15" t="str">
        <f t="shared" si="0"/>
        <v>class/attribute/mean-intrinsic-permeability-md</v>
      </c>
      <c r="B30" s="15" t="s">
        <v>495</v>
      </c>
      <c r="C30" s="15" t="s">
        <v>377</v>
      </c>
      <c r="F30" s="15" t="s">
        <v>393</v>
      </c>
    </row>
    <row r="31" spans="1:9" ht="71.25" x14ac:dyDescent="0.2">
      <c r="A31" s="15" t="str">
        <f t="shared" si="0"/>
        <v>class/attribute/mean-permeability-md</v>
      </c>
      <c r="B31" s="15" t="s">
        <v>371</v>
      </c>
      <c r="C31" s="15" t="s">
        <v>378</v>
      </c>
      <c r="F31" s="15" t="s">
        <v>395</v>
      </c>
    </row>
    <row r="32" spans="1:9" ht="28.5" x14ac:dyDescent="0.2">
      <c r="A32" s="15" t="str">
        <f t="shared" si="0"/>
        <v>class/attribute/mean-porosity-pct</v>
      </c>
      <c r="B32" s="15" t="s">
        <v>369</v>
      </c>
      <c r="C32" s="15"/>
      <c r="F32" s="15" t="s">
        <v>391</v>
      </c>
    </row>
    <row r="33" spans="1:9" ht="71.25" x14ac:dyDescent="0.2">
      <c r="A33" s="15" t="str">
        <f t="shared" si="0"/>
        <v>class/attribute/median-permeability-md</v>
      </c>
      <c r="B33" s="15" t="s">
        <v>372</v>
      </c>
      <c r="C33" s="15" t="s">
        <v>379</v>
      </c>
      <c r="F33" s="15" t="s">
        <v>395</v>
      </c>
    </row>
    <row r="34" spans="1:9" ht="28.5" x14ac:dyDescent="0.2">
      <c r="A34" s="15" t="str">
        <f t="shared" si="0"/>
        <v>class/attribute/median-pore-scale-permeability-md</v>
      </c>
      <c r="B34" s="15" t="s">
        <v>374</v>
      </c>
      <c r="C34" s="15"/>
      <c r="F34" s="15" t="s">
        <v>394</v>
      </c>
    </row>
    <row r="35" spans="1:9" ht="28.5" x14ac:dyDescent="0.2">
      <c r="A35" s="15" t="str">
        <f t="shared" si="0"/>
        <v>class/attribute/median-porosity-pct</v>
      </c>
      <c r="B35" s="15" t="s">
        <v>370</v>
      </c>
      <c r="C35" s="15"/>
      <c r="F35" s="15" t="s">
        <v>391</v>
      </c>
    </row>
    <row r="36" spans="1:9" ht="71.25" x14ac:dyDescent="0.2">
      <c r="A36" s="15" t="str">
        <f t="shared" si="0"/>
        <v>class/attribute/metadatauri</v>
      </c>
      <c r="B36" s="14" t="s">
        <v>166</v>
      </c>
      <c r="C36" s="14" t="s">
        <v>165</v>
      </c>
      <c r="E36" s="14" t="s">
        <v>569</v>
      </c>
      <c r="F36" s="14" t="s">
        <v>315</v>
      </c>
      <c r="G36" s="23"/>
      <c r="H36" s="14" t="s">
        <v>578</v>
      </c>
    </row>
    <row r="37" spans="1:9" ht="71.25" x14ac:dyDescent="0.2">
      <c r="A37" s="15" t="str">
        <f t="shared" si="0"/>
        <v>class/attribute/notes</v>
      </c>
      <c r="B37" s="14" t="s">
        <v>101</v>
      </c>
      <c r="C37" s="14" t="s">
        <v>180</v>
      </c>
      <c r="E37" s="14" t="s">
        <v>568</v>
      </c>
      <c r="F37" s="14" t="s">
        <v>344</v>
      </c>
      <c r="G37" s="22"/>
      <c r="H37" s="14" t="s">
        <v>583</v>
      </c>
    </row>
    <row r="38" spans="1:9" ht="71.25" x14ac:dyDescent="0.2">
      <c r="A38" s="15" t="str">
        <f t="shared" si="0"/>
        <v>class/attribute/objectid</v>
      </c>
      <c r="B38" s="14" t="s">
        <v>219</v>
      </c>
      <c r="C38" s="14" t="s">
        <v>218</v>
      </c>
      <c r="E38" s="14" t="s">
        <v>510</v>
      </c>
      <c r="F38" s="14" t="s">
        <v>313</v>
      </c>
      <c r="G38" s="24"/>
      <c r="H38" s="14" t="s">
        <v>585</v>
      </c>
    </row>
    <row r="39" spans="1:9" ht="99.75" x14ac:dyDescent="0.2">
      <c r="A39" s="15" t="str">
        <f t="shared" si="0"/>
        <v>class/attribute/operationaldate</v>
      </c>
      <c r="B39" s="14" t="s">
        <v>210</v>
      </c>
      <c r="C39" s="14" t="s">
        <v>209</v>
      </c>
      <c r="E39" s="14" t="s">
        <v>572</v>
      </c>
      <c r="F39" s="14" t="s">
        <v>347</v>
      </c>
      <c r="G39" s="22"/>
      <c r="H39" s="14" t="s">
        <v>586</v>
      </c>
    </row>
    <row r="40" spans="1:9" ht="28.5" x14ac:dyDescent="0.2">
      <c r="A40" s="15" t="str">
        <f t="shared" si="0"/>
        <v>class/attribute/operator</v>
      </c>
      <c r="B40" s="14" t="s">
        <v>98</v>
      </c>
      <c r="C40" s="14" t="s">
        <v>211</v>
      </c>
      <c r="E40" s="14" t="s">
        <v>568</v>
      </c>
      <c r="F40" s="14" t="s">
        <v>320</v>
      </c>
      <c r="G40" s="23"/>
      <c r="H40" s="14" t="s">
        <v>577</v>
      </c>
    </row>
    <row r="41" spans="1:9" ht="142.5" x14ac:dyDescent="0.2">
      <c r="A41" s="15" t="str">
        <f t="shared" si="0"/>
        <v>class/attribute/otherfeatureid</v>
      </c>
      <c r="B41" s="14" t="s">
        <v>436</v>
      </c>
      <c r="C41" s="14" t="s">
        <v>214</v>
      </c>
      <c r="E41" s="14" t="s">
        <v>568</v>
      </c>
      <c r="F41" s="14" t="s">
        <v>316</v>
      </c>
      <c r="G41" s="23"/>
    </row>
    <row r="42" spans="1:9" ht="28.5" x14ac:dyDescent="0.2">
      <c r="A42" s="15" t="str">
        <f t="shared" si="0"/>
        <v>class/attribute/owner</v>
      </c>
      <c r="B42" s="14" t="s">
        <v>92</v>
      </c>
      <c r="C42" s="14" t="s">
        <v>212</v>
      </c>
      <c r="E42" s="14" t="s">
        <v>568</v>
      </c>
      <c r="F42" s="14" t="s">
        <v>319</v>
      </c>
      <c r="G42" s="22"/>
      <c r="H42" s="14" t="s">
        <v>577</v>
      </c>
    </row>
    <row r="43" spans="1:9" ht="71.25" x14ac:dyDescent="0.2">
      <c r="A43" s="15" t="str">
        <f t="shared" si="0"/>
        <v>class/attribute/permeability-md</v>
      </c>
      <c r="B43" s="15" t="s">
        <v>368</v>
      </c>
      <c r="C43" s="15" t="s">
        <v>375</v>
      </c>
      <c r="F43" s="15" t="s">
        <v>395</v>
      </c>
    </row>
    <row r="44" spans="1:9" ht="28.5" x14ac:dyDescent="0.2">
      <c r="A44" s="15" t="str">
        <f t="shared" si="0"/>
        <v>class/attribute/plss-meridians</v>
      </c>
      <c r="B44" s="14" t="s">
        <v>205</v>
      </c>
      <c r="C44" s="14" t="s">
        <v>204</v>
      </c>
      <c r="D44" s="14" t="s">
        <v>565</v>
      </c>
      <c r="E44" s="14" t="s">
        <v>568</v>
      </c>
      <c r="F44" s="14" t="s">
        <v>327</v>
      </c>
      <c r="G44" s="23"/>
    </row>
    <row r="45" spans="1:9" ht="28.5" x14ac:dyDescent="0.2">
      <c r="A45" s="15" t="str">
        <f t="shared" si="0"/>
        <v>class/attribute/pore-scale-permeability-md</v>
      </c>
      <c r="B45" s="15" t="s">
        <v>373</v>
      </c>
      <c r="C45" s="15"/>
      <c r="F45" s="15" t="s">
        <v>394</v>
      </c>
    </row>
    <row r="46" spans="1:9" ht="42.75" x14ac:dyDescent="0.2">
      <c r="A46" s="15" t="str">
        <f t="shared" si="0"/>
        <v>class/attribute/porosity-percent</v>
      </c>
      <c r="B46" s="15" t="s">
        <v>386</v>
      </c>
      <c r="C46" s="15" t="s">
        <v>387</v>
      </c>
      <c r="F46" s="14" t="s">
        <v>391</v>
      </c>
      <c r="H46" s="14" t="s">
        <v>587</v>
      </c>
      <c r="I46" s="14" t="s">
        <v>496</v>
      </c>
    </row>
    <row r="47" spans="1:9" ht="57" x14ac:dyDescent="0.2">
      <c r="A47" s="15" t="str">
        <f t="shared" si="0"/>
        <v>class/attribute/range</v>
      </c>
      <c r="B47" s="14" t="s">
        <v>201</v>
      </c>
      <c r="C47" s="14" t="s">
        <v>200</v>
      </c>
      <c r="D47" s="14" t="s">
        <v>565</v>
      </c>
      <c r="E47" s="14" t="s">
        <v>568</v>
      </c>
      <c r="F47" s="14" t="s">
        <v>329</v>
      </c>
      <c r="G47" s="23"/>
    </row>
    <row r="48" spans="1:9" ht="71.25" x14ac:dyDescent="0.2">
      <c r="A48" s="15" t="str">
        <f t="shared" si="0"/>
        <v>class/attribute/related-resource</v>
      </c>
      <c r="B48" s="14" t="s">
        <v>448</v>
      </c>
      <c r="C48" s="14" t="s">
        <v>167</v>
      </c>
      <c r="E48" s="14" t="s">
        <v>573</v>
      </c>
      <c r="F48" s="14" t="s">
        <v>352</v>
      </c>
      <c r="G48" s="23"/>
    </row>
    <row r="49" spans="1:9" ht="42.75" x14ac:dyDescent="0.2">
      <c r="A49" s="15" t="str">
        <f t="shared" si="0"/>
        <v>class/attribute/plss-section-number</v>
      </c>
      <c r="B49" s="14" t="s">
        <v>446</v>
      </c>
      <c r="C49" s="14" t="s">
        <v>199</v>
      </c>
      <c r="D49" s="14" t="s">
        <v>565</v>
      </c>
      <c r="E49" s="14" t="s">
        <v>568</v>
      </c>
      <c r="F49" s="14" t="s">
        <v>330</v>
      </c>
      <c r="G49" s="23"/>
      <c r="H49" s="14" t="s">
        <v>588</v>
      </c>
    </row>
    <row r="50" spans="1:9" ht="28.5" x14ac:dyDescent="0.2">
      <c r="A50" s="15" t="str">
        <f t="shared" si="0"/>
        <v>class/attribute/plss-section-part</v>
      </c>
      <c r="B50" s="14" t="s">
        <v>447</v>
      </c>
      <c r="C50" s="14" t="s">
        <v>198</v>
      </c>
      <c r="D50" s="14" t="s">
        <v>565</v>
      </c>
      <c r="E50" s="14" t="s">
        <v>568</v>
      </c>
      <c r="F50" s="14" t="s">
        <v>331</v>
      </c>
      <c r="G50" s="23"/>
    </row>
    <row r="51" spans="1:9" ht="99.75" x14ac:dyDescent="0.2">
      <c r="A51" s="15" t="str">
        <f t="shared" si="0"/>
        <v>class/attribute/source</v>
      </c>
      <c r="B51" s="14" t="s">
        <v>171</v>
      </c>
      <c r="C51" s="14" t="s">
        <v>170</v>
      </c>
      <c r="E51" s="14" t="s">
        <v>573</v>
      </c>
      <c r="F51" s="14" t="s">
        <v>315</v>
      </c>
      <c r="G51" s="22"/>
      <c r="H51" s="14" t="s">
        <v>583</v>
      </c>
    </row>
    <row r="52" spans="1:9" ht="128.25" x14ac:dyDescent="0.2">
      <c r="A52" s="15" t="str">
        <f t="shared" si="0"/>
        <v>class/attribute/srs</v>
      </c>
      <c r="B52" s="14" t="s">
        <v>185</v>
      </c>
      <c r="C52" s="14" t="s">
        <v>343</v>
      </c>
      <c r="D52" s="14" t="s">
        <v>564</v>
      </c>
      <c r="E52" s="14" t="s">
        <v>568</v>
      </c>
      <c r="F52" s="14" t="s">
        <v>327</v>
      </c>
      <c r="G52" s="22"/>
    </row>
    <row r="53" spans="1:9" ht="57" x14ac:dyDescent="0.2">
      <c r="A53" s="15" t="str">
        <f t="shared" si="0"/>
        <v>class/attribute/state</v>
      </c>
      <c r="B53" s="14" t="s">
        <v>189</v>
      </c>
      <c r="C53" s="14" t="s">
        <v>188</v>
      </c>
      <c r="E53" s="14" t="s">
        <v>567</v>
      </c>
      <c r="F53" s="14" t="s">
        <v>65</v>
      </c>
      <c r="G53" s="22"/>
      <c r="H53" s="14" t="s">
        <v>589</v>
      </c>
    </row>
    <row r="54" spans="1:9" ht="28.5" x14ac:dyDescent="0.2">
      <c r="A54" s="15" t="str">
        <f t="shared" si="0"/>
        <v>class/attribute/status</v>
      </c>
      <c r="B54" s="14" t="s">
        <v>80</v>
      </c>
      <c r="C54" s="14" t="s">
        <v>208</v>
      </c>
      <c r="E54" s="14" t="s">
        <v>568</v>
      </c>
      <c r="F54" s="14" t="s">
        <v>322</v>
      </c>
      <c r="G54" s="22"/>
    </row>
    <row r="55" spans="1:9" ht="99.75" x14ac:dyDescent="0.2">
      <c r="A55" s="15" t="str">
        <f t="shared" si="0"/>
        <v>class/attribute/statusdate</v>
      </c>
      <c r="B55" s="14" t="s">
        <v>207</v>
      </c>
      <c r="C55" s="14" t="s">
        <v>206</v>
      </c>
      <c r="E55" s="14" t="s">
        <v>572</v>
      </c>
      <c r="F55" s="14" t="s">
        <v>321</v>
      </c>
      <c r="G55" s="23"/>
      <c r="H55" s="14" t="s">
        <v>586</v>
      </c>
    </row>
    <row r="56" spans="1:9" ht="85.5" x14ac:dyDescent="0.2">
      <c r="A56" s="15" t="str">
        <f t="shared" si="0"/>
        <v>class/attribute/township</v>
      </c>
      <c r="B56" s="14" t="s">
        <v>203</v>
      </c>
      <c r="C56" s="14" t="s">
        <v>202</v>
      </c>
      <c r="D56" s="14" t="s">
        <v>565</v>
      </c>
      <c r="E56" s="14" t="s">
        <v>568</v>
      </c>
      <c r="F56" s="14" t="s">
        <v>328</v>
      </c>
      <c r="G56" s="23"/>
    </row>
    <row r="57" spans="1:9" ht="28.5" x14ac:dyDescent="0.2">
      <c r="A57" s="15" t="str">
        <f t="shared" si="0"/>
        <v>class/attribute/updatetimestamp</v>
      </c>
      <c r="B57" s="14" t="s">
        <v>164</v>
      </c>
      <c r="C57" s="14" t="s">
        <v>163</v>
      </c>
      <c r="E57" s="14" t="s">
        <v>572</v>
      </c>
      <c r="F57" s="14" t="s">
        <v>357</v>
      </c>
      <c r="G57" s="22"/>
    </row>
    <row r="58" spans="1:9" ht="28.5" x14ac:dyDescent="0.2">
      <c r="A58" s="15" t="str">
        <f t="shared" si="0"/>
        <v>class/attribute/useapplication</v>
      </c>
      <c r="B58" s="14" t="s">
        <v>179</v>
      </c>
      <c r="C58" s="14" t="s">
        <v>178</v>
      </c>
      <c r="E58" s="14" t="s">
        <v>568</v>
      </c>
      <c r="F58" s="14" t="s">
        <v>345</v>
      </c>
      <c r="G58" s="22"/>
    </row>
    <row r="59" spans="1:9" ht="42.75" x14ac:dyDescent="0.2">
      <c r="A59" s="15" t="str">
        <f t="shared" si="0"/>
        <v>class/attribute/utm-e</v>
      </c>
      <c r="B59" s="14" t="s">
        <v>197</v>
      </c>
      <c r="C59" s="14" t="s">
        <v>196</v>
      </c>
      <c r="D59" s="14" t="s">
        <v>564</v>
      </c>
      <c r="E59" s="14" t="s">
        <v>566</v>
      </c>
      <c r="F59" s="14" t="s">
        <v>323</v>
      </c>
      <c r="G59" s="23"/>
      <c r="I59" s="14" t="s">
        <v>311</v>
      </c>
    </row>
    <row r="60" spans="1:9" ht="42.75" x14ac:dyDescent="0.2">
      <c r="A60" s="15" t="str">
        <f t="shared" si="0"/>
        <v>class/attribute/utm-n</v>
      </c>
      <c r="B60" s="14" t="s">
        <v>195</v>
      </c>
      <c r="C60" s="14" t="s">
        <v>194</v>
      </c>
      <c r="D60" s="14" t="s">
        <v>564</v>
      </c>
      <c r="E60" s="14" t="s">
        <v>566</v>
      </c>
      <c r="F60" s="14" t="s">
        <v>324</v>
      </c>
      <c r="G60" s="23"/>
      <c r="I60" s="14" t="s">
        <v>311</v>
      </c>
    </row>
    <row r="61" spans="1:9" ht="42.75" x14ac:dyDescent="0.2">
      <c r="A61" s="15" t="str">
        <f t="shared" si="0"/>
        <v>class/attribute/utmdatumzone</v>
      </c>
      <c r="B61" s="14" t="s">
        <v>193</v>
      </c>
      <c r="C61" s="14" t="s">
        <v>192</v>
      </c>
      <c r="D61" s="15" t="s">
        <v>564</v>
      </c>
      <c r="E61" s="14" t="s">
        <v>568</v>
      </c>
      <c r="F61" s="14" t="s">
        <v>327</v>
      </c>
      <c r="G61" s="23"/>
      <c r="H61" s="14" t="s">
        <v>590</v>
      </c>
    </row>
    <row r="62" spans="1:9" ht="28.5" x14ac:dyDescent="0.2">
      <c r="A62" s="15" t="str">
        <f t="shared" si="0"/>
        <v>class/attribute/statistical-procedure</v>
      </c>
      <c r="B62" s="15" t="s">
        <v>442</v>
      </c>
      <c r="C62" s="15" t="s">
        <v>443</v>
      </c>
      <c r="E62" s="14" t="s">
        <v>567</v>
      </c>
    </row>
    <row r="63" spans="1:9" x14ac:dyDescent="0.2">
      <c r="A63" s="15"/>
      <c r="B63" s="15"/>
      <c r="C63" s="15"/>
      <c r="F63" s="15"/>
    </row>
    <row r="64" spans="1:9" x14ac:dyDescent="0.2">
      <c r="A64" s="15"/>
      <c r="B64" s="15"/>
      <c r="C64" s="15"/>
      <c r="F64" s="15"/>
    </row>
    <row r="65" spans="1:6" x14ac:dyDescent="0.2">
      <c r="A65" s="15"/>
      <c r="B65" s="15"/>
      <c r="C65" s="15"/>
      <c r="F65" s="15"/>
    </row>
    <row r="66" spans="1:6" x14ac:dyDescent="0.2">
      <c r="A66" s="15"/>
      <c r="B66" s="15"/>
      <c r="C66" s="15"/>
      <c r="F66" s="15"/>
    </row>
    <row r="67" spans="1:6" x14ac:dyDescent="0.2">
      <c r="A67" s="15"/>
      <c r="B67" s="15"/>
      <c r="C67" s="15"/>
      <c r="F67" s="15"/>
    </row>
    <row r="68" spans="1:6" x14ac:dyDescent="0.2">
      <c r="A68" s="15"/>
      <c r="B68" s="15"/>
      <c r="C68" s="15"/>
      <c r="F68" s="15"/>
    </row>
    <row r="69" spans="1:6" x14ac:dyDescent="0.2">
      <c r="A69" s="15"/>
      <c r="B69" s="15"/>
      <c r="C69" s="15"/>
      <c r="F69" s="15"/>
    </row>
    <row r="70" spans="1:6" x14ac:dyDescent="0.2">
      <c r="A70" s="15"/>
      <c r="B70" s="15"/>
      <c r="C70" s="15"/>
      <c r="F70" s="15"/>
    </row>
    <row r="71" spans="1:6" x14ac:dyDescent="0.2">
      <c r="A71" s="15"/>
      <c r="B71" s="15"/>
      <c r="C71" s="15"/>
      <c r="F71" s="15"/>
    </row>
    <row r="72" spans="1:6" x14ac:dyDescent="0.2">
      <c r="A72" s="15"/>
      <c r="B72" s="15"/>
      <c r="C72" s="15"/>
      <c r="F72" s="15"/>
    </row>
    <row r="73" spans="1:6" x14ac:dyDescent="0.2">
      <c r="A73" s="15"/>
      <c r="B73" s="15"/>
      <c r="C73" s="15"/>
      <c r="F73" s="15"/>
    </row>
    <row r="74" spans="1:6" x14ac:dyDescent="0.2">
      <c r="A74" s="15"/>
      <c r="B74" s="15"/>
      <c r="C74" s="15"/>
      <c r="F74" s="15"/>
    </row>
    <row r="75" spans="1:6" x14ac:dyDescent="0.2">
      <c r="A75" s="15"/>
      <c r="B75" s="15"/>
      <c r="C75" s="15"/>
      <c r="F75" s="15"/>
    </row>
    <row r="76" spans="1:6" x14ac:dyDescent="0.2">
      <c r="A76" s="15"/>
      <c r="B76" s="15"/>
      <c r="C76" s="15"/>
      <c r="F76" s="15"/>
    </row>
    <row r="77" spans="1:6" x14ac:dyDescent="0.2">
      <c r="A77" s="15"/>
      <c r="B77" s="15"/>
      <c r="C77" s="15"/>
      <c r="F77" s="15"/>
    </row>
    <row r="78" spans="1:6" x14ac:dyDescent="0.2">
      <c r="A78" s="15"/>
      <c r="B78" s="15"/>
      <c r="C78" s="15"/>
      <c r="F78" s="15"/>
    </row>
    <row r="79" spans="1:6" x14ac:dyDescent="0.2">
      <c r="A79" s="15"/>
      <c r="B79" s="15"/>
      <c r="C79" s="15"/>
      <c r="F79" s="15"/>
    </row>
    <row r="80" spans="1:6" x14ac:dyDescent="0.2">
      <c r="A80" s="15"/>
      <c r="B80" s="15"/>
      <c r="C80" s="15"/>
      <c r="F80" s="15"/>
    </row>
    <row r="81" spans="1:6" x14ac:dyDescent="0.2">
      <c r="A81" s="15"/>
      <c r="B81" s="15"/>
      <c r="C81" s="15"/>
      <c r="F81" s="15"/>
    </row>
    <row r="82" spans="1:6" x14ac:dyDescent="0.2">
      <c r="A82" s="15"/>
      <c r="B82" s="15"/>
      <c r="C82" s="15"/>
      <c r="F82" s="15"/>
    </row>
    <row r="83" spans="1:6" x14ac:dyDescent="0.2">
      <c r="A83" s="15"/>
      <c r="B83" s="15"/>
      <c r="C83" s="15"/>
      <c r="F83" s="15"/>
    </row>
    <row r="84" spans="1:6" x14ac:dyDescent="0.2">
      <c r="A84" s="15"/>
      <c r="B84" s="15"/>
      <c r="C84" s="15"/>
      <c r="F84" s="15"/>
    </row>
  </sheetData>
  <autoFilter ref="A1:A84"/>
  <sortState ref="A2:I61">
    <sortCondition ref="B2:B6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xSplit="1" ySplit="1" topLeftCell="B2" activePane="bottomRight" state="frozen"/>
      <selection pane="topRight" activeCell="B1" sqref="B1"/>
      <selection pane="bottomLeft" activeCell="A2" sqref="A2"/>
      <selection pane="bottomRight"/>
    </sheetView>
  </sheetViews>
  <sheetFormatPr defaultRowHeight="14.25" x14ac:dyDescent="0.2"/>
  <cols>
    <col min="1" max="1" width="17.85546875" style="16" customWidth="1"/>
    <col min="2" max="2" width="23.42578125" style="16" customWidth="1"/>
    <col min="3" max="3" width="30.7109375" style="16" customWidth="1"/>
    <col min="4" max="4" width="11.85546875" style="16" customWidth="1"/>
    <col min="5" max="5" width="26" style="16" customWidth="1"/>
    <col min="6" max="16384" width="9.140625" style="16"/>
  </cols>
  <sheetData>
    <row r="1" spans="1:5" x14ac:dyDescent="0.2">
      <c r="A1" s="13" t="s">
        <v>307</v>
      </c>
      <c r="B1" s="17" t="s">
        <v>498</v>
      </c>
      <c r="C1" s="13" t="s">
        <v>497</v>
      </c>
      <c r="D1" s="13" t="s">
        <v>593</v>
      </c>
      <c r="E1" s="17" t="s">
        <v>594</v>
      </c>
    </row>
    <row r="2" spans="1:5" ht="42.75" x14ac:dyDescent="0.2">
      <c r="A2" s="14" t="str">
        <f t="shared" ref="A2:A11" si="0">"class/conceptual-domain/"&amp;LOWER(SUBSTITUTE(B2," ", "-"))</f>
        <v>class/conceptual-domain/software-environments</v>
      </c>
      <c r="B2" s="14" t="s">
        <v>466</v>
      </c>
      <c r="C2" s="14" t="s">
        <v>465</v>
      </c>
    </row>
    <row r="3" spans="1:5" ht="42.75" x14ac:dyDescent="0.2">
      <c r="A3" s="14" t="str">
        <f t="shared" si="0"/>
        <v>class/conceptual-domain/units-of-measurement</v>
      </c>
      <c r="B3" s="14" t="s">
        <v>464</v>
      </c>
      <c r="C3" s="14" t="s">
        <v>463</v>
      </c>
    </row>
    <row r="4" spans="1:5" ht="42.75" x14ac:dyDescent="0.2">
      <c r="A4" s="14" t="str">
        <f t="shared" si="0"/>
        <v>class/conceptual-domain/magnitude-of-power</v>
      </c>
      <c r="B4" s="14" t="s">
        <v>462</v>
      </c>
      <c r="C4" s="14" t="s">
        <v>461</v>
      </c>
    </row>
    <row r="5" spans="1:5" ht="42.75" x14ac:dyDescent="0.2">
      <c r="A5" s="14" t="str">
        <f t="shared" si="0"/>
        <v>class/conceptual-domain/degrees-of-latitude</v>
      </c>
      <c r="B5" s="14" t="s">
        <v>226</v>
      </c>
      <c r="C5" s="14" t="s">
        <v>460</v>
      </c>
    </row>
    <row r="6" spans="1:5" ht="57" x14ac:dyDescent="0.2">
      <c r="A6" s="14" t="str">
        <f t="shared" si="0"/>
        <v>class/conceptual-domain/degrees-of-longitude</v>
      </c>
      <c r="B6" s="14" t="s">
        <v>224</v>
      </c>
      <c r="C6" s="14" t="s">
        <v>459</v>
      </c>
    </row>
    <row r="7" spans="1:5" ht="42.75" x14ac:dyDescent="0.2">
      <c r="A7" s="14" t="str">
        <f t="shared" si="0"/>
        <v>class/conceptual-domain/location-on-earth</v>
      </c>
      <c r="B7" s="14" t="s">
        <v>458</v>
      </c>
      <c r="C7" s="14" t="s">
        <v>457</v>
      </c>
    </row>
    <row r="8" spans="1:5" ht="28.5" x14ac:dyDescent="0.2">
      <c r="A8" s="14" t="str">
        <f t="shared" si="0"/>
        <v>class/conceptual-domain/agents</v>
      </c>
      <c r="B8" s="14" t="s">
        <v>456</v>
      </c>
      <c r="C8" s="14" t="s">
        <v>455</v>
      </c>
    </row>
    <row r="9" spans="1:5" ht="42.75" x14ac:dyDescent="0.2">
      <c r="A9" s="14" t="str">
        <f t="shared" si="0"/>
        <v>class/conceptual-domain/unique-bitstream</v>
      </c>
      <c r="B9" s="14" t="s">
        <v>454</v>
      </c>
      <c r="C9" s="14" t="s">
        <v>453</v>
      </c>
    </row>
    <row r="10" spans="1:5" ht="42.75" x14ac:dyDescent="0.2">
      <c r="A10" s="14" t="str">
        <f t="shared" si="0"/>
        <v>class/conceptual-domain/solid-material</v>
      </c>
      <c r="B10" s="14" t="s">
        <v>452</v>
      </c>
      <c r="C10" s="14" t="s">
        <v>451</v>
      </c>
    </row>
    <row r="11" spans="1:5" ht="114" x14ac:dyDescent="0.2">
      <c r="A11" s="14" t="str">
        <f t="shared" si="0"/>
        <v>class/conceptual-domain/porous-material</v>
      </c>
      <c r="B11" s="14" t="s">
        <v>450</v>
      </c>
      <c r="C11" s="14" t="s">
        <v>449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zoomScale="80" zoomScaleNormal="80" workbookViewId="0"/>
  </sheetViews>
  <sheetFormatPr defaultRowHeight="12.75" x14ac:dyDescent="0.2"/>
  <cols>
    <col min="1" max="1" width="27.28515625" style="3" customWidth="1"/>
    <col min="2" max="2" width="31.42578125" style="3" customWidth="1"/>
    <col min="3" max="3" width="48.28515625" style="3" customWidth="1"/>
    <col min="4" max="4" width="23.42578125" style="3" bestFit="1" customWidth="1"/>
    <col min="5" max="5" width="23.5703125" style="3" customWidth="1"/>
    <col min="6" max="6" width="16.85546875" style="3" customWidth="1"/>
    <col min="7" max="7" width="15.5703125" style="3" customWidth="1"/>
    <col min="8" max="8" width="22.140625" style="3" customWidth="1"/>
    <col min="9" max="9" width="12.7109375" style="3" customWidth="1"/>
    <col min="10" max="10" width="12" style="3" customWidth="1"/>
    <col min="11" max="11" width="11.7109375" bestFit="1" customWidth="1"/>
  </cols>
  <sheetData>
    <row r="1" spans="1:11" s="1" customFormat="1" ht="28.5" x14ac:dyDescent="0.2">
      <c r="A1" s="13" t="s">
        <v>307</v>
      </c>
      <c r="B1" s="17" t="s">
        <v>498</v>
      </c>
      <c r="C1" s="13" t="s">
        <v>497</v>
      </c>
      <c r="D1" s="13" t="s">
        <v>557</v>
      </c>
      <c r="E1" s="13" t="s">
        <v>595</v>
      </c>
      <c r="F1" s="13" t="s">
        <v>596</v>
      </c>
      <c r="G1" s="13" t="s">
        <v>515</v>
      </c>
      <c r="H1" s="13" t="s">
        <v>597</v>
      </c>
      <c r="I1" s="13" t="s">
        <v>598</v>
      </c>
      <c r="J1" s="13" t="s">
        <v>599</v>
      </c>
      <c r="K1" s="13" t="s">
        <v>600</v>
      </c>
    </row>
    <row r="2" spans="1:11" ht="28.5" x14ac:dyDescent="0.2">
      <c r="A2" s="14" t="str">
        <f t="shared" ref="A2:A26" si="0">"class/value-domain/"&amp;LOWER(SUBSTITUTE(SUBSTITUTE(B2,"_","-")," ","-"))</f>
        <v>class/value-domain/agent-identifiers</v>
      </c>
      <c r="B2" s="14" t="s">
        <v>431</v>
      </c>
      <c r="C2" s="14" t="s">
        <v>432</v>
      </c>
      <c r="D2" s="14" t="s">
        <v>601</v>
      </c>
      <c r="E2" s="14" t="s">
        <v>569</v>
      </c>
      <c r="F2" s="14"/>
      <c r="G2" s="14"/>
      <c r="H2" s="14"/>
      <c r="I2" s="14"/>
      <c r="J2" s="14"/>
      <c r="K2" s="16"/>
    </row>
    <row r="3" spans="1:11" ht="42.75" x14ac:dyDescent="0.2">
      <c r="A3" s="14" t="str">
        <f t="shared" si="0"/>
        <v>class/value-domain/cementation-factors</v>
      </c>
      <c r="B3" s="14" t="s">
        <v>415</v>
      </c>
      <c r="C3" s="14" t="s">
        <v>389</v>
      </c>
      <c r="D3" s="14" t="s">
        <v>601</v>
      </c>
      <c r="E3" s="14" t="s">
        <v>604</v>
      </c>
      <c r="F3" s="14"/>
      <c r="G3" s="14"/>
      <c r="H3" s="14"/>
      <c r="I3" s="14">
        <v>1</v>
      </c>
      <c r="J3" s="14">
        <v>4.0999999999999996</v>
      </c>
      <c r="K3" s="16"/>
    </row>
    <row r="4" spans="1:11" ht="42.75" x14ac:dyDescent="0.2">
      <c r="A4" s="14" t="str">
        <f t="shared" si="0"/>
        <v>class/value-domain/controlled-vocabulary</v>
      </c>
      <c r="B4" s="14" t="s">
        <v>416</v>
      </c>
      <c r="C4" s="14" t="s">
        <v>333</v>
      </c>
      <c r="D4" s="14" t="s">
        <v>602</v>
      </c>
      <c r="E4" s="14" t="s">
        <v>567</v>
      </c>
      <c r="F4" s="14"/>
      <c r="G4" s="14"/>
      <c r="H4" s="14"/>
      <c r="I4" s="14"/>
      <c r="J4" s="14"/>
      <c r="K4" s="16"/>
    </row>
    <row r="5" spans="1:11" ht="57" x14ac:dyDescent="0.2">
      <c r="A5" s="14" t="str">
        <f t="shared" si="0"/>
        <v>class/value-domain/degrees-of-latitude</v>
      </c>
      <c r="B5" s="14" t="s">
        <v>226</v>
      </c>
      <c r="C5" s="14" t="s">
        <v>225</v>
      </c>
      <c r="D5" s="14" t="s">
        <v>601</v>
      </c>
      <c r="E5" s="14" t="s">
        <v>604</v>
      </c>
      <c r="F5" s="14"/>
      <c r="G5" s="14" t="s">
        <v>614</v>
      </c>
      <c r="H5" s="14"/>
      <c r="I5" s="14">
        <v>-90</v>
      </c>
      <c r="J5" s="14">
        <v>90</v>
      </c>
      <c r="K5" s="16"/>
    </row>
    <row r="6" spans="1:11" ht="57" x14ac:dyDescent="0.2">
      <c r="A6" s="14" t="str">
        <f t="shared" si="0"/>
        <v>class/value-domain/degrees-of-longitude</v>
      </c>
      <c r="B6" s="14" t="s">
        <v>224</v>
      </c>
      <c r="C6" s="14" t="s">
        <v>223</v>
      </c>
      <c r="D6" s="14" t="s">
        <v>601</v>
      </c>
      <c r="E6" s="14" t="s">
        <v>604</v>
      </c>
      <c r="F6" s="14"/>
      <c r="G6" s="14" t="s">
        <v>615</v>
      </c>
      <c r="H6" s="14"/>
      <c r="I6" s="14">
        <v>-360</v>
      </c>
      <c r="J6" s="14">
        <v>360</v>
      </c>
      <c r="K6" s="16"/>
    </row>
    <row r="7" spans="1:11" ht="42.75" x14ac:dyDescent="0.2">
      <c r="A7" s="14" t="str">
        <f t="shared" si="0"/>
        <v>class/value-domain/era-of-geothermal-drilling</v>
      </c>
      <c r="B7" s="14" t="s">
        <v>335</v>
      </c>
      <c r="C7" s="14" t="s">
        <v>336</v>
      </c>
      <c r="D7" s="14" t="s">
        <v>603</v>
      </c>
      <c r="E7" s="14" t="s">
        <v>605</v>
      </c>
      <c r="F7" s="14"/>
      <c r="G7" s="14"/>
      <c r="H7" s="14" t="s">
        <v>339</v>
      </c>
      <c r="I7" s="14" t="s">
        <v>338</v>
      </c>
      <c r="J7" s="14"/>
      <c r="K7" s="16"/>
    </row>
    <row r="8" spans="1:11" ht="42.75" x14ac:dyDescent="0.2">
      <c r="A8" s="14" t="str">
        <f t="shared" si="0"/>
        <v>class/value-domain/geothermal-fluid-temperature-range-c</v>
      </c>
      <c r="B8" s="14" t="s">
        <v>417</v>
      </c>
      <c r="C8" s="14" t="s">
        <v>303</v>
      </c>
      <c r="D8" s="14" t="s">
        <v>601</v>
      </c>
      <c r="E8" s="14" t="s">
        <v>604</v>
      </c>
      <c r="F8" s="14"/>
      <c r="G8" s="14"/>
      <c r="H8" s="14"/>
      <c r="I8" s="14">
        <v>0</v>
      </c>
      <c r="J8" s="14">
        <v>400</v>
      </c>
      <c r="K8" s="16"/>
    </row>
    <row r="9" spans="1:11" ht="57" x14ac:dyDescent="0.2">
      <c r="A9" s="14" t="str">
        <f t="shared" si="0"/>
        <v>class/value-domain/geothermal-power-plant-status-terms-draft</v>
      </c>
      <c r="B9" s="14" t="s">
        <v>254</v>
      </c>
      <c r="C9" s="14" t="s">
        <v>255</v>
      </c>
      <c r="D9" s="14" t="s">
        <v>602</v>
      </c>
      <c r="E9" s="14" t="s">
        <v>567</v>
      </c>
      <c r="F9" s="14" t="s">
        <v>608</v>
      </c>
      <c r="G9" s="14"/>
      <c r="H9" s="14"/>
      <c r="I9" s="14"/>
      <c r="J9" s="14"/>
      <c r="K9" s="16"/>
    </row>
    <row r="10" spans="1:11" ht="57" x14ac:dyDescent="0.2">
      <c r="A10" s="14" t="str">
        <f t="shared" si="0"/>
        <v>class/value-domain/geothermal-power-plant-types</v>
      </c>
      <c r="B10" s="14" t="s">
        <v>412</v>
      </c>
      <c r="C10" s="14" t="s">
        <v>413</v>
      </c>
      <c r="D10" s="14" t="s">
        <v>602</v>
      </c>
      <c r="E10" s="14" t="s">
        <v>567</v>
      </c>
      <c r="F10" s="15" t="s">
        <v>609</v>
      </c>
      <c r="G10" s="14"/>
      <c r="H10" s="14"/>
      <c r="I10" s="14"/>
      <c r="J10" s="14"/>
      <c r="K10" s="16"/>
    </row>
    <row r="11" spans="1:11" ht="28.5" x14ac:dyDescent="0.2">
      <c r="A11" s="14" t="str">
        <f t="shared" si="0"/>
        <v>class/value-domain/http-uri</v>
      </c>
      <c r="B11" s="14" t="s">
        <v>249</v>
      </c>
      <c r="C11" s="14" t="s">
        <v>250</v>
      </c>
      <c r="D11" s="14" t="s">
        <v>601</v>
      </c>
      <c r="E11" s="14" t="s">
        <v>568</v>
      </c>
      <c r="F11" s="14"/>
      <c r="G11" s="14"/>
      <c r="H11" s="14"/>
      <c r="I11" s="14"/>
      <c r="J11" s="14"/>
      <c r="K11" s="16" t="s">
        <v>251</v>
      </c>
    </row>
    <row r="12" spans="1:11" ht="42.75" x14ac:dyDescent="0.2">
      <c r="A12" s="14" t="str">
        <f t="shared" si="0"/>
        <v>class/value-domain/megawatts-of-power</v>
      </c>
      <c r="B12" s="14" t="s">
        <v>228</v>
      </c>
      <c r="C12" s="14" t="s">
        <v>227</v>
      </c>
      <c r="D12" s="14" t="s">
        <v>601</v>
      </c>
      <c r="E12" s="14" t="s">
        <v>604</v>
      </c>
      <c r="F12" s="14"/>
      <c r="G12" s="14"/>
      <c r="H12" s="14"/>
      <c r="I12" s="14">
        <v>0</v>
      </c>
      <c r="J12" s="14"/>
      <c r="K12" s="16"/>
    </row>
    <row r="13" spans="1:11" ht="28.5" x14ac:dyDescent="0.2">
      <c r="A13" s="14" t="str">
        <f t="shared" si="0"/>
        <v>class/value-domain/name-string</v>
      </c>
      <c r="B13" s="14" t="s">
        <v>418</v>
      </c>
      <c r="C13" s="14" t="s">
        <v>222</v>
      </c>
      <c r="D13" s="14" t="s">
        <v>601</v>
      </c>
      <c r="E13" s="14" t="s">
        <v>568</v>
      </c>
      <c r="F13" s="14"/>
      <c r="G13" s="14"/>
      <c r="H13" s="14"/>
      <c r="I13" s="14"/>
      <c r="J13" s="14"/>
      <c r="K13" s="16"/>
    </row>
    <row r="14" spans="1:11" ht="28.5" x14ac:dyDescent="0.2">
      <c r="A14" s="14" t="str">
        <f t="shared" si="0"/>
        <v>class/value-domain/narrative-text</v>
      </c>
      <c r="B14" s="14" t="s">
        <v>419</v>
      </c>
      <c r="C14" s="14" t="s">
        <v>221</v>
      </c>
      <c r="D14" s="14" t="s">
        <v>601</v>
      </c>
      <c r="E14" s="14" t="s">
        <v>568</v>
      </c>
      <c r="F14" s="14"/>
      <c r="G14" s="14"/>
      <c r="H14" s="14"/>
      <c r="I14" s="14"/>
      <c r="J14" s="14"/>
      <c r="K14" s="16"/>
    </row>
    <row r="15" spans="1:11" ht="28.9" customHeight="1" x14ac:dyDescent="0.2">
      <c r="A15" s="14" t="str">
        <f t="shared" si="0"/>
        <v>class/value-domain/real-number-greater-than-0</v>
      </c>
      <c r="B15" s="14" t="s">
        <v>420</v>
      </c>
      <c r="C15" s="14"/>
      <c r="D15" s="14" t="s">
        <v>601</v>
      </c>
      <c r="E15" s="14" t="s">
        <v>604</v>
      </c>
      <c r="F15" s="14"/>
      <c r="G15" s="14"/>
      <c r="H15" s="14"/>
      <c r="I15" s="14">
        <v>0</v>
      </c>
      <c r="J15" s="14"/>
      <c r="K15" s="16"/>
    </row>
    <row r="16" spans="1:11" ht="28.5" x14ac:dyDescent="0.2">
      <c r="A16" s="14" t="str">
        <f t="shared" si="0"/>
        <v>class/value-domain/percent-of-whole</v>
      </c>
      <c r="B16" s="14" t="s">
        <v>421</v>
      </c>
      <c r="C16" s="14" t="s">
        <v>392</v>
      </c>
      <c r="D16" s="14" t="s">
        <v>601</v>
      </c>
      <c r="E16" s="14" t="s">
        <v>604</v>
      </c>
      <c r="F16" s="14"/>
      <c r="G16" s="14"/>
      <c r="H16" s="14"/>
      <c r="I16" s="14">
        <v>0</v>
      </c>
      <c r="J16" s="14">
        <v>100</v>
      </c>
      <c r="K16" s="16"/>
    </row>
    <row r="17" spans="1:11" ht="28.5" x14ac:dyDescent="0.2">
      <c r="A17" s="14" t="str">
        <f t="shared" si="0"/>
        <v>class/value-domain/positive-integer</v>
      </c>
      <c r="B17" s="14" t="s">
        <v>422</v>
      </c>
      <c r="C17" s="14" t="s">
        <v>220</v>
      </c>
      <c r="D17" s="14" t="s">
        <v>601</v>
      </c>
      <c r="E17" s="14" t="s">
        <v>606</v>
      </c>
      <c r="F17" s="14"/>
      <c r="G17" s="14"/>
      <c r="H17" s="14"/>
      <c r="I17" s="14">
        <v>0</v>
      </c>
      <c r="J17" s="14"/>
      <c r="K17" s="16"/>
    </row>
    <row r="18" spans="1:11" ht="42.75" x14ac:dyDescent="0.2">
      <c r="A18" s="14" t="str">
        <f t="shared" si="0"/>
        <v>class/value-domain/software-environment-terms</v>
      </c>
      <c r="B18" s="14" t="s">
        <v>242</v>
      </c>
      <c r="C18" s="14" t="s">
        <v>230</v>
      </c>
      <c r="D18" s="14" t="s">
        <v>602</v>
      </c>
      <c r="E18" s="14" t="s">
        <v>567</v>
      </c>
      <c r="F18" s="14"/>
      <c r="G18" s="14"/>
      <c r="H18" s="14"/>
      <c r="I18" s="14"/>
      <c r="J18" s="14"/>
      <c r="K18" s="16"/>
    </row>
    <row r="19" spans="1:11" ht="28.5" x14ac:dyDescent="0.2">
      <c r="A19" s="14" t="str">
        <f t="shared" si="0"/>
        <v>class/value-domain/string-255</v>
      </c>
      <c r="B19" s="14" t="s">
        <v>423</v>
      </c>
      <c r="C19" s="14" t="s">
        <v>302</v>
      </c>
      <c r="D19" s="14" t="s">
        <v>601</v>
      </c>
      <c r="E19" s="14" t="s">
        <v>568</v>
      </c>
      <c r="F19" s="14"/>
      <c r="G19" s="14"/>
      <c r="H19" s="14"/>
      <c r="I19" s="14"/>
      <c r="J19" s="14"/>
      <c r="K19" s="16"/>
    </row>
    <row r="20" spans="1:11" ht="28.5" x14ac:dyDescent="0.2">
      <c r="A20" s="14" t="str">
        <f t="shared" si="0"/>
        <v>class/value-domain/unique-bitstream</v>
      </c>
      <c r="B20" s="14" t="s">
        <v>424</v>
      </c>
      <c r="C20" s="14" t="s">
        <v>241</v>
      </c>
      <c r="D20" s="14" t="s">
        <v>601</v>
      </c>
      <c r="E20" s="14" t="s">
        <v>607</v>
      </c>
      <c r="F20" s="14"/>
      <c r="G20" s="14"/>
      <c r="H20" s="14"/>
      <c r="I20" s="14"/>
      <c r="J20" s="14"/>
      <c r="K20" s="16"/>
    </row>
    <row r="21" spans="1:11" ht="42.75" x14ac:dyDescent="0.2">
      <c r="A21" s="14" t="str">
        <f t="shared" si="0"/>
        <v>class/value-domain/units-of-measurement-terms</v>
      </c>
      <c r="B21" s="14" t="s">
        <v>243</v>
      </c>
      <c r="C21" s="14" t="s">
        <v>229</v>
      </c>
      <c r="D21" s="14" t="s">
        <v>602</v>
      </c>
      <c r="E21" s="14" t="s">
        <v>567</v>
      </c>
      <c r="F21" s="14" t="s">
        <v>610</v>
      </c>
      <c r="G21" s="14"/>
      <c r="H21" s="14"/>
      <c r="I21" s="14"/>
      <c r="J21" s="14"/>
      <c r="K21" s="16"/>
    </row>
    <row r="22" spans="1:11" ht="42.75" x14ac:dyDescent="0.2">
      <c r="A22" s="14" t="str">
        <f t="shared" si="0"/>
        <v>class/value-domain/us-county-name</v>
      </c>
      <c r="B22" s="14" t="s">
        <v>341</v>
      </c>
      <c r="C22" s="14" t="s">
        <v>428</v>
      </c>
      <c r="D22" s="14" t="s">
        <v>602</v>
      </c>
      <c r="E22" s="14" t="s">
        <v>567</v>
      </c>
      <c r="F22" s="14" t="s">
        <v>611</v>
      </c>
      <c r="G22" s="14"/>
      <c r="H22" s="14"/>
      <c r="I22" s="14"/>
      <c r="J22" s="14"/>
      <c r="K22" s="16"/>
    </row>
    <row r="23" spans="1:11" ht="42.75" x14ac:dyDescent="0.2">
      <c r="A23" s="14" t="str">
        <f t="shared" si="0"/>
        <v>class/value-domain/us-state-name</v>
      </c>
      <c r="B23" s="14" t="s">
        <v>340</v>
      </c>
      <c r="C23" s="14" t="s">
        <v>427</v>
      </c>
      <c r="D23" s="14" t="s">
        <v>602</v>
      </c>
      <c r="E23" s="14" t="s">
        <v>567</v>
      </c>
      <c r="F23" s="14" t="s">
        <v>612</v>
      </c>
      <c r="G23" s="14"/>
      <c r="H23" s="14"/>
      <c r="I23" s="14"/>
      <c r="J23" s="14"/>
      <c r="K23" s="16"/>
    </row>
    <row r="24" spans="1:11" ht="28.5" x14ac:dyDescent="0.2">
      <c r="A24" s="14" t="str">
        <f t="shared" si="0"/>
        <v>class/value-domain/utm-zones</v>
      </c>
      <c r="B24" s="14" t="s">
        <v>342</v>
      </c>
      <c r="C24" s="14" t="s">
        <v>429</v>
      </c>
      <c r="D24" s="14" t="s">
        <v>601</v>
      </c>
      <c r="E24" s="14" t="s">
        <v>606</v>
      </c>
      <c r="F24" s="14"/>
      <c r="G24" s="14"/>
      <c r="H24" s="14"/>
      <c r="I24" s="14">
        <v>1</v>
      </c>
      <c r="J24" s="14">
        <v>60</v>
      </c>
      <c r="K24" s="16"/>
    </row>
    <row r="25" spans="1:11" ht="42.75" x14ac:dyDescent="0.2">
      <c r="A25" s="14" t="str">
        <f t="shared" si="0"/>
        <v>class/value-domain/valid-plss-section-number</v>
      </c>
      <c r="B25" s="14" t="s">
        <v>425</v>
      </c>
      <c r="C25" s="14" t="s">
        <v>426</v>
      </c>
      <c r="D25" s="14" t="s">
        <v>602</v>
      </c>
      <c r="E25" s="14" t="s">
        <v>567</v>
      </c>
      <c r="F25" s="14"/>
      <c r="G25" s="14"/>
      <c r="H25" s="14"/>
      <c r="I25" s="14">
        <v>1</v>
      </c>
      <c r="J25" s="14">
        <v>36.5</v>
      </c>
      <c r="K25" s="16"/>
    </row>
    <row r="26" spans="1:11" ht="57" x14ac:dyDescent="0.2">
      <c r="A26" s="14" t="str">
        <f t="shared" si="0"/>
        <v>class/value-domain/statistical-summary-procedures</v>
      </c>
      <c r="B26" s="14" t="s">
        <v>444</v>
      </c>
      <c r="C26" s="14" t="s">
        <v>445</v>
      </c>
      <c r="D26" s="14" t="s">
        <v>602</v>
      </c>
      <c r="E26" s="14" t="s">
        <v>567</v>
      </c>
      <c r="F26" s="14" t="s">
        <v>613</v>
      </c>
      <c r="G26" s="14"/>
      <c r="H26" s="14"/>
      <c r="I26" s="14"/>
      <c r="J26" s="14"/>
      <c r="K26" s="16"/>
    </row>
  </sheetData>
  <autoFilter ref="D1:D26"/>
  <sortState ref="A2:L26">
    <sortCondition ref="B2:B26"/>
  </sortState>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31" sqref="C31"/>
    </sheetView>
  </sheetViews>
  <sheetFormatPr defaultRowHeight="14.25" x14ac:dyDescent="0.2"/>
  <cols>
    <col min="1" max="1" width="43.7109375" style="16" bestFit="1" customWidth="1"/>
    <col min="2" max="2" width="36.140625" style="16" customWidth="1"/>
    <col min="3" max="3" width="51.28515625" style="16" customWidth="1"/>
    <col min="4" max="4" width="16.5703125" style="16" customWidth="1"/>
    <col min="5" max="16384" width="9.140625" style="16"/>
  </cols>
  <sheetData>
    <row r="1" spans="1:4" x14ac:dyDescent="0.2">
      <c r="A1" s="13" t="s">
        <v>307</v>
      </c>
      <c r="B1" s="17" t="s">
        <v>498</v>
      </c>
      <c r="C1" s="13" t="s">
        <v>497</v>
      </c>
      <c r="D1" s="13" t="s">
        <v>593</v>
      </c>
    </row>
    <row r="2" spans="1:4" x14ac:dyDescent="0.2">
      <c r="A2" s="20" t="str">
        <f t="shared" ref="A2:A9" si="0">"class/vocabulary/"&amp;LOWER(SUBSTITUTE(SUBSTITUTE(B2,"_","-")," ","-"))</f>
        <v>class/vocabulary/logic-type-categories</v>
      </c>
      <c r="B2" s="16" t="s">
        <v>245</v>
      </c>
    </row>
    <row r="3" spans="1:4" x14ac:dyDescent="0.2">
      <c r="A3" s="20" t="str">
        <f t="shared" si="0"/>
        <v>class/vocabulary/domain-type-categories</v>
      </c>
      <c r="B3" s="16" t="s">
        <v>244</v>
      </c>
    </row>
    <row r="4" spans="1:4" x14ac:dyDescent="0.2">
      <c r="A4" s="20" t="str">
        <f t="shared" si="0"/>
        <v>class/vocabulary/geothermal-power-plant-status-category</v>
      </c>
      <c r="B4" s="16" t="s">
        <v>252</v>
      </c>
      <c r="C4" s="16" t="s">
        <v>253</v>
      </c>
    </row>
    <row r="5" spans="1:4" x14ac:dyDescent="0.2">
      <c r="A5" s="20" t="str">
        <f t="shared" si="0"/>
        <v>class/vocabulary/units-of-measure</v>
      </c>
      <c r="B5" s="16" t="s">
        <v>376</v>
      </c>
    </row>
    <row r="6" spans="1:4" x14ac:dyDescent="0.2">
      <c r="A6" s="20" t="str">
        <f t="shared" si="0"/>
        <v>class/vocabulary/geothermal-power-plant-types</v>
      </c>
      <c r="B6" s="16" t="s">
        <v>414</v>
      </c>
    </row>
    <row r="7" spans="1:4" x14ac:dyDescent="0.2">
      <c r="A7" s="20" t="str">
        <f t="shared" si="0"/>
        <v>class/vocabulary/us-state-name</v>
      </c>
      <c r="B7" s="16" t="s">
        <v>433</v>
      </c>
    </row>
    <row r="8" spans="1:4" x14ac:dyDescent="0.2">
      <c r="A8" s="20" t="str">
        <f t="shared" si="0"/>
        <v>class/vocabulary/us-county-names</v>
      </c>
      <c r="B8" s="16" t="s">
        <v>434</v>
      </c>
    </row>
    <row r="9" spans="1:4" x14ac:dyDescent="0.2">
      <c r="A9" s="20" t="str">
        <f t="shared" si="0"/>
        <v>class/vocabulary/statistical-summary-procedures</v>
      </c>
      <c r="B9" s="14" t="s">
        <v>444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4"/>
  <sheetViews>
    <sheetView zoomScale="70" zoomScaleNormal="70" workbookViewId="0">
      <selection activeCell="C2" sqref="C1:C1048576"/>
    </sheetView>
  </sheetViews>
  <sheetFormatPr defaultRowHeight="12.75" x14ac:dyDescent="0.2"/>
  <cols>
    <col min="1" max="1" width="50.28515625" style="4" customWidth="1"/>
    <col min="2" max="2" width="40.85546875" customWidth="1"/>
    <col min="3" max="3" width="55.140625" customWidth="1"/>
    <col min="4" max="4" width="24.7109375" customWidth="1"/>
    <col min="5" max="5" width="71" customWidth="1"/>
    <col min="6" max="6" width="23.28515625" customWidth="1"/>
    <col min="7" max="7" width="23.7109375" customWidth="1"/>
  </cols>
  <sheetData>
    <row r="1" spans="1:7" s="9" customFormat="1" ht="21" customHeight="1" thickBot="1" x14ac:dyDescent="0.35">
      <c r="A1" s="10" t="s">
        <v>61</v>
      </c>
      <c r="B1" s="9" t="s">
        <v>256</v>
      </c>
      <c r="C1" s="10" t="s">
        <v>161</v>
      </c>
      <c r="D1" s="10" t="s">
        <v>160</v>
      </c>
      <c r="E1" s="10" t="s">
        <v>63</v>
      </c>
      <c r="F1" s="10" t="s">
        <v>159</v>
      </c>
      <c r="G1" s="10" t="s">
        <v>158</v>
      </c>
    </row>
    <row r="2" spans="1:7" ht="64.5" thickTop="1" x14ac:dyDescent="0.2">
      <c r="A2" s="4" t="str">
        <f>"/implementationObject/"&amp;LOWER(SUBSTITUTE(SUBSTITUTE(D2,"_","-")," ","-"))</f>
        <v>/implementationObject/powerplantfacility</v>
      </c>
      <c r="B2" s="5" t="s">
        <v>143</v>
      </c>
      <c r="C2" s="8" t="s">
        <v>262</v>
      </c>
      <c r="D2" s="3" t="s">
        <v>142</v>
      </c>
      <c r="E2" s="3" t="s">
        <v>157</v>
      </c>
      <c r="F2" s="3" t="s">
        <v>134</v>
      </c>
      <c r="G2" s="3" t="s">
        <v>133</v>
      </c>
    </row>
    <row r="3" spans="1:7" ht="127.5" x14ac:dyDescent="0.2">
      <c r="B3" s="2" t="s">
        <v>156</v>
      </c>
      <c r="C3" s="4"/>
      <c r="D3" s="4" t="s">
        <v>155</v>
      </c>
      <c r="E3" s="2" t="s">
        <v>154</v>
      </c>
      <c r="F3" s="3" t="s">
        <v>134</v>
      </c>
      <c r="G3" s="3" t="s">
        <v>133</v>
      </c>
    </row>
    <row r="4" spans="1:7" x14ac:dyDescent="0.2">
      <c r="B4" s="3"/>
      <c r="C4" s="3" t="s">
        <v>263</v>
      </c>
      <c r="D4" s="7"/>
      <c r="E4" s="3"/>
      <c r="F4" s="3" t="s">
        <v>134</v>
      </c>
      <c r="G4" s="3" t="s">
        <v>133</v>
      </c>
    </row>
    <row r="5" spans="1:7" x14ac:dyDescent="0.2">
      <c r="B5" s="3"/>
      <c r="C5" s="3" t="s">
        <v>264</v>
      </c>
      <c r="D5" s="7"/>
      <c r="E5" s="3"/>
      <c r="F5" s="3" t="s">
        <v>134</v>
      </c>
      <c r="G5" s="3" t="s">
        <v>133</v>
      </c>
    </row>
    <row r="6" spans="1:7" x14ac:dyDescent="0.2">
      <c r="B6" s="3"/>
      <c r="C6" s="3" t="s">
        <v>265</v>
      </c>
      <c r="D6" s="7"/>
      <c r="E6" s="3"/>
      <c r="F6" s="3" t="s">
        <v>134</v>
      </c>
      <c r="G6" s="3" t="s">
        <v>133</v>
      </c>
    </row>
    <row r="7" spans="1:7" x14ac:dyDescent="0.2">
      <c r="B7" s="3"/>
      <c r="C7" s="3" t="s">
        <v>266</v>
      </c>
      <c r="D7" s="7"/>
      <c r="E7" s="3"/>
      <c r="F7" s="3" t="s">
        <v>134</v>
      </c>
      <c r="G7" s="3" t="s">
        <v>133</v>
      </c>
    </row>
    <row r="8" spans="1:7" x14ac:dyDescent="0.2">
      <c r="B8" s="3"/>
      <c r="C8" s="3" t="s">
        <v>267</v>
      </c>
      <c r="D8" s="3"/>
      <c r="E8" s="3"/>
      <c r="F8" s="3" t="s">
        <v>134</v>
      </c>
      <c r="G8" s="3" t="s">
        <v>133</v>
      </c>
    </row>
    <row r="9" spans="1:7" ht="25.5" x14ac:dyDescent="0.2">
      <c r="B9" s="3" t="s">
        <v>153</v>
      </c>
      <c r="C9" s="3" t="s">
        <v>268</v>
      </c>
      <c r="D9" s="3" t="s">
        <v>152</v>
      </c>
      <c r="E9" s="3" t="s">
        <v>151</v>
      </c>
      <c r="F9" s="3" t="s">
        <v>134</v>
      </c>
      <c r="G9" s="3" t="s">
        <v>133</v>
      </c>
    </row>
    <row r="10" spans="1:7" x14ac:dyDescent="0.2">
      <c r="B10" s="3"/>
      <c r="C10" s="3" t="s">
        <v>269</v>
      </c>
      <c r="D10" s="3"/>
      <c r="E10" s="3"/>
      <c r="F10" s="3" t="s">
        <v>134</v>
      </c>
      <c r="G10" s="3" t="s">
        <v>133</v>
      </c>
    </row>
    <row r="11" spans="1:7" x14ac:dyDescent="0.2">
      <c r="B11" s="3"/>
      <c r="C11" s="3" t="s">
        <v>270</v>
      </c>
      <c r="D11" s="3"/>
      <c r="E11" s="3"/>
      <c r="F11" s="3" t="s">
        <v>134</v>
      </c>
      <c r="G11" s="3" t="s">
        <v>133</v>
      </c>
    </row>
    <row r="12" spans="1:7" ht="38.25" x14ac:dyDescent="0.2">
      <c r="B12" s="3" t="s">
        <v>150</v>
      </c>
      <c r="C12" s="3" t="s">
        <v>271</v>
      </c>
      <c r="D12" s="3"/>
      <c r="E12" s="3" t="s">
        <v>149</v>
      </c>
      <c r="F12" s="3" t="s">
        <v>134</v>
      </c>
      <c r="G12" s="3" t="s">
        <v>133</v>
      </c>
    </row>
    <row r="13" spans="1:7" x14ac:dyDescent="0.2">
      <c r="B13" s="3"/>
      <c r="C13" s="3" t="s">
        <v>272</v>
      </c>
      <c r="D13" s="3"/>
      <c r="E13" s="3"/>
      <c r="F13" s="3" t="s">
        <v>134</v>
      </c>
      <c r="G13" s="3" t="s">
        <v>133</v>
      </c>
    </row>
    <row r="14" spans="1:7" ht="178.5" x14ac:dyDescent="0.2">
      <c r="B14" s="3"/>
      <c r="C14" s="3" t="s">
        <v>273</v>
      </c>
      <c r="D14" s="3"/>
      <c r="E14" s="3" t="s">
        <v>148</v>
      </c>
      <c r="F14" s="3" t="s">
        <v>134</v>
      </c>
      <c r="G14" s="3" t="s">
        <v>133</v>
      </c>
    </row>
    <row r="15" spans="1:7" ht="76.5" x14ac:dyDescent="0.2">
      <c r="B15" s="3"/>
      <c r="C15" s="3" t="s">
        <v>274</v>
      </c>
      <c r="D15" s="3"/>
      <c r="E15" s="3" t="s">
        <v>147</v>
      </c>
      <c r="F15" s="3" t="s">
        <v>134</v>
      </c>
      <c r="G15" s="3" t="s">
        <v>133</v>
      </c>
    </row>
    <row r="16" spans="1:7" x14ac:dyDescent="0.2">
      <c r="B16" s="3"/>
      <c r="C16" s="3" t="s">
        <v>275</v>
      </c>
      <c r="D16" s="3"/>
      <c r="E16" s="3"/>
      <c r="F16" s="3" t="s">
        <v>134</v>
      </c>
      <c r="G16" s="3" t="s">
        <v>133</v>
      </c>
    </row>
    <row r="17" spans="2:7" x14ac:dyDescent="0.2">
      <c r="B17" s="3"/>
      <c r="C17" s="3" t="s">
        <v>276</v>
      </c>
      <c r="D17" s="3"/>
      <c r="E17" s="3"/>
      <c r="F17" s="3" t="s">
        <v>134</v>
      </c>
      <c r="G17" s="3" t="s">
        <v>133</v>
      </c>
    </row>
    <row r="18" spans="2:7" ht="25.5" x14ac:dyDescent="0.2">
      <c r="B18" s="3" t="s">
        <v>146</v>
      </c>
      <c r="C18" s="3" t="s">
        <v>277</v>
      </c>
      <c r="D18" s="3" t="s">
        <v>145</v>
      </c>
      <c r="E18" s="3" t="s">
        <v>144</v>
      </c>
      <c r="F18" s="3" t="s">
        <v>134</v>
      </c>
      <c r="G18" s="3" t="s">
        <v>133</v>
      </c>
    </row>
    <row r="19" spans="2:7" ht="25.5" x14ac:dyDescent="0.2">
      <c r="B19" s="3" t="s">
        <v>141</v>
      </c>
      <c r="C19" s="3" t="s">
        <v>278</v>
      </c>
      <c r="D19" s="3" t="s">
        <v>140</v>
      </c>
      <c r="E19" s="3"/>
      <c r="F19" s="3" t="s">
        <v>134</v>
      </c>
      <c r="G19" s="3" t="s">
        <v>133</v>
      </c>
    </row>
    <row r="20" spans="2:7" x14ac:dyDescent="0.2">
      <c r="B20" s="3"/>
      <c r="C20" s="3" t="s">
        <v>279</v>
      </c>
      <c r="D20" s="3"/>
      <c r="E20" s="3"/>
      <c r="F20" s="3" t="s">
        <v>134</v>
      </c>
      <c r="G20" s="3" t="s">
        <v>133</v>
      </c>
    </row>
    <row r="21" spans="2:7" ht="25.5" x14ac:dyDescent="0.2">
      <c r="B21" s="3"/>
      <c r="C21" s="3" t="s">
        <v>280</v>
      </c>
      <c r="D21" s="3"/>
      <c r="E21" s="3"/>
      <c r="F21" s="3" t="s">
        <v>134</v>
      </c>
      <c r="G21" s="3" t="s">
        <v>133</v>
      </c>
    </row>
    <row r="22" spans="2:7" ht="25.5" x14ac:dyDescent="0.2">
      <c r="B22" s="3"/>
      <c r="C22" s="3" t="s">
        <v>281</v>
      </c>
      <c r="D22" s="3"/>
      <c r="E22" s="3"/>
      <c r="F22" s="3" t="s">
        <v>134</v>
      </c>
      <c r="G22" s="3" t="s">
        <v>133</v>
      </c>
    </row>
    <row r="23" spans="2:7" x14ac:dyDescent="0.2">
      <c r="B23" s="3"/>
      <c r="C23" s="3" t="s">
        <v>282</v>
      </c>
      <c r="D23" s="3"/>
      <c r="E23" s="3"/>
      <c r="F23" s="3" t="s">
        <v>134</v>
      </c>
      <c r="G23" s="3" t="s">
        <v>133</v>
      </c>
    </row>
    <row r="24" spans="2:7" x14ac:dyDescent="0.2">
      <c r="B24" s="3"/>
      <c r="C24" s="3" t="s">
        <v>283</v>
      </c>
      <c r="D24" s="3"/>
      <c r="E24" s="3"/>
      <c r="F24" s="3" t="s">
        <v>134</v>
      </c>
      <c r="G24" s="3" t="s">
        <v>133</v>
      </c>
    </row>
    <row r="25" spans="2:7" ht="25.5" x14ac:dyDescent="0.2">
      <c r="B25" s="3" t="s">
        <v>143</v>
      </c>
      <c r="C25" s="3" t="s">
        <v>284</v>
      </c>
      <c r="D25" s="3" t="s">
        <v>142</v>
      </c>
      <c r="E25" s="3"/>
      <c r="F25" s="3" t="s">
        <v>134</v>
      </c>
      <c r="G25" s="3" t="s">
        <v>133</v>
      </c>
    </row>
    <row r="26" spans="2:7" ht="25.5" x14ac:dyDescent="0.2">
      <c r="B26" s="3" t="s">
        <v>141</v>
      </c>
      <c r="C26" s="3" t="s">
        <v>285</v>
      </c>
      <c r="D26" s="3" t="s">
        <v>140</v>
      </c>
      <c r="E26" s="3"/>
      <c r="F26" s="3" t="s">
        <v>134</v>
      </c>
      <c r="G26" s="3" t="s">
        <v>133</v>
      </c>
    </row>
    <row r="27" spans="2:7" x14ac:dyDescent="0.2">
      <c r="B27" s="3"/>
      <c r="C27" s="3" t="s">
        <v>286</v>
      </c>
      <c r="D27" s="3"/>
      <c r="E27" s="3"/>
      <c r="F27" s="3" t="s">
        <v>134</v>
      </c>
      <c r="G27" s="3" t="s">
        <v>133</v>
      </c>
    </row>
    <row r="28" spans="2:7" x14ac:dyDescent="0.2">
      <c r="B28" s="3"/>
      <c r="C28" s="3" t="s">
        <v>287</v>
      </c>
      <c r="D28" s="3"/>
      <c r="E28" s="3"/>
      <c r="F28" s="3" t="s">
        <v>134</v>
      </c>
      <c r="G28" s="3" t="s">
        <v>133</v>
      </c>
    </row>
    <row r="29" spans="2:7" x14ac:dyDescent="0.2">
      <c r="B29" s="3"/>
      <c r="C29" s="3" t="s">
        <v>288</v>
      </c>
      <c r="D29" s="3"/>
      <c r="E29" s="3"/>
      <c r="F29" s="3" t="s">
        <v>134</v>
      </c>
      <c r="G29" s="3" t="s">
        <v>133</v>
      </c>
    </row>
    <row r="30" spans="2:7" x14ac:dyDescent="0.2">
      <c r="B30" s="3"/>
      <c r="C30" s="3" t="s">
        <v>289</v>
      </c>
      <c r="D30" s="3"/>
      <c r="E30" s="3"/>
      <c r="F30" s="3" t="s">
        <v>134</v>
      </c>
      <c r="G30" s="3" t="s">
        <v>133</v>
      </c>
    </row>
    <row r="31" spans="2:7" x14ac:dyDescent="0.2">
      <c r="B31" s="3"/>
      <c r="C31" s="3" t="s">
        <v>290</v>
      </c>
      <c r="D31" s="3"/>
      <c r="E31" s="3"/>
      <c r="F31" s="3" t="s">
        <v>134</v>
      </c>
      <c r="G31" s="3" t="s">
        <v>133</v>
      </c>
    </row>
    <row r="32" spans="2:7" x14ac:dyDescent="0.2">
      <c r="B32" s="3"/>
      <c r="C32" s="3" t="s">
        <v>291</v>
      </c>
      <c r="D32" s="3"/>
      <c r="E32" s="3"/>
      <c r="F32" s="3" t="s">
        <v>134</v>
      </c>
      <c r="G32" s="3" t="s">
        <v>133</v>
      </c>
    </row>
    <row r="33" spans="1:7" ht="25.5" x14ac:dyDescent="0.2">
      <c r="B33" s="3" t="s">
        <v>139</v>
      </c>
      <c r="C33" s="3" t="s">
        <v>292</v>
      </c>
      <c r="D33" s="3" t="s">
        <v>138</v>
      </c>
      <c r="E33" s="3" t="s">
        <v>137</v>
      </c>
      <c r="F33" s="3" t="s">
        <v>134</v>
      </c>
      <c r="G33" s="3" t="s">
        <v>133</v>
      </c>
    </row>
    <row r="34" spans="1:7" ht="102" x14ac:dyDescent="0.2">
      <c r="B34" s="3" t="s">
        <v>136</v>
      </c>
      <c r="C34" s="3" t="s">
        <v>293</v>
      </c>
      <c r="D34" s="3"/>
      <c r="E34" s="3" t="s">
        <v>135</v>
      </c>
      <c r="F34" s="3" t="s">
        <v>134</v>
      </c>
      <c r="G34" s="3" t="s">
        <v>133</v>
      </c>
    </row>
    <row r="35" spans="1:7" x14ac:dyDescent="0.2">
      <c r="B35" s="3"/>
      <c r="C35" s="3" t="s">
        <v>294</v>
      </c>
      <c r="D35" s="3"/>
      <c r="E35" s="3"/>
      <c r="F35" s="3" t="s">
        <v>134</v>
      </c>
      <c r="G35" s="3" t="s">
        <v>133</v>
      </c>
    </row>
    <row r="36" spans="1:7" x14ac:dyDescent="0.2">
      <c r="B36" s="3"/>
      <c r="C36" s="3" t="s">
        <v>295</v>
      </c>
      <c r="D36" s="3"/>
      <c r="E36" s="3"/>
      <c r="F36" s="3" t="s">
        <v>134</v>
      </c>
      <c r="G36" s="3" t="s">
        <v>133</v>
      </c>
    </row>
    <row r="37" spans="1:7" x14ac:dyDescent="0.2">
      <c r="B37" s="3"/>
      <c r="C37" s="3" t="s">
        <v>296</v>
      </c>
      <c r="D37" s="3"/>
      <c r="E37" s="3"/>
      <c r="F37" s="3"/>
      <c r="G37" s="3"/>
    </row>
    <row r="38" spans="1:7" ht="38.25" x14ac:dyDescent="0.2">
      <c r="A38" s="4" t="str">
        <f>"/implementationObject/"&amp;LOWER(SUBSTITUTE(SUBSTITUTE(D38,"_","-")," ","-"))</f>
        <v>/implementationObject/utmcoordinatelocation</v>
      </c>
      <c r="B38" s="3"/>
      <c r="C38" s="3" t="s">
        <v>297</v>
      </c>
      <c r="D38" s="3" t="s">
        <v>231</v>
      </c>
      <c r="E38" s="3" t="s">
        <v>232</v>
      </c>
      <c r="F38" s="3"/>
      <c r="G38" s="3"/>
    </row>
    <row r="39" spans="1:7" ht="38.25" x14ac:dyDescent="0.2">
      <c r="A39" s="4" t="str">
        <f>"/implementationObject/"&amp;LOWER(SUBSTITUTE(SUBSTITUTE(D39,"_","-")," ","-"))</f>
        <v>/implementationObject/latlongcoordinatelocation</v>
      </c>
      <c r="B39" s="3"/>
      <c r="C39" s="3" t="s">
        <v>297</v>
      </c>
      <c r="D39" s="3" t="s">
        <v>233</v>
      </c>
      <c r="E39" s="3" t="s">
        <v>232</v>
      </c>
      <c r="F39" s="3"/>
      <c r="G39" s="3"/>
    </row>
    <row r="40" spans="1:7" ht="25.5" x14ac:dyDescent="0.2">
      <c r="A40" s="4" t="str">
        <f>"/implementationObject/"&amp;LOWER(SUBSTITUTE(SUBSTITUTE(D40,"_","-")," ","-"))</f>
        <v>/implementationObject/plss-trs-part</v>
      </c>
      <c r="B40" s="3"/>
      <c r="C40" s="3" t="s">
        <v>290</v>
      </c>
      <c r="D40" s="3" t="s">
        <v>234</v>
      </c>
      <c r="E40" s="3" t="s">
        <v>235</v>
      </c>
      <c r="F40" s="3"/>
      <c r="G40" s="3"/>
    </row>
    <row r="41" spans="1:7" x14ac:dyDescent="0.2">
      <c r="B41" s="3"/>
      <c r="C41" s="3"/>
      <c r="D41" s="3"/>
      <c r="E41" s="3"/>
      <c r="F41" s="3"/>
      <c r="G41" s="3"/>
    </row>
    <row r="42" spans="1:7" x14ac:dyDescent="0.2">
      <c r="B42" s="3"/>
      <c r="C42" s="3"/>
      <c r="D42" s="3"/>
      <c r="E42" s="3"/>
      <c r="F42" s="3"/>
      <c r="G42" s="3"/>
    </row>
    <row r="43" spans="1:7" x14ac:dyDescent="0.2">
      <c r="B43" s="3"/>
      <c r="C43" s="3"/>
      <c r="D43" s="3"/>
      <c r="E43" s="3"/>
      <c r="F43" s="3"/>
      <c r="G43" s="3"/>
    </row>
    <row r="44" spans="1:7" x14ac:dyDescent="0.2">
      <c r="B44" s="3"/>
      <c r="C44" s="3"/>
      <c r="D44" s="3"/>
      <c r="E44" s="3"/>
      <c r="F44" s="3"/>
      <c r="G44" s="3"/>
    </row>
    <row r="45" spans="1:7" x14ac:dyDescent="0.2">
      <c r="B45" s="3"/>
      <c r="C45" s="3"/>
      <c r="D45" s="3"/>
      <c r="E45" s="3"/>
      <c r="F45" s="3"/>
      <c r="G45" s="3"/>
    </row>
    <row r="46" spans="1:7" x14ac:dyDescent="0.2">
      <c r="B46" s="3"/>
      <c r="C46" s="3"/>
      <c r="D46" s="3"/>
      <c r="E46" s="3"/>
      <c r="F46" s="3"/>
      <c r="G46" s="3"/>
    </row>
    <row r="47" spans="1:7" x14ac:dyDescent="0.2">
      <c r="B47" s="3"/>
      <c r="C47" s="3"/>
      <c r="D47" s="3"/>
      <c r="E47" s="3"/>
      <c r="F47" s="3"/>
      <c r="G47" s="3"/>
    </row>
    <row r="48" spans="1:7" x14ac:dyDescent="0.2">
      <c r="B48" s="3"/>
      <c r="C48" s="3"/>
      <c r="D48" s="3"/>
      <c r="E48" s="3"/>
      <c r="F48" s="3"/>
      <c r="G48" s="3"/>
    </row>
    <row r="49" spans="2:7" x14ac:dyDescent="0.2">
      <c r="B49" s="3"/>
      <c r="C49" s="3"/>
      <c r="D49" s="3"/>
      <c r="E49" s="3"/>
      <c r="F49" s="3"/>
      <c r="G49" s="3"/>
    </row>
    <row r="50" spans="2:7" x14ac:dyDescent="0.2">
      <c r="B50" s="3"/>
      <c r="C50" s="3"/>
      <c r="D50" s="3"/>
      <c r="E50" s="3"/>
      <c r="F50" s="3"/>
      <c r="G50" s="3"/>
    </row>
    <row r="51" spans="2:7" x14ac:dyDescent="0.2">
      <c r="B51" s="3"/>
      <c r="C51" s="3"/>
      <c r="D51" s="3"/>
      <c r="E51" s="3"/>
      <c r="F51" s="3"/>
      <c r="G51" s="3"/>
    </row>
    <row r="52" spans="2:7" x14ac:dyDescent="0.2">
      <c r="B52" s="3"/>
      <c r="C52" s="3"/>
      <c r="D52" s="3"/>
      <c r="E52" s="3"/>
      <c r="F52" s="3"/>
      <c r="G52" s="3"/>
    </row>
    <row r="53" spans="2:7" x14ac:dyDescent="0.2">
      <c r="B53" s="3"/>
      <c r="C53" s="3"/>
      <c r="D53" s="3"/>
      <c r="E53" s="3"/>
      <c r="F53" s="3"/>
      <c r="G53" s="3"/>
    </row>
    <row r="54" spans="2:7" x14ac:dyDescent="0.2">
      <c r="B54" s="3"/>
      <c r="C54" s="3"/>
      <c r="D54" s="3"/>
      <c r="E54" s="3"/>
      <c r="F54" s="3"/>
      <c r="G54" s="3"/>
    </row>
    <row r="55" spans="2:7" x14ac:dyDescent="0.2">
      <c r="B55" s="3"/>
      <c r="C55" s="3"/>
      <c r="D55" s="3"/>
      <c r="E55" s="3"/>
      <c r="F55" s="3"/>
      <c r="G55" s="3"/>
    </row>
    <row r="56" spans="2:7" x14ac:dyDescent="0.2">
      <c r="B56" s="3"/>
      <c r="C56" s="3"/>
      <c r="D56" s="3"/>
      <c r="E56" s="3"/>
      <c r="F56" s="3"/>
      <c r="G56" s="3"/>
    </row>
    <row r="57" spans="2:7" x14ac:dyDescent="0.2">
      <c r="B57" s="3"/>
      <c r="C57" s="3"/>
      <c r="D57" s="3"/>
      <c r="E57" s="3"/>
      <c r="F57" s="3"/>
      <c r="G57" s="3"/>
    </row>
    <row r="58" spans="2:7" x14ac:dyDescent="0.2">
      <c r="B58" s="3"/>
      <c r="C58" s="3"/>
      <c r="D58" s="3"/>
      <c r="E58" s="3"/>
      <c r="F58" s="3"/>
      <c r="G58" s="3"/>
    </row>
    <row r="59" spans="2:7" x14ac:dyDescent="0.2">
      <c r="B59" s="3"/>
      <c r="C59" s="3"/>
      <c r="D59" s="3"/>
      <c r="E59" s="3"/>
      <c r="F59" s="3"/>
      <c r="G59" s="3"/>
    </row>
    <row r="60" spans="2:7" x14ac:dyDescent="0.2">
      <c r="B60" s="3"/>
      <c r="C60" s="3"/>
      <c r="D60" s="3"/>
      <c r="E60" s="3"/>
      <c r="F60" s="3"/>
      <c r="G60" s="3"/>
    </row>
    <row r="61" spans="2:7" x14ac:dyDescent="0.2">
      <c r="B61" s="3"/>
      <c r="C61" s="3"/>
      <c r="D61" s="3"/>
      <c r="E61" s="3"/>
      <c r="F61" s="3"/>
      <c r="G61" s="3"/>
    </row>
    <row r="62" spans="2:7" x14ac:dyDescent="0.2">
      <c r="B62" s="3"/>
      <c r="C62" s="3"/>
      <c r="D62" s="3"/>
      <c r="E62" s="3"/>
      <c r="F62" s="3"/>
      <c r="G62" s="3"/>
    </row>
    <row r="63" spans="2:7" x14ac:dyDescent="0.2">
      <c r="B63" s="3"/>
      <c r="C63" s="3"/>
      <c r="D63" s="3"/>
      <c r="E63" s="3"/>
      <c r="F63" s="3"/>
      <c r="G63" s="3"/>
    </row>
    <row r="64" spans="2:7" x14ac:dyDescent="0.2">
      <c r="B64" s="3"/>
      <c r="C64" s="3"/>
      <c r="D64" s="3"/>
      <c r="E64" s="3"/>
      <c r="F64" s="3"/>
      <c r="G64" s="3"/>
    </row>
  </sheetData>
  <hyperlinks>
    <hyperlink ref="B2" r:id="rId1"/>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83" zoomScaleNormal="83" workbookViewId="0">
      <pane xSplit="1" ySplit="1" topLeftCell="B5" activePane="bottomRight" state="frozen"/>
      <selection activeCell="U15" sqref="U15"/>
      <selection pane="topRight" activeCell="U15" sqref="U15"/>
      <selection pane="bottomLeft" activeCell="U15" sqref="U15"/>
      <selection pane="bottomRight" activeCell="F7" sqref="F7:F9"/>
    </sheetView>
  </sheetViews>
  <sheetFormatPr defaultRowHeight="12.75" x14ac:dyDescent="0.2"/>
  <cols>
    <col min="1" max="1" width="24.7109375" style="2" bestFit="1" customWidth="1"/>
    <col min="2" max="2" width="39.7109375" style="2" customWidth="1"/>
    <col min="3" max="3" width="38.42578125" style="2" customWidth="1"/>
    <col min="4" max="4" width="37" style="2" customWidth="1"/>
    <col min="5" max="5" width="13.7109375" style="2" customWidth="1"/>
    <col min="6" max="6" width="20.42578125" style="2" customWidth="1"/>
    <col min="8" max="8" width="23.5703125" bestFit="1" customWidth="1"/>
    <col min="9" max="9" width="32.7109375" customWidth="1"/>
    <col min="10" max="10" width="22.42578125" customWidth="1"/>
  </cols>
  <sheetData>
    <row r="1" spans="1:6" ht="20.25" thickBot="1" x14ac:dyDescent="0.25">
      <c r="A1" s="6" t="s">
        <v>132</v>
      </c>
      <c r="B1" s="6" t="s">
        <v>61</v>
      </c>
      <c r="C1" s="6" t="s">
        <v>64</v>
      </c>
      <c r="D1" s="6" t="s">
        <v>63</v>
      </c>
      <c r="E1" s="6" t="s">
        <v>131</v>
      </c>
      <c r="F1" s="6" t="s">
        <v>62</v>
      </c>
    </row>
    <row r="2" spans="1:6" ht="40.9" customHeight="1" thickTop="1" x14ac:dyDescent="0.2">
      <c r="A2" s="2" t="s">
        <v>130</v>
      </c>
      <c r="B2" s="2" t="str">
        <f>"/dataElement/"&amp;LOWER(SUBSTITUTE(SUBSTITUTE(A2,"_","-")," ","-"))</f>
        <v>/dataElement/administrative-position-name</v>
      </c>
      <c r="C2" s="3" t="s">
        <v>95</v>
      </c>
    </row>
    <row r="3" spans="1:6" ht="42.6" customHeight="1" x14ac:dyDescent="0.2">
      <c r="A3" s="2" t="s">
        <v>129</v>
      </c>
      <c r="B3" s="2" t="str">
        <f t="shared" ref="B3:B41" si="0">"/dataElement/"&amp;LOWER(SUBSTITUTE(SUBSTITUTE(A3,"_","-")," ","-"))</f>
        <v>/dataElement/agent-name</v>
      </c>
      <c r="C3" s="3" t="s">
        <v>95</v>
      </c>
    </row>
    <row r="4" spans="1:6" ht="42.6" customHeight="1" x14ac:dyDescent="0.2">
      <c r="A4" s="2" t="s">
        <v>128</v>
      </c>
      <c r="B4" s="2" t="str">
        <f t="shared" si="0"/>
        <v>/dataElement/capacity-mw</v>
      </c>
      <c r="C4" s="2" t="s">
        <v>127</v>
      </c>
    </row>
    <row r="5" spans="1:6" ht="51" customHeight="1" x14ac:dyDescent="0.2">
      <c r="A5" s="2" t="s">
        <v>126</v>
      </c>
      <c r="B5" s="2" t="str">
        <f t="shared" si="0"/>
        <v>/dataElement/contact-information</v>
      </c>
      <c r="C5" s="2" t="s">
        <v>125</v>
      </c>
      <c r="D5" s="2" t="s">
        <v>124</v>
      </c>
    </row>
    <row r="6" spans="1:6" x14ac:dyDescent="0.2">
      <c r="A6" s="2" t="s">
        <v>2</v>
      </c>
      <c r="B6" s="2" t="str">
        <f t="shared" si="0"/>
        <v>/dataElement/coordinate-location</v>
      </c>
      <c r="C6" s="2" t="s">
        <v>123</v>
      </c>
    </row>
    <row r="7" spans="1:6" ht="25.5" x14ac:dyDescent="0.2">
      <c r="A7" s="2" t="s">
        <v>122</v>
      </c>
      <c r="B7" s="2" t="str">
        <f t="shared" si="0"/>
        <v>/dataElement/coordinate-reference-system</v>
      </c>
      <c r="C7" s="2" t="s">
        <v>121</v>
      </c>
      <c r="D7" s="2" t="s">
        <v>120</v>
      </c>
    </row>
    <row r="8" spans="1:6" x14ac:dyDescent="0.2">
      <c r="A8" s="2" t="s">
        <v>239</v>
      </c>
      <c r="B8" s="2" t="str">
        <f t="shared" si="0"/>
        <v>/dataElement/auto-id</v>
      </c>
      <c r="C8" s="2" t="s">
        <v>240</v>
      </c>
    </row>
    <row r="9" spans="1:6" x14ac:dyDescent="0.2">
      <c r="A9" s="2" t="s">
        <v>119</v>
      </c>
      <c r="B9" s="2" t="str">
        <f t="shared" si="0"/>
        <v>/dataElement/e-mail-address</v>
      </c>
      <c r="C9" s="2" t="s">
        <v>118</v>
      </c>
    </row>
    <row r="10" spans="1:6" x14ac:dyDescent="0.2">
      <c r="A10" s="2" t="s">
        <v>117</v>
      </c>
      <c r="B10" s="2" t="str">
        <f t="shared" si="0"/>
        <v>/dataElement/facility-contact</v>
      </c>
      <c r="C10" s="2" t="s">
        <v>116</v>
      </c>
    </row>
    <row r="11" spans="1:6" ht="38.25" x14ac:dyDescent="0.2">
      <c r="A11" s="2" t="s">
        <v>308</v>
      </c>
      <c r="B11" s="2" t="str">
        <f t="shared" si="0"/>
        <v>/dataElement/self-identifier</v>
      </c>
      <c r="C11" s="2" t="s">
        <v>309</v>
      </c>
      <c r="D11" s="2" t="s">
        <v>310</v>
      </c>
    </row>
    <row r="12" spans="1:6" x14ac:dyDescent="0.2">
      <c r="A12" s="2" t="s">
        <v>115</v>
      </c>
      <c r="B12" s="2" t="str">
        <f t="shared" si="0"/>
        <v>/dataElement/fluid-flux-gpm</v>
      </c>
      <c r="C12" s="2" t="s">
        <v>114</v>
      </c>
    </row>
    <row r="13" spans="1:6" x14ac:dyDescent="0.2">
      <c r="A13" s="2" t="s">
        <v>113</v>
      </c>
      <c r="B13" s="2" t="str">
        <f t="shared" si="0"/>
        <v>/dataElement/fluid-temperature-c</v>
      </c>
      <c r="C13" s="2" t="s">
        <v>112</v>
      </c>
    </row>
    <row r="14" spans="1:6" ht="25.5" x14ac:dyDescent="0.2">
      <c r="A14" s="2" t="s">
        <v>111</v>
      </c>
      <c r="B14" s="2" t="str">
        <f t="shared" si="0"/>
        <v>/dataElement/geospatial-coordinate-extent</v>
      </c>
      <c r="C14" s="2" t="s">
        <v>74</v>
      </c>
    </row>
    <row r="15" spans="1:6" x14ac:dyDescent="0.2">
      <c r="A15" s="2" t="s">
        <v>110</v>
      </c>
      <c r="B15" s="2" t="str">
        <f t="shared" si="0"/>
        <v>/dataElement/individual-name</v>
      </c>
      <c r="C15" s="3" t="s">
        <v>95</v>
      </c>
      <c r="D15" s="2" t="s">
        <v>109</v>
      </c>
    </row>
    <row r="16" spans="1:6" ht="25.5" x14ac:dyDescent="0.2">
      <c r="A16" s="2" t="s">
        <v>108</v>
      </c>
      <c r="B16" s="2" t="str">
        <f t="shared" si="0"/>
        <v>/dataElement/label</v>
      </c>
      <c r="C16" s="2" t="s">
        <v>89</v>
      </c>
      <c r="D16" s="2" t="s">
        <v>107</v>
      </c>
    </row>
    <row r="17" spans="1:4" x14ac:dyDescent="0.2">
      <c r="A17" s="2" t="s">
        <v>106</v>
      </c>
      <c r="B17" s="2" t="str">
        <f t="shared" si="0"/>
        <v>/dataElement/location-name</v>
      </c>
      <c r="C17" s="2" t="s">
        <v>105</v>
      </c>
    </row>
    <row r="18" spans="1:4" x14ac:dyDescent="0.2">
      <c r="A18" s="2" t="s">
        <v>104</v>
      </c>
      <c r="B18" s="2" t="str">
        <f t="shared" si="0"/>
        <v>/dataElement/location-uncertainty-code</v>
      </c>
      <c r="C18" s="2" t="s">
        <v>103</v>
      </c>
    </row>
    <row r="19" spans="1:4" ht="25.5" x14ac:dyDescent="0.2">
      <c r="A19" s="2" t="s">
        <v>102</v>
      </c>
      <c r="B19" s="2" t="str">
        <f t="shared" si="0"/>
        <v>/dataElement/metadata-reference</v>
      </c>
      <c r="C19" s="3" t="s">
        <v>240</v>
      </c>
      <c r="D19" s="2" t="s">
        <v>248</v>
      </c>
    </row>
    <row r="20" spans="1:4" x14ac:dyDescent="0.2">
      <c r="A20" s="2" t="s">
        <v>101</v>
      </c>
      <c r="B20" s="2" t="str">
        <f t="shared" si="0"/>
        <v>/dataElement/notes</v>
      </c>
      <c r="C20" s="2" t="s">
        <v>100</v>
      </c>
    </row>
    <row r="21" spans="1:4" x14ac:dyDescent="0.2">
      <c r="A21" s="2" t="s">
        <v>99</v>
      </c>
      <c r="B21" s="2" t="str">
        <f t="shared" si="0"/>
        <v>/dataElement/operational-date</v>
      </c>
      <c r="C21" s="2" t="s">
        <v>77</v>
      </c>
    </row>
    <row r="22" spans="1:4" x14ac:dyDescent="0.2">
      <c r="A22" s="2" t="s">
        <v>98</v>
      </c>
      <c r="B22" s="2" t="str">
        <f t="shared" si="0"/>
        <v>/dataElement/operator</v>
      </c>
      <c r="C22" s="2" t="s">
        <v>97</v>
      </c>
    </row>
    <row r="23" spans="1:4" x14ac:dyDescent="0.2">
      <c r="A23" s="2" t="s">
        <v>96</v>
      </c>
      <c r="B23" s="2" t="str">
        <f t="shared" si="0"/>
        <v>/dataElement/organization-name</v>
      </c>
      <c r="C23" s="2" t="s">
        <v>95</v>
      </c>
    </row>
    <row r="24" spans="1:4" x14ac:dyDescent="0.2">
      <c r="A24" s="2" t="s">
        <v>94</v>
      </c>
      <c r="B24" s="2" t="str">
        <f t="shared" si="0"/>
        <v>/dataElement/otherid</v>
      </c>
      <c r="C24" s="2" t="s">
        <v>93</v>
      </c>
    </row>
    <row r="25" spans="1:4" x14ac:dyDescent="0.2">
      <c r="A25" s="2" t="s">
        <v>92</v>
      </c>
      <c r="B25" s="2" t="str">
        <f t="shared" si="0"/>
        <v>/dataElement/owner</v>
      </c>
      <c r="C25" s="2" t="s">
        <v>91</v>
      </c>
    </row>
    <row r="26" spans="1:4" x14ac:dyDescent="0.2">
      <c r="A26" s="2" t="s">
        <v>90</v>
      </c>
      <c r="B26" s="2" t="str">
        <f t="shared" si="0"/>
        <v>/dataElement/plant-name</v>
      </c>
      <c r="C26" s="2" t="s">
        <v>89</v>
      </c>
    </row>
    <row r="27" spans="1:4" x14ac:dyDescent="0.2">
      <c r="A27" s="2" t="s">
        <v>88</v>
      </c>
      <c r="B27" s="2" t="str">
        <f t="shared" si="0"/>
        <v>/dataElement/plant-type</v>
      </c>
      <c r="C27" s="2" t="s">
        <v>87</v>
      </c>
    </row>
    <row r="28" spans="1:4" x14ac:dyDescent="0.2">
      <c r="A28" s="2" t="s">
        <v>86</v>
      </c>
      <c r="B28" s="2" t="str">
        <f t="shared" si="0"/>
        <v>/dataElement/postal-address</v>
      </c>
      <c r="C28" s="2" t="s">
        <v>85</v>
      </c>
    </row>
    <row r="29" spans="1:4" x14ac:dyDescent="0.2">
      <c r="A29" s="2" t="s">
        <v>84</v>
      </c>
      <c r="B29" s="2" t="str">
        <f t="shared" si="0"/>
        <v>/dataElement/resource-link</v>
      </c>
      <c r="C29" s="2" t="s">
        <v>83</v>
      </c>
    </row>
    <row r="30" spans="1:4" x14ac:dyDescent="0.2">
      <c r="A30" s="2" t="s">
        <v>82</v>
      </c>
      <c r="B30" s="2" t="str">
        <f t="shared" si="0"/>
        <v>/dataElement/source-citation</v>
      </c>
      <c r="C30" s="2" t="s">
        <v>81</v>
      </c>
    </row>
    <row r="31" spans="1:4" x14ac:dyDescent="0.2">
      <c r="A31" s="2" t="s">
        <v>80</v>
      </c>
      <c r="B31" s="2" t="str">
        <f t="shared" si="0"/>
        <v>/dataElement/status</v>
      </c>
      <c r="C31" s="2" t="s">
        <v>79</v>
      </c>
    </row>
    <row r="32" spans="1:4" x14ac:dyDescent="0.2">
      <c r="A32" s="2" t="s">
        <v>78</v>
      </c>
      <c r="B32" s="2" t="str">
        <f t="shared" si="0"/>
        <v>/dataElement/status-date</v>
      </c>
      <c r="C32" s="2" t="s">
        <v>77</v>
      </c>
    </row>
    <row r="33" spans="1:4" x14ac:dyDescent="0.2">
      <c r="A33" s="2" t="s">
        <v>76</v>
      </c>
      <c r="B33" s="2" t="str">
        <f t="shared" si="0"/>
        <v>/dataElement/update-time-stamp</v>
      </c>
      <c r="C33" s="2" t="s">
        <v>75</v>
      </c>
    </row>
    <row r="34" spans="1:4" x14ac:dyDescent="0.2">
      <c r="A34" s="2" t="s">
        <v>16</v>
      </c>
      <c r="B34" s="2" t="str">
        <f t="shared" si="0"/>
        <v>/dataElement/us-cadastral-location</v>
      </c>
      <c r="C34" s="2" t="s">
        <v>74</v>
      </c>
    </row>
    <row r="35" spans="1:4" x14ac:dyDescent="0.2">
      <c r="A35" s="2" t="s">
        <v>73</v>
      </c>
      <c r="B35" s="2" t="str">
        <f t="shared" si="0"/>
        <v>/dataElement/use-application</v>
      </c>
      <c r="C35" s="2" t="s">
        <v>72</v>
      </c>
    </row>
    <row r="36" spans="1:4" x14ac:dyDescent="0.2">
      <c r="A36" s="2" t="s">
        <v>71</v>
      </c>
      <c r="B36" s="2" t="str">
        <f t="shared" si="0"/>
        <v>/dataElement/voice-telephone</v>
      </c>
      <c r="C36" s="2" t="s">
        <v>70</v>
      </c>
    </row>
    <row r="37" spans="1:4" ht="24" customHeight="1" x14ac:dyDescent="0.2">
      <c r="A37" s="2" t="s">
        <v>69</v>
      </c>
      <c r="B37" s="2" t="str">
        <f t="shared" si="0"/>
        <v>/dataElement/x-coordinate</v>
      </c>
      <c r="C37" s="2" t="s">
        <v>67</v>
      </c>
    </row>
    <row r="38" spans="1:4" ht="31.15" customHeight="1" x14ac:dyDescent="0.2">
      <c r="A38" s="2" t="s">
        <v>68</v>
      </c>
      <c r="B38" s="2" t="str">
        <f t="shared" si="0"/>
        <v>/dataElement/y-coordinate</v>
      </c>
      <c r="C38" s="2" t="s">
        <v>67</v>
      </c>
    </row>
    <row r="39" spans="1:4" x14ac:dyDescent="0.2">
      <c r="A39" s="2" t="s">
        <v>66</v>
      </c>
      <c r="B39" s="2" t="str">
        <f t="shared" si="0"/>
        <v>/dataElement/zip-code</v>
      </c>
      <c r="C39" s="2" t="s">
        <v>65</v>
      </c>
    </row>
    <row r="40" spans="1:4" ht="38.25" x14ac:dyDescent="0.2">
      <c r="A40" s="2" t="s">
        <v>246</v>
      </c>
      <c r="B40" s="2" t="str">
        <f t="shared" si="0"/>
        <v>/dataElement/reference-identifier</v>
      </c>
      <c r="C40" s="2" t="s">
        <v>240</v>
      </c>
      <c r="D40" s="2" t="s">
        <v>247</v>
      </c>
    </row>
    <row r="41" spans="1:4" x14ac:dyDescent="0.2">
      <c r="A41" s="2" t="s">
        <v>307</v>
      </c>
      <c r="B41" s="2" t="str">
        <f t="shared" si="0"/>
        <v>/dataElement/uri</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DataObject</vt:lpstr>
      <vt:lpstr>DataType</vt:lpstr>
      <vt:lpstr>Attribute</vt:lpstr>
      <vt:lpstr>ConceptualDomain</vt:lpstr>
      <vt:lpstr>ValueDomains</vt:lpstr>
      <vt:lpstr>ControlledVocabulary</vt:lpstr>
      <vt:lpstr>Citation</vt:lpstr>
      <vt:lpstr>ImplementationObject</vt:lpstr>
      <vt:lpstr>DataElement</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Jessica Good</cp:lastModifiedBy>
  <dcterms:created xsi:type="dcterms:W3CDTF">2016-03-31T23:06:46Z</dcterms:created>
  <dcterms:modified xsi:type="dcterms:W3CDTF">2016-06-09T18:54:57Z</dcterms:modified>
</cp:coreProperties>
</file>