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710" windowWidth="14810" windowHeight="7410" activeTab="1"/>
  </bookViews>
  <sheets>
    <sheet name="Summary" sheetId="23" r:id="rId1"/>
    <sheet name="Data" sheetId="24" r:id="rId2"/>
  </sheets>
  <definedNames>
    <definedName name="_xlnm._FilterDatabase" localSheetId="1" hidden="1">Data!$A$1:$W$153</definedName>
    <definedName name="_xlnm._FilterDatabase" localSheetId="0" hidden="1">Summary!$A$2:$M$26</definedName>
  </definedNames>
  <calcPr calcId="152511"/>
</workbook>
</file>

<file path=xl/calcChain.xml><?xml version="1.0" encoding="utf-8"?>
<calcChain xmlns="http://schemas.openxmlformats.org/spreadsheetml/2006/main">
  <c r="M3" i="23" l="1"/>
  <c r="L3" i="23"/>
  <c r="K3" i="23"/>
  <c r="J3" i="23"/>
  <c r="I3" i="23"/>
  <c r="H3" i="23"/>
  <c r="G3" i="23"/>
  <c r="F3" i="23"/>
  <c r="E3" i="23"/>
  <c r="D3" i="23"/>
  <c r="C3" i="23"/>
  <c r="M26" i="23" l="1"/>
  <c r="L26" i="23"/>
  <c r="K26" i="23"/>
  <c r="J26" i="23"/>
  <c r="I26" i="23"/>
  <c r="H26" i="23"/>
  <c r="G26" i="23"/>
  <c r="F26" i="23"/>
  <c r="E26" i="23"/>
  <c r="D26" i="23"/>
  <c r="C26" i="23"/>
  <c r="M25" i="23"/>
  <c r="L25" i="23"/>
  <c r="K25" i="23"/>
  <c r="J25" i="23"/>
  <c r="I25" i="23"/>
  <c r="H25" i="23"/>
  <c r="G25" i="23"/>
  <c r="F25" i="23"/>
  <c r="E25" i="23"/>
  <c r="D25" i="23"/>
  <c r="C25" i="23"/>
  <c r="M24" i="23"/>
  <c r="L24" i="23"/>
  <c r="K24" i="23"/>
  <c r="J24" i="23"/>
  <c r="I24" i="23"/>
  <c r="H24" i="23"/>
  <c r="G24" i="23"/>
  <c r="F24" i="23"/>
  <c r="E24" i="23"/>
  <c r="D24" i="23"/>
  <c r="C24" i="23"/>
  <c r="M23" i="23"/>
  <c r="L23" i="23"/>
  <c r="K23" i="23"/>
  <c r="J23" i="23"/>
  <c r="I23" i="23"/>
  <c r="H23" i="23"/>
  <c r="G23" i="23"/>
  <c r="F23" i="23"/>
  <c r="E23" i="23"/>
  <c r="D23" i="23"/>
  <c r="C23" i="23"/>
  <c r="M22" i="23"/>
  <c r="L22" i="23"/>
  <c r="K22" i="23"/>
  <c r="J22" i="23"/>
  <c r="I22" i="23"/>
  <c r="H22" i="23"/>
  <c r="G22" i="23"/>
  <c r="F22" i="23"/>
  <c r="E22" i="23"/>
  <c r="D22" i="23"/>
  <c r="C22" i="23"/>
  <c r="M21" i="23"/>
  <c r="L21" i="23"/>
  <c r="K21" i="23"/>
  <c r="J21" i="23"/>
  <c r="I21" i="23"/>
  <c r="H21" i="23"/>
  <c r="G21" i="23"/>
  <c r="F21" i="23"/>
  <c r="E21" i="23"/>
  <c r="D21" i="23"/>
  <c r="C21" i="23"/>
  <c r="M20" i="23"/>
  <c r="L20" i="23"/>
  <c r="K20" i="23"/>
  <c r="J20" i="23"/>
  <c r="I20" i="23"/>
  <c r="H20" i="23"/>
  <c r="G20" i="23"/>
  <c r="F20" i="23"/>
  <c r="E20" i="23"/>
  <c r="D20" i="23"/>
  <c r="C20" i="23"/>
  <c r="M19" i="23"/>
  <c r="L19" i="23"/>
  <c r="K19" i="23"/>
  <c r="J19" i="23"/>
  <c r="I19" i="23"/>
  <c r="H19" i="23"/>
  <c r="G19" i="23"/>
  <c r="F19" i="23"/>
  <c r="E19" i="23"/>
  <c r="D19" i="23"/>
  <c r="C19" i="23"/>
  <c r="M18" i="23"/>
  <c r="L18" i="23"/>
  <c r="K18" i="23"/>
  <c r="J18" i="23"/>
  <c r="I18" i="23"/>
  <c r="H18" i="23"/>
  <c r="G18" i="23"/>
  <c r="F18" i="23"/>
  <c r="E18" i="23"/>
  <c r="D18" i="23"/>
  <c r="C18" i="23"/>
  <c r="M17" i="23"/>
  <c r="L17" i="23"/>
  <c r="K17" i="23"/>
  <c r="J17" i="23"/>
  <c r="I17" i="23"/>
  <c r="H17" i="23"/>
  <c r="G17" i="23"/>
  <c r="F17" i="23"/>
  <c r="E17" i="23"/>
  <c r="D17" i="23"/>
  <c r="C17" i="23"/>
  <c r="M16" i="23"/>
  <c r="L16" i="23"/>
  <c r="K16" i="23"/>
  <c r="J16" i="23"/>
  <c r="I16" i="23"/>
  <c r="H16" i="23"/>
  <c r="G16" i="23"/>
  <c r="F16" i="23"/>
  <c r="E16" i="23"/>
  <c r="D16" i="23"/>
  <c r="C16" i="23"/>
  <c r="M15" i="23"/>
  <c r="L15" i="23"/>
  <c r="K15" i="23"/>
  <c r="J15" i="23"/>
  <c r="I15" i="23"/>
  <c r="H15" i="23"/>
  <c r="G15" i="23"/>
  <c r="F15" i="23"/>
  <c r="E15" i="23"/>
  <c r="D15" i="23"/>
  <c r="C15" i="23"/>
  <c r="M14" i="23"/>
  <c r="L14" i="23"/>
  <c r="K14" i="23"/>
  <c r="J14" i="23"/>
  <c r="I14" i="23"/>
  <c r="H14" i="23"/>
  <c r="G14" i="23"/>
  <c r="F14" i="23"/>
  <c r="E14" i="23"/>
  <c r="D14" i="23"/>
  <c r="C14" i="23"/>
  <c r="M13" i="23"/>
  <c r="L13" i="23"/>
  <c r="K13" i="23"/>
  <c r="J13" i="23"/>
  <c r="I13" i="23"/>
  <c r="H13" i="23"/>
  <c r="G13" i="23"/>
  <c r="F13" i="23"/>
  <c r="E13" i="23"/>
  <c r="D13" i="23"/>
  <c r="C13" i="23"/>
  <c r="M12" i="23"/>
  <c r="L12" i="23"/>
  <c r="K12" i="23"/>
  <c r="J12" i="23"/>
  <c r="I12" i="23"/>
  <c r="H12" i="23"/>
  <c r="G12" i="23"/>
  <c r="F12" i="23"/>
  <c r="E12" i="23"/>
  <c r="D12" i="23"/>
  <c r="C12" i="23"/>
  <c r="M11" i="23"/>
  <c r="L11" i="23"/>
  <c r="K11" i="23"/>
  <c r="J11" i="23"/>
  <c r="I11" i="23"/>
  <c r="H11" i="23"/>
  <c r="G11" i="23"/>
  <c r="F11" i="23"/>
  <c r="E11" i="23"/>
  <c r="D11" i="23"/>
  <c r="C11" i="23"/>
  <c r="M10" i="23"/>
  <c r="L10" i="23"/>
  <c r="K10" i="23"/>
  <c r="J10" i="23"/>
  <c r="I10" i="23"/>
  <c r="H10" i="23"/>
  <c r="G10" i="23"/>
  <c r="F10" i="23"/>
  <c r="E10" i="23"/>
  <c r="D10" i="23"/>
  <c r="C10" i="23"/>
  <c r="M9" i="23"/>
  <c r="L9" i="23"/>
  <c r="K9" i="23"/>
  <c r="J9" i="23"/>
  <c r="I9" i="23"/>
  <c r="H9" i="23"/>
  <c r="G9" i="23"/>
  <c r="F9" i="23"/>
  <c r="E9" i="23"/>
  <c r="D9" i="23"/>
  <c r="C9" i="23"/>
  <c r="M8" i="23"/>
  <c r="L8" i="23"/>
  <c r="K8" i="23"/>
  <c r="J8" i="23"/>
  <c r="I8" i="23"/>
  <c r="H8" i="23"/>
  <c r="G8" i="23"/>
  <c r="F8" i="23"/>
  <c r="E8" i="23"/>
  <c r="D8" i="23"/>
  <c r="C8" i="23"/>
  <c r="M7" i="23"/>
  <c r="L7" i="23"/>
  <c r="K7" i="23"/>
  <c r="J7" i="23"/>
  <c r="I7" i="23"/>
  <c r="H7" i="23"/>
  <c r="G7" i="23"/>
  <c r="F7" i="23"/>
  <c r="E7" i="23"/>
  <c r="D7" i="23"/>
  <c r="C7" i="23"/>
  <c r="M6" i="23"/>
  <c r="L6" i="23"/>
  <c r="K6" i="23"/>
  <c r="J6" i="23"/>
  <c r="I6" i="23"/>
  <c r="H6" i="23"/>
  <c r="G6" i="23"/>
  <c r="F6" i="23"/>
  <c r="E6" i="23"/>
  <c r="D6" i="23"/>
  <c r="C6" i="23"/>
  <c r="M5" i="23"/>
  <c r="L5" i="23"/>
  <c r="K5" i="23"/>
  <c r="J5" i="23"/>
  <c r="I5" i="23"/>
  <c r="H5" i="23"/>
  <c r="G5" i="23"/>
  <c r="F5" i="23"/>
  <c r="E5" i="23"/>
  <c r="D5" i="23"/>
  <c r="C5" i="23"/>
  <c r="M4" i="23"/>
  <c r="L4" i="23"/>
  <c r="K4" i="23"/>
  <c r="J4" i="23"/>
  <c r="I4" i="23"/>
  <c r="H4" i="23"/>
  <c r="G4" i="23"/>
  <c r="F4" i="23"/>
  <c r="E4" i="23"/>
  <c r="D4" i="23"/>
  <c r="C4" i="23"/>
  <c r="C1" i="23" l="1"/>
  <c r="E1" i="23" l="1"/>
  <c r="D1" i="23"/>
  <c r="I1" i="23"/>
  <c r="M1" i="23"/>
  <c r="H1" i="23"/>
  <c r="F1" i="23"/>
  <c r="J1" i="23"/>
  <c r="L1" i="23"/>
  <c r="G1" i="23"/>
  <c r="K1" i="23"/>
</calcChain>
</file>

<file path=xl/comments1.xml><?xml version="1.0" encoding="utf-8"?>
<comments xmlns="http://schemas.openxmlformats.org/spreadsheetml/2006/main">
  <authors>
    <author>Author</author>
  </authors>
  <commentList>
    <comment ref="S1" authorId="0" shapeId="0">
      <text>
        <r>
          <rPr>
            <b/>
            <sz val="9"/>
            <color indexed="81"/>
            <rFont val="Tahoma"/>
            <family val="2"/>
          </rPr>
          <t>Author:</t>
        </r>
        <r>
          <rPr>
            <sz val="9"/>
            <color indexed="81"/>
            <rFont val="Tahoma"/>
            <family val="2"/>
          </rPr>
          <t xml:space="preserve">
Not Reachable - If you could not contact the candidate.
Not Available - Candidate makes himself unavailable after initial contact or, refuses to get interviewed.</t>
        </r>
      </text>
    </comment>
    <comment ref="V1" authorId="0" shapeId="0">
      <text>
        <r>
          <rPr>
            <b/>
            <sz val="9"/>
            <color indexed="81"/>
            <rFont val="Tahoma"/>
            <family val="2"/>
          </rPr>
          <t>Author:</t>
        </r>
        <r>
          <rPr>
            <sz val="9"/>
            <color indexed="81"/>
            <rFont val="Tahoma"/>
            <family val="2"/>
          </rPr>
          <t xml:space="preserve">
Not Reachable - If you could not contact the candidate.
Not Available - Candidate makes himself unavailable after initial contact or, refuses to get interviewed.</t>
        </r>
      </text>
    </comment>
  </commentList>
</comments>
</file>

<file path=xl/sharedStrings.xml><?xml version="1.0" encoding="utf-8"?>
<sst xmlns="http://schemas.openxmlformats.org/spreadsheetml/2006/main" count="2274" uniqueCount="893">
  <si>
    <t>SO#</t>
  </si>
  <si>
    <t>Primary Skill</t>
  </si>
  <si>
    <t>Candidate  Name</t>
  </si>
  <si>
    <t>Candidate Pn.number</t>
  </si>
  <si>
    <t>Candidate Email ID</t>
  </si>
  <si>
    <t>Bangalore</t>
  </si>
  <si>
    <t>Preferred Location</t>
  </si>
  <si>
    <t>L1 Panelist</t>
  </si>
  <si>
    <t>L2 Panelist</t>
  </si>
  <si>
    <t>Customer Group</t>
  </si>
  <si>
    <t>L1 Date</t>
  </si>
  <si>
    <t>L1 Time</t>
  </si>
  <si>
    <t>L1 Status</t>
  </si>
  <si>
    <t>L1 Comments</t>
  </si>
  <si>
    <t>L2 Date</t>
  </si>
  <si>
    <t>L2 Status</t>
  </si>
  <si>
    <t>L2 Comments</t>
  </si>
  <si>
    <t>DM</t>
  </si>
  <si>
    <t>Company</t>
  </si>
  <si>
    <t>Notice Period</t>
  </si>
  <si>
    <t>Total Experience</t>
  </si>
  <si>
    <t>Count</t>
  </si>
  <si>
    <t>L1 Select</t>
  </si>
  <si>
    <t>GE - Aviation</t>
  </si>
  <si>
    <t>GE - Corporate</t>
  </si>
  <si>
    <t>GE - Transportation</t>
  </si>
  <si>
    <t>GE - Healthcare</t>
  </si>
  <si>
    <t>GE - Capital</t>
  </si>
  <si>
    <t>L1 Conducted</t>
  </si>
  <si>
    <t>L1 Reject</t>
  </si>
  <si>
    <t>L2 Conducted</t>
  </si>
  <si>
    <t>Not Available / Not Reachable</t>
  </si>
  <si>
    <t>L2 Select</t>
  </si>
  <si>
    <t>L2 Reject</t>
  </si>
  <si>
    <t>GE - Energy</t>
  </si>
  <si>
    <t>L1 Scheduled</t>
  </si>
  <si>
    <t>L2 Scheduled</t>
  </si>
  <si>
    <t>30 days</t>
  </si>
  <si>
    <t>java+Web Services</t>
  </si>
  <si>
    <t>5.8 years</t>
  </si>
  <si>
    <t>Relevant Experience</t>
  </si>
  <si>
    <t>Current Location</t>
  </si>
  <si>
    <t>Mumbai</t>
  </si>
  <si>
    <t>immediate</t>
  </si>
  <si>
    <t>2 Months</t>
  </si>
  <si>
    <t>60 days</t>
  </si>
  <si>
    <t>6 years</t>
  </si>
  <si>
    <t>Java,Spring</t>
  </si>
  <si>
    <t>UI Angular 5</t>
  </si>
  <si>
    <t>Java,Spring,Hibernate</t>
  </si>
  <si>
    <t>Spring,Web Services,Hibernate</t>
  </si>
  <si>
    <t>UI Development,Angular</t>
  </si>
  <si>
    <t>UI Angular 1</t>
  </si>
  <si>
    <t>Hitesh Kumar tomer</t>
  </si>
  <si>
    <t>hiteshtomer1992@gmail.com</t>
  </si>
  <si>
    <t>Dimple B</t>
  </si>
  <si>
    <t>dees.fav@gmail.com</t>
  </si>
  <si>
    <t>Rajeshwar Tripathi</t>
  </si>
  <si>
    <t>tripathirajeshwar844@gmail.com</t>
  </si>
  <si>
    <t xml:space="preserve">Joseph Robin Yang </t>
  </si>
  <si>
    <t xml:space="preserve">jry0230@gmail.com </t>
  </si>
  <si>
    <t xml:space="preserve">Tushar Bobade </t>
  </si>
  <si>
    <t>tusharsbobade@gmail.com</t>
  </si>
  <si>
    <t xml:space="preserve">Vishal Satish Bhole </t>
  </si>
  <si>
    <t xml:space="preserve">vishalrajebhosale07@gmail.com </t>
  </si>
  <si>
    <t xml:space="preserve">Praveen Kumar </t>
  </si>
  <si>
    <t>8850082268, 9986922093</t>
  </si>
  <si>
    <t xml:space="preserve">praveen.kr169@gmail.com </t>
  </si>
  <si>
    <t>Dipan Mukherjee</t>
  </si>
  <si>
    <t>dipan.mukherjee1990@gmail.com</t>
  </si>
  <si>
    <t>Venish</t>
  </si>
  <si>
    <t>venish.paul@yahoo.com</t>
  </si>
  <si>
    <t>Shafikhan Babu</t>
  </si>
  <si>
    <t>shafikhanb@gmail.com</t>
  </si>
  <si>
    <t>Prabhu.T</t>
  </si>
  <si>
    <t>prabhuit18@gmail.com</t>
  </si>
  <si>
    <t xml:space="preserve">Niketa B </t>
  </si>
  <si>
    <t>niketashirodkar@gmail.com</t>
  </si>
  <si>
    <t xml:space="preserve">Rohit R </t>
  </si>
  <si>
    <t xml:space="preserve">rohitravindran1990@gmail.com </t>
  </si>
  <si>
    <t>Amit Kumar</t>
  </si>
  <si>
    <t>akumar.sh09@gmail.com</t>
  </si>
  <si>
    <t xml:space="preserve">Hemanth Kumar A                                                             </t>
  </si>
  <si>
    <t>hema.techjava@gmail.com</t>
  </si>
  <si>
    <t>6.5 years</t>
  </si>
  <si>
    <t>3.9 years</t>
  </si>
  <si>
    <t>2 years</t>
  </si>
  <si>
    <t>4 years</t>
  </si>
  <si>
    <t>4.4 years</t>
  </si>
  <si>
    <t>5.7 years</t>
  </si>
  <si>
    <t>12 years</t>
  </si>
  <si>
    <t>6 Yrs</t>
  </si>
  <si>
    <t>1.5 Yrs</t>
  </si>
  <si>
    <t>4.8 years</t>
  </si>
  <si>
    <t>Infosys</t>
  </si>
  <si>
    <t>Wipro </t>
  </si>
  <si>
    <t>3i Infotech Limited</t>
  </si>
  <si>
    <t>HCL Technologies Ltd</t>
  </si>
  <si>
    <t>Intelegain Technologies PVt. Ltd</t>
  </si>
  <si>
    <t>Concerto software systems Pvt Ltd</t>
  </si>
  <si>
    <t>Mphasis Ltd</t>
  </si>
  <si>
    <t xml:space="preserve">Cognizant </t>
  </si>
  <si>
    <t>Auxo technology labs</t>
  </si>
  <si>
    <t>Accenture</t>
  </si>
  <si>
    <t> Infiniti software solution</t>
  </si>
  <si>
    <t>IBM</t>
  </si>
  <si>
    <t>Infosys </t>
  </si>
  <si>
    <t>UST Global</t>
  </si>
  <si>
    <t>HCL technologies</t>
  </si>
  <si>
    <t>Kolkata</t>
  </si>
  <si>
    <t>Chennai</t>
  </si>
  <si>
    <t>90 days</t>
  </si>
  <si>
    <t>2 months</t>
  </si>
  <si>
    <t>2.5 Months</t>
  </si>
  <si>
    <t>2 month(Negotiable)</t>
  </si>
  <si>
    <t>60 days nego 45 days</t>
  </si>
  <si>
    <t>60 Days</t>
  </si>
  <si>
    <t>4th jan</t>
  </si>
  <si>
    <t>Durai Usha Maheswari Paul (udurai)</t>
  </si>
  <si>
    <t>Krishnamurthy SureshBabu (sureshbk)</t>
  </si>
  <si>
    <t>A Babu (babua)</t>
  </si>
  <si>
    <t>Shah Hardik (hshah3)</t>
  </si>
  <si>
    <t>Adhav Anil (anadhav)</t>
  </si>
  <si>
    <t>Naik Deepak (deenaik)</t>
  </si>
  <si>
    <t>J Juno Immaculate (jujayara)</t>
  </si>
  <si>
    <t>Roy Kalpataru (kalproy)</t>
  </si>
  <si>
    <t>Kataria Kamlesh (kkataria)</t>
  </si>
  <si>
    <t>Saxena Prasiddhi (prassaxe)</t>
  </si>
  <si>
    <t>Tyagi Anurag (anuratya)</t>
  </si>
  <si>
    <t>Raut Niket (niraut)</t>
  </si>
  <si>
    <t>Rajasekaran Aravind (ararajas)</t>
  </si>
  <si>
    <t>Shukla Gaurav (gashukla)</t>
  </si>
  <si>
    <t>Rao Sachin (sachirao)</t>
  </si>
  <si>
    <t>Shreejith Gangadharan (gshreeji)</t>
  </si>
  <si>
    <t>Reject</t>
  </si>
  <si>
    <t>Not having much knowledge on Spring and Hibernate xml based configuration. Not good at database.</t>
  </si>
  <si>
    <t>Scheduled</t>
  </si>
  <si>
    <t>srinivas</t>
  </si>
  <si>
    <t>srinivasa.v252@gmail.com</t>
  </si>
  <si>
    <t>Magna Infotech</t>
  </si>
  <si>
    <t>Immediate</t>
  </si>
  <si>
    <t>Kunchur, Irfanullah</t>
  </si>
  <si>
    <t>Not Available</t>
  </si>
  <si>
    <t>Yet To Be Scheduled</t>
  </si>
  <si>
    <t>N Srinivasa rao</t>
  </si>
  <si>
    <t>nseenoo@gmail.com</t>
  </si>
  <si>
    <t>Nisum Technologies</t>
  </si>
  <si>
    <t>MRITUNJAY  KUMAR</t>
  </si>
  <si>
    <t>mritunjay30991@rediffmail.com</t>
  </si>
  <si>
    <t>BEL</t>
  </si>
  <si>
    <t>Amit kumar Kanaujia</t>
  </si>
  <si>
    <t xml:space="preserve">amit.kanaujia9@gmail.com </t>
  </si>
  <si>
    <t>Angietech Solutions</t>
  </si>
  <si>
    <t>could not convey answers clearly</t>
  </si>
  <si>
    <t>Adiseshu Y</t>
  </si>
  <si>
    <t>adiseshu.javadev@gmail.com</t>
  </si>
  <si>
    <t>absika solutions</t>
  </si>
  <si>
    <t xml:space="preserve">Keerthipati, Sathish </t>
  </si>
  <si>
    <t>Select</t>
  </si>
  <si>
    <t>Core java, Spring and hibernate is good. Has experience in Spring boot services</t>
  </si>
  <si>
    <t>MANOJ SASMALA</t>
  </si>
  <si>
    <t xml:space="preserve"> manoj.java78@gmail.com</t>
  </si>
  <si>
    <t>CGI</t>
  </si>
  <si>
    <t>Narasimham Iyanaparthi</t>
  </si>
  <si>
    <t>narasimham1231@gmail.com</t>
  </si>
  <si>
    <t> IIITB</t>
  </si>
  <si>
    <t>4.5yrs</t>
  </si>
  <si>
    <t>2.5yrs</t>
  </si>
  <si>
    <t>Banglore</t>
  </si>
  <si>
    <t>Shridhar Rithesh (rshridha)</t>
  </si>
  <si>
    <t>Customer dropped the idea fill this new position till year end. SO can be cancelled dropped a note to Sathya &amp; Shitiz</t>
  </si>
  <si>
    <t>java, web services</t>
  </si>
  <si>
    <t>Sharika Nandakumar</t>
  </si>
  <si>
    <t>sharikasm@gmail.com</t>
  </si>
  <si>
    <t>Intuit Product Development</t>
  </si>
  <si>
    <t>7.0Yrs</t>
  </si>
  <si>
    <t>5.0Yrs</t>
  </si>
  <si>
    <t>UI Resource so we can consider for UI requirements if any</t>
  </si>
  <si>
    <t>Sudarsana Reddy Yeddula</t>
  </si>
  <si>
    <t>j4java8@gmail.com</t>
  </si>
  <si>
    <t>Tata Consultancy</t>
  </si>
  <si>
    <t>5.2Yrs</t>
  </si>
  <si>
    <t>LWD Nov 15</t>
  </si>
  <si>
    <t>Balu Mohan</t>
  </si>
  <si>
    <t>Not Reachable</t>
  </si>
  <si>
    <t>Java,Web Services</t>
  </si>
  <si>
    <t xml:space="preserve">Mubeena P </t>
  </si>
  <si>
    <t xml:space="preserve">mubi08@gmail.com </t>
  </si>
  <si>
    <t>Cognizant Technologies Solutions</t>
  </si>
  <si>
    <t>Cochin</t>
  </si>
  <si>
    <t xml:space="preserve">Vinod Kumar                                                                                  </t>
  </si>
  <si>
    <t xml:space="preserve">vinodkumar.kjava@gmail.com </t>
  </si>
  <si>
    <t>echelon solutions</t>
  </si>
  <si>
    <t>Mangalore</t>
  </si>
  <si>
    <t>Vivek Shrivastava</t>
  </si>
  <si>
    <t>vivekshrivastava90@gmail.com</t>
  </si>
  <si>
    <t>Wipro</t>
  </si>
  <si>
    <t>60(neg.)</t>
  </si>
  <si>
    <t>K.Ganesh Sai Sudarsan</t>
  </si>
  <si>
    <t>ganeshsaisudarsan@gmail.com</t>
  </si>
  <si>
    <t>Mind Tree</t>
  </si>
  <si>
    <t>4.0yrs</t>
  </si>
  <si>
    <t>90 days (Nego)</t>
  </si>
  <si>
    <t>ANJAN KUMAR R S</t>
  </si>
  <si>
    <t>anjanrs007@gmail.com</t>
  </si>
  <si>
    <t>MPHASIS AN HP COMPANY</t>
  </si>
  <si>
    <t>8.0yrs</t>
  </si>
  <si>
    <t>60 days (Nego)</t>
  </si>
  <si>
    <t xml:space="preserve">worked on IBM framework only </t>
  </si>
  <si>
    <t>Sahana B N</t>
  </si>
  <si>
    <t>bn.sahana1@gmail.com</t>
  </si>
  <si>
    <t>Edgeverve</t>
  </si>
  <si>
    <t>6.8yrs</t>
  </si>
  <si>
    <t>6.5yrs</t>
  </si>
  <si>
    <t>Nagasri Sadhu</t>
  </si>
  <si>
    <t>nagasrisadhu@gmail.com</t>
  </si>
  <si>
    <t>Hewlett Packard Enterprise</t>
  </si>
  <si>
    <t>6.0yrs</t>
  </si>
  <si>
    <t>3.0yrs</t>
  </si>
  <si>
    <t>technically not strong</t>
  </si>
  <si>
    <t>Ashish Halder</t>
  </si>
  <si>
    <t>er.ashishhalder@gmail.com</t>
  </si>
  <si>
    <t>Tata Consultancy Services</t>
  </si>
  <si>
    <t>4.8Yrs</t>
  </si>
  <si>
    <t>Saurav Kumar</t>
  </si>
  <si>
    <t>sauravkv26@gmail.com</t>
  </si>
  <si>
    <t>Nexwave Talent Management Solution</t>
  </si>
  <si>
    <t>Ajeet Kumar Singh</t>
  </si>
  <si>
    <t>singhajeet2030@gmail.com</t>
  </si>
  <si>
    <t>4.2yrs</t>
  </si>
  <si>
    <t>mayut kumar</t>
  </si>
  <si>
    <t>mayutkp79@gmail.com</t>
  </si>
  <si>
    <t>Mphasis Limited</t>
  </si>
  <si>
    <t>3.8lpa</t>
  </si>
  <si>
    <t xml:space="preserve">She doesn’t have hands-on experience in webservices. </t>
  </si>
  <si>
    <t>Aparna Tripathi</t>
  </si>
  <si>
    <t>Aaparna23@gmail.com</t>
  </si>
  <si>
    <t> Infosys</t>
  </si>
  <si>
    <t>4.3yrs</t>
  </si>
  <si>
    <t>1.0yrs</t>
  </si>
  <si>
    <t>Supriya Soni</t>
  </si>
  <si>
    <t>supriyasonink@gmail.com</t>
  </si>
  <si>
    <t>Sonata Software</t>
  </si>
  <si>
    <t>5.1yrs</t>
  </si>
  <si>
    <t>Technically strong</t>
  </si>
  <si>
    <t>Shalina V.L</t>
  </si>
  <si>
    <t> shalinavl92@gmail.com</t>
  </si>
  <si>
    <t>Excell Intelligence Services Pvt Ltd</t>
  </si>
  <si>
    <t>30days(N-20days)</t>
  </si>
  <si>
    <t>Java+Webservices</t>
  </si>
  <si>
    <t>Nupoor atre</t>
  </si>
  <si>
    <t>nupoor.atre1102@gmail.com</t>
  </si>
  <si>
    <t>CitiusTech</t>
  </si>
  <si>
    <t>5.11yrs</t>
  </si>
  <si>
    <t>Not interested in CG.</t>
  </si>
  <si>
    <t>Nandita T Das</t>
  </si>
  <si>
    <t>nanditatdas123@gmail.com</t>
  </si>
  <si>
    <t>Envestnet Yodlee .</t>
  </si>
  <si>
    <t>4.9yrs</t>
  </si>
  <si>
    <t>LWD : Nov-28</t>
  </si>
  <si>
    <t>Sarat Giri</t>
  </si>
  <si>
    <t>saratgiri2010@gmail.com</t>
  </si>
  <si>
    <t>ACCENTURE SOLUTIONS PVT</t>
  </si>
  <si>
    <t>6.8Yrs</t>
  </si>
  <si>
    <t>Ramu M</t>
  </si>
  <si>
    <t>ramum612@gmail.com</t>
  </si>
  <si>
    <t>DXC TECHONOLOGY </t>
  </si>
  <si>
    <t>5.8Yrs</t>
  </si>
  <si>
    <t>15days</t>
  </si>
  <si>
    <t>technically strong</t>
  </si>
  <si>
    <t xml:space="preserve">Rahul Ramesh Bhoi </t>
  </si>
  <si>
    <t xml:space="preserve">rahulbhoi2012@gmail.com </t>
  </si>
  <si>
    <t>Avenues India Pvt. Ltd</t>
  </si>
  <si>
    <t>No current hands on exp in Spring &amp; need to develop expertise in Spring.</t>
  </si>
  <si>
    <t>Java, Webservices</t>
  </si>
  <si>
    <t>CHINASATYAKUMAR.V</t>
  </si>
  <si>
    <t xml:space="preserve">Napier Healthcare Solutions </t>
  </si>
  <si>
    <t xml:space="preserve">chinasatyakumar@gmail.com           </t>
  </si>
  <si>
    <t xml:space="preserve">Chennai </t>
  </si>
  <si>
    <t>Doke Ajay (ajdoke)</t>
  </si>
  <si>
    <t>Call scheduled for 11/09</t>
  </si>
  <si>
    <t>Mahalingam S.K</t>
  </si>
  <si>
    <t xml:space="preserve">Immedaite </t>
  </si>
  <si>
    <t>maha66svs@gmail.com</t>
  </si>
  <si>
    <t>Selvam A (aselvam1)</t>
  </si>
  <si>
    <t>Rangaraj Vishnu (vrangara)</t>
  </si>
  <si>
    <t>Ramakrishnan Harish (harramak)</t>
  </si>
  <si>
    <t>Call rescheduled for 14th November 2:30 PM</t>
  </si>
  <si>
    <t>Serving NP (LWD-26th October 2018)</t>
  </si>
  <si>
    <t>gangireddyravindra05@gmail.com</t>
  </si>
  <si>
    <t>Naresh</t>
  </si>
  <si>
    <t>Logit One India pvt Ltd</t>
  </si>
  <si>
    <t xml:space="preserve">Immediate </t>
  </si>
  <si>
    <t>nareshvalgot@yahoo.com</t>
  </si>
  <si>
    <t xml:space="preserve">
N V R H Jogeswararao</t>
  </si>
  <si>
    <t>Virtusa</t>
  </si>
  <si>
    <t>30 days (Negotiable to 10 days)</t>
  </si>
  <si>
    <t>jogeswararao24@gmail.com</t>
  </si>
  <si>
    <t>CTS</t>
  </si>
  <si>
    <t>Vineet Kumar Pandey</t>
  </si>
  <si>
    <t>Indecomm Global Services, </t>
  </si>
  <si>
    <t>pandey.vineet083@gmail.com</t>
  </si>
  <si>
    <t>Gayathri K S</t>
  </si>
  <si>
    <t>Payoda Technologies</t>
  </si>
  <si>
    <t>7 days</t>
  </si>
  <si>
    <t>gayathriks.29@gmail.com</t>
  </si>
  <si>
    <t>Amit Kumar Tiwari</t>
  </si>
  <si>
    <t>9956088764</t>
  </si>
  <si>
    <t>HCL Technologies Ltd.</t>
  </si>
  <si>
    <t>786amittiwari@gmail.com</t>
  </si>
  <si>
    <t>Banaglore</t>
  </si>
  <si>
    <t>Sushil</t>
  </si>
  <si>
    <t>Saral infotech solution</t>
  </si>
  <si>
    <t>5 years</t>
  </si>
  <si>
    <t>sushwebs@gmail.com</t>
  </si>
  <si>
    <t xml:space="preserve">Mumbai </t>
  </si>
  <si>
    <t>NA</t>
  </si>
  <si>
    <t>Arvind Kumar</t>
  </si>
  <si>
    <t>arvindam2008@gmail.com</t>
  </si>
  <si>
    <t>Samiran Mondal</t>
  </si>
  <si>
    <t>Brainium</t>
  </si>
  <si>
    <t xml:space="preserve">30 days </t>
  </si>
  <si>
    <t>samiran.mmondal@gmail.com</t>
  </si>
  <si>
    <t xml:space="preserve">Bujji Moparthi </t>
  </si>
  <si>
    <t>bujji-moparthi@hotmail.com</t>
  </si>
  <si>
    <t xml:space="preserve">Bangalore </t>
  </si>
  <si>
    <t xml:space="preserve">Sunil Yatham </t>
  </si>
  <si>
    <t>TCS</t>
  </si>
  <si>
    <t>sunilyathamcse@gmail.com</t>
  </si>
  <si>
    <t>Angular Js</t>
  </si>
  <si>
    <t>Abdul Raheem</t>
  </si>
  <si>
    <t>abdul.shaik462@gmail.com</t>
  </si>
  <si>
    <t>Antony Jose (jantony)</t>
  </si>
  <si>
    <t>He is working on Angular only since two months and has only the basic knowledge</t>
  </si>
  <si>
    <t>Angular 4</t>
  </si>
  <si>
    <t>Harsha Wardhan</t>
  </si>
  <si>
    <t> harshavardhan.607@gmail.com</t>
  </si>
  <si>
    <t>Average Knowledge in Angular 4</t>
  </si>
  <si>
    <t>Angular 2</t>
  </si>
  <si>
    <t>Medha Vadi</t>
  </si>
  <si>
    <t>medhavadi87@gmail.com</t>
  </si>
  <si>
    <t>Shirsat Ganesh (gashirsa)</t>
  </si>
  <si>
    <t>Chakravarty Anindita (achakrav)</t>
  </si>
  <si>
    <t>Technical knowledge not good in HTML, CSS, Jquery</t>
  </si>
  <si>
    <t>Saranya</t>
  </si>
  <si>
    <t>3.5/0.8</t>
  </si>
  <si>
    <t>asaran2k7@gmail.com</t>
  </si>
  <si>
    <t>Didn’t pick up call. Tried multiple time on 5th and 6th.</t>
  </si>
  <si>
    <t>Govind Singh</t>
  </si>
  <si>
    <t> govindsingh.ui@gmail.com</t>
  </si>
  <si>
    <t>Rejected Call multiple times</t>
  </si>
  <si>
    <t>Aparna.N</t>
  </si>
  <si>
    <t>5/1</t>
  </si>
  <si>
    <t>aparnanarayanan90@gmail.com</t>
  </si>
  <si>
    <t>Didn’t pick up call. Tried multiple times.</t>
  </si>
  <si>
    <t>Bikshapathi Shakkari</t>
  </si>
  <si>
    <t>3.8/1</t>
  </si>
  <si>
    <t>bikshapathi.shakkari@gmail.com</t>
  </si>
  <si>
    <t>Hyderabad</t>
  </si>
  <si>
    <t>No Angular knowledge</t>
  </si>
  <si>
    <t>Shafikan Babu</t>
  </si>
  <si>
    <t>6/1</t>
  </si>
  <si>
    <t xml:space="preserve">Didn’t pick up call. </t>
  </si>
  <si>
    <t>Sureshbabu Rajendar</t>
  </si>
  <si>
    <t>sureshbaburajendar@gmail.com</t>
  </si>
  <si>
    <t>Number doesn’t exist tried from mobile also</t>
  </si>
  <si>
    <t>Thirumurugan</t>
  </si>
  <si>
    <t>6/1.5</t>
  </si>
  <si>
    <t>thiru.amma@gmail.com</t>
  </si>
  <si>
    <t>Call rejected multiple times.</t>
  </si>
  <si>
    <t>Charan Nahak</t>
  </si>
  <si>
    <t>5.4/1.6</t>
  </si>
  <si>
    <t>kanhucharannahak08@gmail.com</t>
  </si>
  <si>
    <t>Average Knowledge in Angular</t>
  </si>
  <si>
    <t>Honeywell</t>
  </si>
  <si>
    <t>UI AngularJS Developer</t>
  </si>
  <si>
    <t>Amitesh Tamrakar</t>
  </si>
  <si>
    <t>amitesh.tamrakar@gmail.com</t>
  </si>
  <si>
    <t>Candidate not intrested for this position. He joined some other company.</t>
  </si>
  <si>
    <t>Shubhakar</t>
  </si>
  <si>
    <t>shubhakar.cis@gmail.com</t>
  </si>
  <si>
    <t>No relevant experience in AngularJS &amp; Angular higher versions; and not technically good</t>
  </si>
  <si>
    <t>Kavita Magadum</t>
  </si>
  <si>
    <t>kvtmgdm@gmail.com</t>
  </si>
  <si>
    <t>Wani Pallavi (palwani)</t>
  </si>
  <si>
    <t>Panel tried several times, she did not receive the call</t>
  </si>
  <si>
    <t>Minakshi</t>
  </si>
  <si>
    <t>minakshi.m.raul@gmail.com</t>
  </si>
  <si>
    <t>Called multiple but not reachable</t>
  </si>
  <si>
    <t>UI Angular 2/4 Developer</t>
  </si>
  <si>
    <t>Aarti chauhan</t>
  </si>
  <si>
    <t>artianu1991@gmail.com</t>
  </si>
  <si>
    <t>Not good in angular2 and java script. Not good in communication</t>
  </si>
  <si>
    <t>UI Angular 2 Developer</t>
  </si>
  <si>
    <t>Srigeetha</t>
  </si>
  <si>
    <t>srigeethakanikanti@gmail.com</t>
  </si>
  <si>
    <t>Selected In L1</t>
  </si>
  <si>
    <t>Jayaprakash</t>
  </si>
  <si>
    <t>jayaprakashp144@gmail.com</t>
  </si>
  <si>
    <t>Tried to call the candidate multiple times but not responding to my call</t>
  </si>
  <si>
    <t>Mayur Mandani</t>
  </si>
  <si>
    <t>mmandani9@gmail.com</t>
  </si>
  <si>
    <t>Ahmedabad</t>
  </si>
  <si>
    <t>Not sufficient knowledge of Angular as compared to 6 years experience</t>
  </si>
  <si>
    <t>Rajesh Goud</t>
  </si>
  <si>
    <t>rajeshrmt3@gmail.com</t>
  </si>
  <si>
    <t>Little Knowledge in angular2. not satisfied with his technicall skills.</t>
  </si>
  <si>
    <t>Anil Kumar Gupta</t>
  </si>
  <si>
    <t>c4.anil.gupta@gmail.com</t>
  </si>
  <si>
    <t>Abhinav Sharma</t>
  </si>
  <si>
    <t>abhinav.3185@gmail.com</t>
  </si>
  <si>
    <t>It’s seems the candidate  Abhinav Sharma  is not interested or has some problem. He has postpone &amp; prepone interview several times. Previously it was 31-Oct-18  4:00 PM candidate ask me to prepone at 3:00 pm. When I called at 3:00pm ask me to call after 10 min. When I called at 3:10 candidate doesn’t received the call.</t>
  </si>
  <si>
    <t>saurabh bhandari</t>
  </si>
  <si>
    <t>saurabhbhandari2006@gmail.com</t>
  </si>
  <si>
    <t>Candidate is Not Interested. Joined a new company</t>
  </si>
  <si>
    <t>Tushar Ranjan Behera</t>
  </si>
  <si>
    <t>tusharbehera05@gmail.com</t>
  </si>
  <si>
    <t>Average in Angular 2 and have only AngularJS and CSSS, HTML experience</t>
  </si>
  <si>
    <t>Vinay reddy</t>
  </si>
  <si>
    <t>vinayui0525@gmail.com</t>
  </si>
  <si>
    <t>Dhinesh Balasubramaniyan</t>
  </si>
  <si>
    <t>Natarajan Ranjith (nkumar22)</t>
  </si>
  <si>
    <t>candidate not reachable, to try again tomorrow</t>
  </si>
  <si>
    <t xml:space="preserve">Java+Web services </t>
  </si>
  <si>
    <t xml:space="preserve">gangaiah b </t>
  </si>
  <si>
    <t>Invenger Technologies</t>
  </si>
  <si>
    <t>4.2 yrs</t>
  </si>
  <si>
    <t>bgreddy902@gmail.com</t>
  </si>
  <si>
    <t>Bhide Akshay (akbhide)</t>
  </si>
  <si>
    <t>L1 already conducted earlier. Seema Kumari was the HR who interacted with gangaiah b.</t>
  </si>
  <si>
    <t>Gajendra Kotra</t>
  </si>
  <si>
    <t xml:space="preserve">Changepond </t>
  </si>
  <si>
    <t>7.2 years</t>
  </si>
  <si>
    <t>gajendra345@gmail.com</t>
  </si>
  <si>
    <t>Nilesh Patidhar</t>
  </si>
  <si>
    <t>L1 Done candidate selected</t>
  </si>
  <si>
    <t>Was not keeping well. Requested to call tomo2.30 PMrrow Nov 2 at.
Video call done with candidate and he is selected</t>
  </si>
  <si>
    <t xml:space="preserve">Soumya Ranjan Satapathy </t>
  </si>
  <si>
    <t xml:space="preserve">cognizant </t>
  </si>
  <si>
    <t>20 days</t>
  </si>
  <si>
    <t>7.10 Years</t>
  </si>
  <si>
    <t>satapathy.soumyawanted@gmail.com</t>
  </si>
  <si>
    <t>Shenoy Rajiv</t>
  </si>
  <si>
    <t>I have called this candidate multiple time yesterday and today. Both of the day he told that he is not available due to meetings; although I had asked his availability for today during yesterday’s call. 
He also says that he has already received email from Capgemini for Saturday interview and he will attend that. I have asked him who is the contact person for the interview and did not share any name.</t>
  </si>
  <si>
    <t>Babin M</t>
  </si>
  <si>
    <t xml:space="preserve">Wipro </t>
  </si>
  <si>
    <t>8.10 Years</t>
  </si>
  <si>
    <t>babin_mm@yahoo.co.in</t>
  </si>
  <si>
    <t>L1 selected, feedback form uploaded on troom</t>
  </si>
  <si>
    <t>Need to do L2 Again F2F. Set the time for tomorrow Nov 2, 2018. Had Video chat call with candidate &amp; he is selected</t>
  </si>
  <si>
    <t>Shalini Shivarajaiah</t>
  </si>
  <si>
    <t>Cognizant</t>
  </si>
  <si>
    <t xml:space="preserve">40 days </t>
  </si>
  <si>
    <t>6 yrs</t>
  </si>
  <si>
    <t>shalinishivarajb@gmail.com</t>
  </si>
  <si>
    <t>Technically not good</t>
  </si>
  <si>
    <t>RAJESH KUMAR</t>
  </si>
  <si>
    <t>Netsutra</t>
  </si>
  <si>
    <t>20 Days</t>
  </si>
  <si>
    <t>6.3 Years</t>
  </si>
  <si>
    <t>rajesh.kmrmca@gmail.com</t>
  </si>
  <si>
    <t>Hardik Shah</t>
  </si>
  <si>
    <t>He is selected need to do schedule L2</t>
  </si>
  <si>
    <t>Uppari Lakshmi Narayana</t>
  </si>
  <si>
    <t>Aetins GlobalService Pvt Ltd</t>
  </si>
  <si>
    <t>lnuppari22@gmail.com</t>
  </si>
  <si>
    <t>Not answering, called many times.</t>
  </si>
  <si>
    <t>Ravi</t>
  </si>
  <si>
    <t>Aurionpro Service Pvt Ltd</t>
  </si>
  <si>
    <t>ravisoft117@gmail.com</t>
  </si>
  <si>
    <t>Technically Good + Good Communication</t>
  </si>
  <si>
    <t xml:space="preserve">Candidate is a reject for me as he does not have hands-on UI expertise. Not suitable for my requirement. However as discussed with Shitiz, have sent candidate profile to SureshBabu to conduct L2 if interested.  </t>
  </si>
  <si>
    <t>Premkumar Subramanian</t>
  </si>
  <si>
    <t>Rejected, has exp. In Spring, Rest. No front-end exp. Not good in concepts. Not aware of any other tech Springboot, microservices or tools</t>
  </si>
  <si>
    <t>Sharanabasav Hiremath</t>
  </si>
  <si>
    <t> SLK Software Services</t>
  </si>
  <si>
    <t>LWD:26th oct</t>
  </si>
  <si>
    <t>4.3 Yrs</t>
  </si>
  <si>
    <t>sharanhiremath16@gmail.com</t>
  </si>
  <si>
    <t>L1 Selected by me on 25th October thru SmartHire slot, feedback form uploaded on troom</t>
  </si>
  <si>
    <t>Need to do L2 Again F2F. Set the time for tomorrow Nov 2, 2018. Was not picking the call will try on Monday 5Nov , 2018. Candidate requested to do the call on Thursday. 
Called candidate but he is at his native place and was not comfortable to take the video call. Told he will eb back on Monday and we can take the call then on 11/12
Had a call with the candidate and he alredecided to join another company as we was having that offer in hand.</t>
  </si>
  <si>
    <t>HAREESH</t>
  </si>
  <si>
    <t>Lionbridge Technologies</t>
  </si>
  <si>
    <t>4.2 Yrs</t>
  </si>
  <si>
    <t>mooram.hareesh15@gmail.com</t>
  </si>
  <si>
    <t>Keerthipati Sathish (satkeert)</t>
  </si>
  <si>
    <t>Good at core Java, Hibernate &amp; Spring; worked in Agile framework and immediate join. Since Aug 18 is not working.</t>
  </si>
  <si>
    <t>Hands on experience in Spring, Hibernate and consumed both Soap &amp; Rest Web Services
Worked in Agile process and immediate join (since Aug 18 not working) and no issues working in shifts and looking for Bangalore location.</t>
  </si>
  <si>
    <t xml:space="preserve">Anurag Sharma </t>
  </si>
  <si>
    <t>Pricewaterhouse Coopers</t>
  </si>
  <si>
    <t>4.7 Yrs</t>
  </si>
  <si>
    <t xml:space="preserve">anurag610@gmail.com </t>
  </si>
  <si>
    <t>called on 31st Oct and given slot on 2nd november. On 2nd november call, he is suffering from fever and not sure when he will recover to attempt the call.</t>
  </si>
  <si>
    <t>Nedumaran Rasu</t>
  </si>
  <si>
    <t>-Frontier Software Pvt. Ltd.</t>
  </si>
  <si>
    <t>15 Days</t>
  </si>
  <si>
    <t>8 years</t>
  </si>
  <si>
    <t>nedumaran.rasu@gmail.com</t>
  </si>
  <si>
    <t>Nedumaran has almost 9 years of Experience. He is not strong in Core Java,Spring and Webservices.Communication is not good.</t>
  </si>
  <si>
    <t>sathishkumar.B.S</t>
  </si>
  <si>
    <t>Fedility information services</t>
  </si>
  <si>
    <t>10 Days</t>
  </si>
  <si>
    <t>7 Years</t>
  </si>
  <si>
    <t>bssathish86@gmail.com</t>
  </si>
  <si>
    <t>Not Selected weak in basics</t>
  </si>
  <si>
    <t>Shesh Narayan Chakrapani</t>
  </si>
  <si>
    <t>Sapient Consulting Pvt. Ltd.</t>
  </si>
  <si>
    <t>5.6 Yrs</t>
  </si>
  <si>
    <t>sheshnarayan.cdac@gmail.com</t>
  </si>
  <si>
    <t>He did not speak much and he cut the call. I will call him once at evening and confirm.</t>
  </si>
  <si>
    <t>Binaya Kumar Behera</t>
  </si>
  <si>
    <t>Accenture Solutions Pvt. Lt</t>
  </si>
  <si>
    <t>LWD(30-Dec-17)</t>
  </si>
  <si>
    <t>7 Yrs</t>
  </si>
  <si>
    <t>Pusatkar Vaibhav (vpusatka)</t>
  </si>
  <si>
    <t>Was not picking up the call inspite of calling multiple time throughtout the day</t>
  </si>
  <si>
    <t>M Anurag Sharma</t>
  </si>
  <si>
    <t>Tierone OSS Solutions India Pvt ltd</t>
  </si>
  <si>
    <t>within 10days</t>
  </si>
  <si>
    <t>5.3yrs</t>
  </si>
  <si>
    <t>Guliani Rajalakshmi (rajalar)</t>
  </si>
  <si>
    <t>Thanigachalam Rajasekara Pandiyan (rthaniga)</t>
  </si>
  <si>
    <t>S Sreenivas Mangala (mssreeni)</t>
  </si>
  <si>
    <t>No relevant experience in java Version 7 and 8, no hands on in hibernte</t>
  </si>
  <si>
    <t>rajashree</t>
  </si>
  <si>
    <t>(LWD:05-Oct-18)</t>
  </si>
  <si>
    <t>Finally able to speak to her on alternate number</t>
  </si>
  <si>
    <t>Not Selected in L1</t>
  </si>
  <si>
    <t>srinivasa.v</t>
  </si>
  <si>
    <t>JoulesToWatts Business Solutions</t>
  </si>
  <si>
    <t>immeadiate</t>
  </si>
  <si>
    <t>5.0year</t>
  </si>
  <si>
    <t xml:space="preserve">srinivasa.v252@gmail.com </t>
  </si>
  <si>
    <t>Confirmed to call him by 3.00 PM for video call today but he is not picking up the call</t>
  </si>
  <si>
    <t xml:space="preserve">2Nov2018 3.45 PM Dialled but no response and not picking up the phone.
1-Nov-2018 Gave time of 3.00 PM for video call. Called his phone but no response
</t>
  </si>
  <si>
    <t>sushant prason</t>
  </si>
  <si>
    <t>HCL </t>
  </si>
  <si>
    <t>LWD(18-Oct-18)</t>
  </si>
  <si>
    <t>Joshi Nitin (nitjoshi)</t>
  </si>
  <si>
    <t>10/30: I tried to call to candidate Sushant multiple times but he is not responding to my call . I tried through LL and my mobile too.</t>
  </si>
  <si>
    <t>Ghanshyam kumar</t>
  </si>
  <si>
    <t>4.7 Years</t>
  </si>
  <si>
    <t>Banala Murali (mbanala)</t>
  </si>
  <si>
    <t>Dayyala Ramesh (rdayyala)</t>
  </si>
  <si>
    <t>Already interviewed by CG</t>
  </si>
  <si>
    <t>Java Web services</t>
  </si>
  <si>
    <t>nishi kant</t>
  </si>
  <si>
    <t>nishik1010@gmail.com</t>
  </si>
  <si>
    <t>incedo</t>
  </si>
  <si>
    <t>6.5 Years</t>
  </si>
  <si>
    <t>2 Yrs</t>
  </si>
  <si>
    <t>Gurgoan</t>
  </si>
  <si>
    <t>Nov</t>
  </si>
  <si>
    <t xml:space="preserve">He asked me to rescheduled it from 2 to 4 again. I’m  trying to call him now and he is not responding. Please reject this candidate.
Last week Comment 
He asked to rescheduled it on Friday 2p.m. </t>
  </si>
  <si>
    <t xml:space="preserve">Java Angular / Web services </t>
  </si>
  <si>
    <t xml:space="preserve">Shruti Goyal </t>
  </si>
  <si>
    <t>goyalshruti1010@gmail.com</t>
  </si>
  <si>
    <t>Bank Of America</t>
  </si>
  <si>
    <t>30 Days</t>
  </si>
  <si>
    <t>1 Yrs</t>
  </si>
  <si>
    <t>Gurgaon </t>
  </si>
  <si>
    <t>11/09: Kamlesh: Selected
11/08: Kamlesh: Not answering the phone. Will try again.</t>
  </si>
  <si>
    <t>Chaturvedi Ankur (ankuchat)</t>
  </si>
  <si>
    <t>RELLA KRISHNA</t>
  </si>
  <si>
    <t>krish.rella@gmail.com</t>
  </si>
  <si>
    <t>TechMahindra</t>
  </si>
  <si>
    <t>RELLA KRISHNA(9052921878) is not interested it seems. Called up at 10:30 AM and he asked me to give a call back after 5 Mins. After 5 mins his mobile was busy and after many attempts he is not answering the call.</t>
  </si>
  <si>
    <t xml:space="preserve">kesavarao Akula </t>
  </si>
  <si>
    <t>kesavaraoakula333@gmail.com</t>
  </si>
  <si>
    <t>9676283611 </t>
  </si>
  <si>
    <t>Tech Mahindra</t>
  </si>
  <si>
    <t>60 Days (nego)</t>
  </si>
  <si>
    <t>4.4 Yrs</t>
  </si>
  <si>
    <t>He is not answering the call</t>
  </si>
  <si>
    <t>Ankit Jugalkishor Sharma</t>
  </si>
  <si>
    <t>ankits068@gmail.com</t>
  </si>
  <si>
    <t>All India Reporter Pvt</t>
  </si>
  <si>
    <t>6 Years</t>
  </si>
  <si>
    <t>4 Yrs</t>
  </si>
  <si>
    <t>Nagpur</t>
  </si>
  <si>
    <t>Insufficient technical knowledge in Core Java and Spring.</t>
  </si>
  <si>
    <t>Prabhjot singh katal</t>
  </si>
  <si>
    <t>prabhjotkatal@yahoo.com</t>
  </si>
  <si>
    <t>ldss</t>
  </si>
  <si>
    <t>9yrs</t>
  </si>
  <si>
    <t>0.6 Years</t>
  </si>
  <si>
    <t>Punjab</t>
  </si>
  <si>
    <t>Not having knowledge and experience in Spring. Not satisfied with core java answers.</t>
  </si>
  <si>
    <t>Shrivastava Ram Prakash (ramshriv)</t>
  </si>
  <si>
    <t>Ravunniarth Sujith (sravunni)</t>
  </si>
  <si>
    <t>Hariprasad Uppala.</t>
  </si>
  <si>
    <t>uppalahari121@rediffmail.com</t>
  </si>
  <si>
    <t>Apical Consultancy</t>
  </si>
  <si>
    <t>4.10 Yrs</t>
  </si>
  <si>
    <t>Not Reachable (Mobile Switched Off)</t>
  </si>
  <si>
    <t>UI &amp; Angular 2</t>
  </si>
  <si>
    <t>K.SIVA KUMAR</t>
  </si>
  <si>
    <t>siva3202@gmail.com</t>
  </si>
  <si>
    <t>GGS information service Pvt Ltd </t>
  </si>
  <si>
    <t>Immediate Joinee</t>
  </si>
  <si>
    <t xml:space="preserve">5.7 Years </t>
  </si>
  <si>
    <t>1 Year</t>
  </si>
  <si>
    <t>Did not receive the call</t>
  </si>
  <si>
    <t>Siddharth Jain</t>
  </si>
  <si>
    <t>ersj21@gmail.com</t>
  </si>
  <si>
    <t>Accenture Solutions Pvt. Ltd</t>
  </si>
  <si>
    <t>60 Days (N)</t>
  </si>
  <si>
    <t xml:space="preserve">7.1 Years </t>
  </si>
  <si>
    <t xml:space="preserve">Gurgaon </t>
  </si>
  <si>
    <t>NOT SELECTED ( Mainly PHP Developer)</t>
  </si>
  <si>
    <t>senthil kumar</t>
  </si>
  <si>
    <t>s.senthilkumarmca@hotmail.com</t>
  </si>
  <si>
    <t>shamla tech solutions</t>
  </si>
  <si>
    <t>Coimbatore </t>
  </si>
  <si>
    <t>Struggling with Basic concepts of Java, Spring and Webservices. Communication in not good.</t>
  </si>
  <si>
    <t>Ravindra Sahu</t>
  </si>
  <si>
    <t>ravindrasahu009@gmail.com</t>
  </si>
  <si>
    <t>6.2 yrs</t>
  </si>
  <si>
    <t>RAMANA GAYAM</t>
  </si>
  <si>
    <t>ramanajava1729@gmail.com</t>
  </si>
  <si>
    <t>ibm pvt </t>
  </si>
  <si>
    <t>30 Days (nego)</t>
  </si>
  <si>
    <t>Hyderabad </t>
  </si>
  <si>
    <t>Very basic in technical.</t>
  </si>
  <si>
    <t>UI Angular</t>
  </si>
  <si>
    <t xml:space="preserve">Shailesh Kumar Thakur </t>
  </si>
  <si>
    <t>shaileshthakur10@gmail.com</t>
  </si>
  <si>
    <t>Megasoft Information System Pvt Ltd</t>
  </si>
  <si>
    <t>9 Yrs</t>
  </si>
  <si>
    <t>Navi Mumbai </t>
  </si>
  <si>
    <t>Rescheduled multiple times and then confirmed he is not interested.</t>
  </si>
  <si>
    <t xml:space="preserve">pankaj pandey </t>
  </si>
  <si>
    <t>ppankaj309@gmail.com</t>
  </si>
  <si>
    <t>incedo inc</t>
  </si>
  <si>
    <t>45 Days</t>
  </si>
  <si>
    <t>Gurgaon</t>
  </si>
  <si>
    <t>Pankaj is not responding . tried four times since 12:30 p.m.</t>
  </si>
  <si>
    <t>J Naveen Kumar (naveenj)</t>
  </si>
  <si>
    <t>Lakshminarayanan Saravanakarthikeyan (sarlaksh)</t>
  </si>
  <si>
    <t>Shoaib Khan Mansuri</t>
  </si>
  <si>
    <t xml:space="preserve"> show786.khan@gmail.com</t>
  </si>
  <si>
    <t>Mobiweb Technology</t>
  </si>
  <si>
    <t>Indore</t>
  </si>
  <si>
    <t>Not good in Core Java concepts and Spring Framework. Not good in restful webservices and Spring boot. No knowledge in hibernate.</t>
  </si>
  <si>
    <t>Anshu Dixit</t>
  </si>
  <si>
    <t>anshudixit7390@gmail.com</t>
  </si>
  <si>
    <t> Zensar Technologies</t>
  </si>
  <si>
    <t>LWD 26th Oct</t>
  </si>
  <si>
    <t>4.6 Yrs</t>
  </si>
  <si>
    <t>Pune</t>
  </si>
  <si>
    <t>Could not be contacted</t>
  </si>
  <si>
    <t>Pansari Pradeep (ppansari)</t>
  </si>
  <si>
    <t>Namrata Paliwal</t>
  </si>
  <si>
    <t>paliwal.namrata1@gmail.com</t>
  </si>
  <si>
    <t>Infogain India Private Limited</t>
  </si>
  <si>
    <t xml:space="preserve">4.10 Years </t>
  </si>
  <si>
    <t xml:space="preserve">2 Years </t>
  </si>
  <si>
    <t xml:space="preserve">Nodia </t>
  </si>
  <si>
    <t>Number not reachable on time slot. Try call again 4:50 then was busy</t>
  </si>
  <si>
    <t xml:space="preserve">gangireddy ravindra </t>
  </si>
  <si>
    <t>Synechron technologies</t>
  </si>
  <si>
    <t>3 Yrs</t>
  </si>
  <si>
    <t>Phone is switched off. Tried multiple times between 4 to 6pm</t>
  </si>
  <si>
    <t xml:space="preserve">Sonisha Chandana </t>
  </si>
  <si>
    <t>sonisha.chandana@gmail.com</t>
  </si>
  <si>
    <t>TSSS infotech and infra private limited</t>
  </si>
  <si>
    <t>Only Basic knowledge on sprint, Struts and Hibernate. Doesn’t have experience on spring boot and microservices etc.</t>
  </si>
  <si>
    <t xml:space="preserve">Rajiv kumar </t>
  </si>
  <si>
    <t>rajiskumar89@gmail.com</t>
  </si>
  <si>
    <t xml:space="preserve"> Aurion Pro</t>
  </si>
  <si>
    <t>5.4 Yrs</t>
  </si>
  <si>
    <t>4.8 Yrs</t>
  </si>
  <si>
    <t>Visakhapatnam</t>
  </si>
  <si>
    <t>G.Kishor</t>
  </si>
  <si>
    <t>kishoraccet@gmail.com</t>
  </si>
  <si>
    <t>AppViewX</t>
  </si>
  <si>
    <t>5.11 Yrs</t>
  </si>
  <si>
    <t>10/23: Picked up the call today and requested interview be scheduled after 6pm today.
10/22:Not picking the call. Tried multiple times between 4to 6pm</t>
  </si>
  <si>
    <t>Bhabani Sankar Swain</t>
  </si>
  <si>
    <t>swainbhabani10@gmail.com</t>
  </si>
  <si>
    <t>TechMahindra (Microspark)</t>
  </si>
  <si>
    <t>Not good in Core Java Concepts and Spring Framework. Not good in communication skill. Not able to tackle any  logical problems.</t>
  </si>
  <si>
    <t>Subburaj Narendran (nsubbura)</t>
  </si>
  <si>
    <t>HariHaran</t>
  </si>
  <si>
    <t>harishraj183@gmail.com</t>
  </si>
  <si>
    <t>Ebix Software India Pvt. Ltd.</t>
  </si>
  <si>
    <t>30 Days (serving)</t>
  </si>
  <si>
    <t>4 yrs</t>
  </si>
  <si>
    <t>Knowledge is not good in SOAP based webservices and in depth concepts, Spring boot Microservices</t>
  </si>
  <si>
    <t>Pankaj Ghosh</t>
  </si>
  <si>
    <t>pankaj001ghosh@gmail.com</t>
  </si>
  <si>
    <t>Ericsson </t>
  </si>
  <si>
    <t>5 Yrs</t>
  </si>
  <si>
    <t>11/08: Kamlesh: Scheduled for today.</t>
  </si>
  <si>
    <t>Neha Singh panwar</t>
  </si>
  <si>
    <t>nehasinghpanwar44@gmail.com</t>
  </si>
  <si>
    <t>Cyber Infrastructure</t>
  </si>
  <si>
    <t xml:space="preserve">4.5 Years </t>
  </si>
  <si>
    <t xml:space="preserve">Indore </t>
  </si>
  <si>
    <t xml:space="preserve">11.00 AM </t>
  </si>
  <si>
    <t>R. Aravindaraj</t>
  </si>
  <si>
    <t>sendaravvind@gmail.com</t>
  </si>
  <si>
    <t>Virtusa Polaris</t>
  </si>
  <si>
    <t xml:space="preserve">7 Years </t>
  </si>
  <si>
    <t xml:space="preserve">1.7 Years </t>
  </si>
  <si>
    <t>Just Learning Angular, Mainly a UX designer.</t>
  </si>
  <si>
    <t>Venkatesh Periyasasmy</t>
  </si>
  <si>
    <t>venki88.php@gmail.com</t>
  </si>
  <si>
    <t>Hcl</t>
  </si>
  <si>
    <t>LWD  - 5th Dec</t>
  </si>
  <si>
    <t xml:space="preserve">8 Years </t>
  </si>
  <si>
    <t>3 Years</t>
  </si>
  <si>
    <t>Dec</t>
  </si>
  <si>
    <t xml:space="preserve">11.30 AM </t>
  </si>
  <si>
    <t xml:space="preserve">Not like 8Y Exp. &amp; Communication is very bad </t>
  </si>
  <si>
    <t>UI &amp; Angular 4</t>
  </si>
  <si>
    <t>DIMPLE DAMJI CHOVAN</t>
  </si>
  <si>
    <t>dimple.chovan@gmail.com</t>
  </si>
  <si>
    <t>Source One management Services Pvt. Ltd.</t>
  </si>
  <si>
    <t xml:space="preserve">60 Days </t>
  </si>
  <si>
    <t>4.3 Years</t>
  </si>
  <si>
    <t xml:space="preserve">12.00 PM </t>
  </si>
  <si>
    <t xml:space="preserve">Mohan K </t>
  </si>
  <si>
    <t>kmohanylg1988@gmail.com</t>
  </si>
  <si>
    <t>HCL Technologies</t>
  </si>
  <si>
    <t xml:space="preserve">30 Days </t>
  </si>
  <si>
    <t xml:space="preserve">5.5 Years </t>
  </si>
  <si>
    <t>It's seems don't have any hands-on experience</t>
  </si>
  <si>
    <t>SivaSathesh.P</t>
  </si>
  <si>
    <t>sivasathesh29@gmail.com</t>
  </si>
  <si>
    <t>Djax</t>
  </si>
  <si>
    <t xml:space="preserve">4 Years </t>
  </si>
  <si>
    <t>coimbatore</t>
  </si>
  <si>
    <t>Not selected. No hands on exp. Little Knowledge of Angular 2</t>
  </si>
  <si>
    <t>SRILATHA SALADI</t>
  </si>
  <si>
    <t>saladisrilatha15@gmail.com</t>
  </si>
  <si>
    <t xml:space="preserve">Angular2 -10 mnths / Angular4 - 6 months </t>
  </si>
  <si>
    <t xml:space="preserve">Hyderabad </t>
  </si>
  <si>
    <t xml:space="preserve">12.30 PM </t>
  </si>
  <si>
    <t>Not up to the mark (Technically not good  in Angular even not good in CSS)</t>
  </si>
  <si>
    <t>Rajapandi P</t>
  </si>
  <si>
    <t>rajapandi.pandian18@gmail.com</t>
  </si>
  <si>
    <t>Infosys Bpm Ltd </t>
  </si>
  <si>
    <t>Prithivirajan</t>
  </si>
  <si>
    <t>prithivit5690@gmail.com</t>
  </si>
  <si>
    <t>Infiniti software solutions</t>
  </si>
  <si>
    <t xml:space="preserve">1.5 Years </t>
  </si>
  <si>
    <t xml:space="preserve">Mumbai &amp; Chennai </t>
  </si>
  <si>
    <t xml:space="preserve">2.00 PM </t>
  </si>
  <si>
    <t>Communication not up to the mark. Average Knowledge on Angular.</t>
  </si>
  <si>
    <t>Y.Vijay</t>
  </si>
  <si>
    <t>vijay.tau009@gmail.com</t>
  </si>
  <si>
    <t>Atech Network Systems Pvt Ltd</t>
  </si>
  <si>
    <t>30 Days (N)</t>
  </si>
  <si>
    <t xml:space="preserve">5 Years </t>
  </si>
  <si>
    <t xml:space="preserve">Angular 2 - 2 Years /  Angular 4 - 2 Years </t>
  </si>
  <si>
    <t>Little Knowledge of Angular 2. Worked on Angular 2 over a year back.</t>
  </si>
  <si>
    <t xml:space="preserve">VIMAL raj </t>
  </si>
  <si>
    <t>braynapr15@gmail.com</t>
  </si>
  <si>
    <t>9840110084/9940168458</t>
  </si>
  <si>
    <t>Infosys Technologies Limited</t>
  </si>
  <si>
    <t xml:space="preserve">Lwd - 23rd Nov </t>
  </si>
  <si>
    <t xml:space="preserve">6.9 Years </t>
  </si>
  <si>
    <t xml:space="preserve">2.30 PM </t>
  </si>
  <si>
    <t>Not Selected ( Technically week in Angular 2)</t>
  </si>
  <si>
    <t>Sethuraman Naganathan (nasethur)</t>
  </si>
  <si>
    <t>Natarajan Narayanan</t>
  </si>
  <si>
    <t>natarajanknr@gmail.com</t>
  </si>
  <si>
    <t>Wipro Technologies</t>
  </si>
  <si>
    <t xml:space="preserve">Chennai or Bangalore </t>
  </si>
  <si>
    <t xml:space="preserve">3.00 PM </t>
  </si>
  <si>
    <t>Technically not sound</t>
  </si>
  <si>
    <t>PALRAJ AROCKIARAJ</t>
  </si>
  <si>
    <t>paul.arockiyam@gmail.com</t>
  </si>
  <si>
    <t>HCL Technologies Limited</t>
  </si>
  <si>
    <t xml:space="preserve">LWD - 31st Nov </t>
  </si>
  <si>
    <t xml:space="preserve">3.30 PM </t>
  </si>
  <si>
    <t>Ashwini M Salunkhe</t>
  </si>
  <si>
    <t>amsalunkhe@gmail.com</t>
  </si>
  <si>
    <t>SPI Global</t>
  </si>
  <si>
    <t xml:space="preserve">4.8 Years </t>
  </si>
  <si>
    <t xml:space="preserve">4.00 PM </t>
  </si>
  <si>
    <t>No hands on exp. Little Knowledge of Angular 2.</t>
  </si>
  <si>
    <t>Babulal RK</t>
  </si>
  <si>
    <t>babulal1011@gmail.com</t>
  </si>
  <si>
    <t xml:space="preserve">GSM Plus Infotech </t>
  </si>
  <si>
    <t xml:space="preserve">Madhurai </t>
  </si>
  <si>
    <t>AngularJS Resource. Little knowledge of Angular 2. No hands on exp.</t>
  </si>
  <si>
    <t>KARTHIKEYAN.S</t>
  </si>
  <si>
    <t>karthielm@gmail.com</t>
  </si>
  <si>
    <t>Cognizant Technology Solutions</t>
  </si>
  <si>
    <t>30 days (N)</t>
  </si>
  <si>
    <t xml:space="preserve">8.4 Years </t>
  </si>
  <si>
    <t xml:space="preserve">1.3 Years </t>
  </si>
  <si>
    <t xml:space="preserve">Has some experience in Angular 2, but skill level and coverage is low. No exp. in other areas of UI development. Knowledge on processes, technical skills does not match 8+ years experience. </t>
  </si>
  <si>
    <t>Chaudhary Ashwini (ashwicha)</t>
  </si>
  <si>
    <t>CHIRAG B. VARTAK</t>
  </si>
  <si>
    <t>cvartak26@gmail.com</t>
  </si>
  <si>
    <t xml:space="preserve">emQube Counsulting </t>
  </si>
  <si>
    <t xml:space="preserve">5.2 Years </t>
  </si>
  <si>
    <t xml:space="preserve">Angular 2 - 1 Years /  Angular 4 -  1.5 Years </t>
  </si>
  <si>
    <t xml:space="preserve">4.30 PM </t>
  </si>
  <si>
    <t>Technically weak</t>
  </si>
  <si>
    <t>A Janardhan Reddy</t>
  </si>
  <si>
    <t>avutalajanardhan9@gmail.com</t>
  </si>
  <si>
    <t>Proclan Solutions  Pvt Ltd</t>
  </si>
  <si>
    <t xml:space="preserve">4.7 Years </t>
  </si>
  <si>
    <t xml:space="preserve">1 Years </t>
  </si>
  <si>
    <t xml:space="preserve">Pune </t>
  </si>
  <si>
    <t xml:space="preserve">Chennai &amp; Bangalore </t>
  </si>
  <si>
    <t xml:space="preserve">5.00 PM </t>
  </si>
  <si>
    <t>Initially connected and asked me to call back at 2 PM IST today; but I told him it will be skype (video) and now his mobile is switched off (tried couple of times) - we are not considered this resource</t>
  </si>
  <si>
    <t>Natarajan Palani</t>
  </si>
  <si>
    <t>nataraj.173@gmail.com</t>
  </si>
  <si>
    <t>CONTUS</t>
  </si>
  <si>
    <t>60 days(N)</t>
  </si>
  <si>
    <t>1 year exp in angular 5 and 6</t>
  </si>
  <si>
    <t>Didn’t pick up call after multiple tires over 2 days.</t>
  </si>
  <si>
    <t>Moorthi.S</t>
  </si>
  <si>
    <t>mothigkm100@gmail.com</t>
  </si>
  <si>
    <t>8667355735 (M)</t>
  </si>
  <si>
    <t>Newt Global</t>
  </si>
  <si>
    <t>LWD - 1st Dec2018</t>
  </si>
  <si>
    <t xml:space="preserve">3 Years </t>
  </si>
  <si>
    <t>Had inadequate knowledge of Integrating UI with Backend Services, deployments, testing of developed UI components</t>
  </si>
  <si>
    <t xml:space="preserve">Shanmugam </t>
  </si>
  <si>
    <t>shanmugam.gow@gmail.com</t>
  </si>
  <si>
    <t xml:space="preserve">Css corp </t>
  </si>
  <si>
    <t xml:space="preserve">40 Days </t>
  </si>
  <si>
    <t xml:space="preserve">8  months </t>
  </si>
  <si>
    <t xml:space="preserve">5.30 PM </t>
  </si>
  <si>
    <t>Little Knowledge of Angular 2. No hands on experience.</t>
  </si>
  <si>
    <t>Abudhahir.H</t>
  </si>
  <si>
    <t>abudhahirh@gmail.com</t>
  </si>
  <si>
    <t>RadaintQ</t>
  </si>
  <si>
    <t xml:space="preserve">25 Days </t>
  </si>
  <si>
    <t xml:space="preserve">4.4 Years </t>
  </si>
  <si>
    <t xml:space="preserve">Angular 4 -1 Year / angular 2 -5 months </t>
  </si>
  <si>
    <t xml:space="preserve">6.00 PM </t>
  </si>
  <si>
    <t>Babu: Candidate has agreed to transfer to  Bangalore and needs to be hired only if he does that.</t>
  </si>
  <si>
    <t>Called candidate and set the L2 call for Monday Nov 5, 2018. Candidate requested to do the call on Thursday. Candidate is at his native place for Chat pooja was not able to get in Video call. Told me that he will be back on Thursday at banglore and we can take the call them on 11/15. Today 11/13 I called him again and got the confirmation for 11/14 at 4 PM for the call. 
Candidate rejected has good basic knowledge but struggled to answer complex questions. Also communication was not uptom mark</t>
  </si>
  <si>
    <t xml:space="preserve">Kunchur, Irfanullah </t>
  </si>
  <si>
    <t>Deepak was out of office, need to reschedule</t>
  </si>
  <si>
    <t xml:space="preserve">Mohan, Balu </t>
  </si>
  <si>
    <t>Rescheduled for15-Nov-18 4 PM</t>
  </si>
  <si>
    <t xml:space="preserve">Technically good </t>
  </si>
  <si>
    <t>Said he is already called for face to face interview in capgemini on 14-Nov-18. not interested with telephonic</t>
  </si>
  <si>
    <t>Not strong in Java, J2EE,web services</t>
  </si>
  <si>
    <t>Resources mentioned she is available for Friday</t>
  </si>
  <si>
    <t>He was not available at 11 AM so rescheduled after discussion with candidate at 5:30 PM on 14-11-2018</t>
  </si>
  <si>
    <t>Candicadatet Postponed the interview several times. Finally doesnot pick up the call.</t>
  </si>
  <si>
    <t>Good technical knowledge</t>
  </si>
  <si>
    <t>Not having much knowledge on Java, Spring &amp; Hibernate. Not good in communication.</t>
  </si>
  <si>
    <t>we will call on 16-Nov-18</t>
  </si>
  <si>
    <t>Doesn’t have experience in Angular 2+. Worked in it over a year ago. Mostly UI resource.</t>
  </si>
  <si>
    <t>Call scheduled on 16-Nov-2018</t>
  </si>
  <si>
    <t>L1 Select. Good Knowedgle in Angular 2+. Willing to relocate to Bangalore.</t>
  </si>
  <si>
    <t>Selected, good technically in Angular 1</t>
  </si>
  <si>
    <t>TBD</t>
  </si>
  <si>
    <t>Call to be scheduled</t>
  </si>
  <si>
    <t xml:space="preserve">Rescheduled to 16th ovember </t>
  </si>
  <si>
    <t>Good in Java/J2EE technologies</t>
  </si>
  <si>
    <t>Batch Date</t>
  </si>
  <si>
    <t>15-Nov-2018  Selected
scheduled for 15th november</t>
  </si>
  <si>
    <t>Not good in Core java. No hands on hibernate and Spring</t>
  </si>
  <si>
    <t>Rescheduled for  3 days and still no response hence reject.</t>
  </si>
  <si>
    <t xml:space="preserve">Strong in fundamentals Jva/J2EE, spring and hibernate, restfull web services worked on consumer </t>
  </si>
  <si>
    <t>15-Nov-2018 Selected
scheduled for 15th november</t>
  </si>
  <si>
    <t>Technically not good.</t>
  </si>
  <si>
    <t>As discussed with candidate, he had been already evaluated in L1 and got selected for L2 skype call by other L1 Panel.</t>
  </si>
  <si>
    <t>Sub Total -&gt;</t>
  </si>
  <si>
    <t xml:space="preserve">Rishi Sharma                                                                           </t>
  </si>
  <si>
    <t>Vivek</t>
  </si>
  <si>
    <t>rishi.sharma8061@gmail.com</t>
  </si>
  <si>
    <t>vivek.java91@gmail.com</t>
  </si>
  <si>
    <t>RCS Technologies </t>
  </si>
  <si>
    <t>Called Thrice but not reacheable.so not going to call anymore</t>
  </si>
  <si>
    <t>Rescheduled for 19-Nov-18 3 PM</t>
  </si>
  <si>
    <t>Rescheduled for 20-Nov-18 3 PM</t>
  </si>
  <si>
    <t>Good in Core Java, Hibernate and Spring, webservices</t>
  </si>
  <si>
    <t xml:space="preserve">Rescheduled for19-Nov-18 </t>
  </si>
  <si>
    <t>Techinically not strong in core java and Spring</t>
  </si>
  <si>
    <t>Not good in java</t>
  </si>
  <si>
    <t xml:space="preserve">Scheduled for 19th november </t>
  </si>
  <si>
    <t xml:space="preserve"> All our L1 panels are occupied until 21st nov.Deepak was out of office, need to reschedule. </t>
  </si>
  <si>
    <t>All our panels are busy until 22nd nov.Deepak was out of office, need to reschedule</t>
  </si>
  <si>
    <t xml:space="preserve">Scheduled to 20th November </t>
  </si>
  <si>
    <t>Rescheduled to 21st november november</t>
  </si>
  <si>
    <t>rescheduled to 21st as not available .15-Nov-2018-Called around 3.00 PM not reachable by phone.
scheduled for 15th november</t>
  </si>
  <si>
    <t>Not reachable on 17th nov.Rescheduled to 20th nov</t>
  </si>
  <si>
    <t xml:space="preserve">Rescheduled for 20-Nov-18 </t>
  </si>
  <si>
    <t xml:space="preserve">Not good technically </t>
  </si>
  <si>
    <t>Average technically</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</si>
</sst>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9"/>
      <color indexed="81"/>
      <name val="Tahoma"/>
      <family val="2"/>
    </font>
    <font>
      <b/>
      <sz val="9"/>
      <color indexed="81"/>
      <name val="Tahoma"/>
      <family val="2"/>
    </font>
    <font>
      <b/>
      <sz val="11"/>
      <color rgb="FFFFFFFF"/>
      <name val="Calibri"/>
      <family val="2"/>
    </font>
    <font>
      <sz val="10"/>
      <color theme="1"/>
      <name val="Calibri"/>
      <family val="2"/>
      <scheme val="minor"/>
    </font>
    <font>
      <sz val="10"/>
      <color rgb="FF000000"/>
      <name val="Calibri"/>
      <family val="2"/>
    </font>
    <font>
      <b/>
      <sz val="11"/>
      <color theme="1"/>
      <name val="Calibri"/>
      <family val="2"/>
      <scheme val="minor"/>
    </font>
    <font>
      <sz val="11"/>
      <color rgb="FF000000"/>
      <name val="Calibri"/>
      <family val="2"/>
    </font>
    <font>
      <b/>
      <sz val="11"/>
      <color rgb="FF000000"/>
      <name val="Calibri"/>
      <family val="2"/>
    </font>
    <font>
      <sz val="10"/>
      <name val="Calibri"/>
      <family val="2"/>
      <scheme val="minor"/>
    </font>
    <font>
      <sz val="10"/>
      <color theme="1"/>
      <name val="Calibri"/>
      <family val="2"/>
    </font>
    <font>
      <u/>
      <sz val="11"/>
      <color theme="10"/>
      <name val="Calibri"/>
      <family val="2"/>
      <scheme val="minor"/>
    </font>
    <font>
      <b/>
      <sz val="10"/>
      <color theme="1"/>
      <name val="Calibri"/>
      <family val="2"/>
      <scheme val="minor"/>
    </font>
    <font>
      <sz val="10"/>
      <name val="Arial"/>
      <family val="2"/>
    </font>
    <font>
      <b/>
      <sz val="11"/>
      <color theme="3"/>
      <name val="Calibri"/>
      <family val="2"/>
      <scheme val="minor"/>
    </font>
  </fonts>
  <fills count="8">
    <fill>
      <patternFill patternType="none"/>
    </fill>
    <fill>
      <patternFill patternType="gray125"/>
    </fill>
    <fill>
      <patternFill patternType="solid">
        <fgColor rgb="FF1F497D"/>
        <bgColor indexed="64"/>
      </patternFill>
    </fill>
    <fill>
      <patternFill patternType="solid">
        <fgColor rgb="FFFFC000"/>
        <bgColor indexed="64"/>
      </patternFill>
    </fill>
    <fill>
      <patternFill patternType="solid">
        <fgColor rgb="FFFFFF00"/>
        <bgColor indexed="64"/>
      </patternFill>
    </fill>
    <fill>
      <patternFill patternType="solid">
        <fgColor rgb="FFFFF2CC"/>
        <bgColor indexed="64"/>
      </patternFill>
    </fill>
    <fill>
      <patternFill patternType="solid">
        <fgColor rgb="FFD9E1F2"/>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 fillId="0" borderId="0" applyNumberFormat="0" applyFill="0" applyBorder="0" applyAlignment="0" applyProtection="0"/>
    <xf numFmtId="0" fontId="13" fillId="0" borderId="0"/>
  </cellStyleXfs>
  <cellXfs count="54">
    <xf numFmtId="0" fontId="0" fillId="0" borderId="0" xfId="0"/>
    <xf numFmtId="0" fontId="3" fillId="2"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7" fillId="0" borderId="1" xfId="0" applyFont="1" applyBorder="1" applyAlignment="1">
      <alignment horizontal="center" vertical="center"/>
    </xf>
    <xf numFmtId="0" fontId="6" fillId="0" borderId="1" xfId="0" applyFont="1" applyBorder="1"/>
    <xf numFmtId="0" fontId="4" fillId="0" borderId="1" xfId="0" applyFont="1" applyBorder="1" applyAlignment="1">
      <alignment horizontal="left"/>
    </xf>
    <xf numFmtId="0" fontId="4" fillId="0" borderId="1" xfId="0" applyFont="1" applyFill="1" applyBorder="1" applyAlignment="1">
      <alignment horizontal="left"/>
    </xf>
    <xf numFmtId="0" fontId="4" fillId="0" borderId="1" xfId="0" applyFont="1" applyBorder="1" applyAlignment="1">
      <alignment horizontal="left" vertical="center"/>
    </xf>
    <xf numFmtId="0" fontId="12" fillId="4" borderId="1" xfId="0" applyFont="1" applyFill="1" applyBorder="1" applyAlignment="1">
      <alignment horizontal="left"/>
    </xf>
    <xf numFmtId="0" fontId="0" fillId="0" borderId="0" xfId="0" applyAlignment="1"/>
    <xf numFmtId="15" fontId="0" fillId="0" borderId="1" xfId="0" applyNumberFormat="1" applyBorder="1"/>
    <xf numFmtId="0" fontId="0" fillId="0" borderId="0" xfId="0" applyAlignment="1">
      <alignment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0" fillId="0" borderId="0" xfId="0" applyAlignment="1">
      <alignment horizontal="center" vertical="center" wrapText="1"/>
    </xf>
    <xf numFmtId="18" fontId="9" fillId="4" borderId="1" xfId="0" applyNumberFormat="1" applyFont="1" applyFill="1" applyBorder="1" applyAlignment="1">
      <alignment horizontal="left"/>
    </xf>
    <xf numFmtId="18" fontId="9" fillId="4" borderId="1" xfId="0" applyNumberFormat="1" applyFont="1" applyFill="1" applyBorder="1" applyAlignment="1">
      <alignment horizontal="left" vertical="center"/>
    </xf>
    <xf numFmtId="0" fontId="9" fillId="4" borderId="1" xfId="0" applyFont="1" applyFill="1" applyBorder="1" applyAlignment="1">
      <alignment horizontal="left"/>
    </xf>
    <xf numFmtId="0" fontId="5" fillId="0" borderId="1" xfId="0" applyFont="1" applyFill="1" applyBorder="1" applyAlignment="1">
      <alignment vertical="center"/>
    </xf>
    <xf numFmtId="0" fontId="5" fillId="0" borderId="1" xfId="0" quotePrefix="1" applyFont="1" applyFill="1" applyBorder="1" applyAlignment="1">
      <alignment vertical="center"/>
    </xf>
    <xf numFmtId="0" fontId="4" fillId="0" borderId="1" xfId="0" applyFont="1" applyFill="1" applyBorder="1" applyAlignment="1"/>
    <xf numFmtId="0" fontId="4" fillId="0" borderId="1" xfId="0" applyFont="1" applyFill="1" applyBorder="1" applyAlignment="1">
      <alignment vertical="center"/>
    </xf>
    <xf numFmtId="16" fontId="5" fillId="0" borderId="1" xfId="0" quotePrefix="1" applyNumberFormat="1" applyFont="1" applyFill="1" applyBorder="1" applyAlignment="1">
      <alignment vertical="center"/>
    </xf>
    <xf numFmtId="0" fontId="9" fillId="0" borderId="1" xfId="0" applyFont="1" applyFill="1" applyBorder="1" applyAlignment="1">
      <alignment horizontal="left"/>
    </xf>
    <xf numFmtId="0" fontId="9" fillId="0" borderId="1" xfId="0" applyFont="1" applyFill="1" applyBorder="1" applyAlignment="1">
      <alignment horizontal="left" vertical="center"/>
    </xf>
    <xf numFmtId="0" fontId="4" fillId="0" borderId="1" xfId="0" applyFont="1" applyFill="1" applyBorder="1" applyAlignment="1">
      <alignment horizontal="left" vertical="center"/>
    </xf>
    <xf numFmtId="14" fontId="4" fillId="0" borderId="1" xfId="0" applyNumberFormat="1" applyFont="1" applyFill="1" applyBorder="1" applyAlignment="1">
      <alignment horizontal="left" vertical="center"/>
    </xf>
    <xf numFmtId="49" fontId="4" fillId="0" borderId="1" xfId="0" applyNumberFormat="1" applyFont="1" applyFill="1" applyBorder="1" applyAlignment="1">
      <alignment horizontal="left" vertical="center"/>
    </xf>
    <xf numFmtId="14" fontId="4" fillId="0" borderId="1" xfId="0" applyNumberFormat="1" applyFont="1" applyFill="1" applyBorder="1" applyAlignment="1">
      <alignment horizontal="left"/>
    </xf>
    <xf numFmtId="49" fontId="4" fillId="0" borderId="1" xfId="0" applyNumberFormat="1" applyFont="1" applyFill="1" applyBorder="1" applyAlignment="1">
      <alignment horizontal="left"/>
    </xf>
    <xf numFmtId="0" fontId="10" fillId="0" borderId="1" xfId="0" applyFont="1" applyFill="1" applyBorder="1" applyAlignment="1">
      <alignment horizontal="left" vertical="center"/>
    </xf>
    <xf numFmtId="0" fontId="5" fillId="0" borderId="1" xfId="0" applyFont="1" applyFill="1" applyBorder="1" applyAlignment="1">
      <alignment horizontal="left" vertical="center"/>
    </xf>
    <xf numFmtId="0" fontId="9" fillId="0" borderId="1" xfId="1" applyFont="1" applyFill="1" applyBorder="1" applyAlignment="1">
      <alignment horizontal="left"/>
    </xf>
    <xf numFmtId="16" fontId="9" fillId="0" borderId="1" xfId="0" applyNumberFormat="1" applyFont="1" applyFill="1" applyBorder="1" applyAlignment="1">
      <alignment horizontal="left"/>
    </xf>
    <xf numFmtId="0" fontId="14" fillId="0" borderId="0" xfId="0" applyFont="1" applyAlignment="1">
      <alignment horizontal="center"/>
    </xf>
    <xf numFmtId="0" fontId="14" fillId="7" borderId="0" xfId="0" applyFont="1" applyFill="1" applyAlignment="1">
      <alignment horizontal="center"/>
    </xf>
    <xf numFmtId="0" fontId="14" fillId="0" borderId="0" xfId="0" applyFont="1"/>
    <xf numFmtId="15" fontId="4" fillId="0" borderId="1" xfId="0" applyNumberFormat="1" applyFont="1" applyFill="1" applyBorder="1"/>
    <xf numFmtId="0" fontId="4" fillId="0" borderId="1" xfId="0" applyFont="1" applyFill="1" applyBorder="1"/>
    <xf numFmtId="0" fontId="4" fillId="4" borderId="1" xfId="0" applyFont="1" applyFill="1" applyBorder="1" applyAlignment="1">
      <alignment horizontal="left"/>
    </xf>
    <xf numFmtId="15" fontId="4" fillId="4" borderId="1" xfId="0" applyNumberFormat="1" applyFont="1" applyFill="1" applyBorder="1" applyAlignment="1">
      <alignment horizontal="left"/>
    </xf>
    <xf numFmtId="18" fontId="4" fillId="4" borderId="1" xfId="0" applyNumberFormat="1" applyFont="1" applyFill="1" applyBorder="1" applyAlignment="1">
      <alignment horizontal="left"/>
    </xf>
    <xf numFmtId="0" fontId="4" fillId="4" borderId="1" xfId="0" applyFont="1" applyFill="1" applyBorder="1" applyAlignment="1">
      <alignment horizontal="left" vertical="center"/>
    </xf>
    <xf numFmtId="0" fontId="4" fillId="0" borderId="0" xfId="0" applyFont="1"/>
    <xf numFmtId="18" fontId="4" fillId="4" borderId="1" xfId="0" applyNumberFormat="1" applyFont="1" applyFill="1" applyBorder="1" applyAlignment="1">
      <alignment horizontal="left" vertical="center"/>
    </xf>
    <xf numFmtId="15" fontId="4" fillId="4" borderId="1" xfId="0" applyNumberFormat="1" applyFont="1" applyFill="1" applyBorder="1" applyAlignment="1">
      <alignment horizontal="left" vertical="center"/>
    </xf>
    <xf numFmtId="0" fontId="4" fillId="0" borderId="1" xfId="0" applyFont="1" applyBorder="1"/>
    <xf numFmtId="0" fontId="4" fillId="4" borderId="1" xfId="0" applyFont="1" applyFill="1" applyBorder="1"/>
    <xf numFmtId="0" fontId="4" fillId="4" borderId="1" xfId="0" applyFont="1" applyFill="1" applyBorder="1" applyAlignment="1"/>
    <xf numFmtId="0" fontId="12" fillId="4" borderId="1" xfId="0" applyFont="1" applyFill="1" applyBorder="1"/>
    <xf numFmtId="0" fontId="4" fillId="4" borderId="1" xfId="0" quotePrefix="1" applyFont="1" applyFill="1" applyBorder="1" applyAlignment="1"/>
    <xf numFmtId="0" fontId="4" fillId="4" borderId="1" xfId="0" applyFont="1" applyFill="1" applyBorder="1" applyAlignment="1">
      <alignment horizontal="left" wrapText="1"/>
    </xf>
  </cellXfs>
  <cellStyles count="3">
    <cellStyle name="Hyperlink" xfId="1" builtinId="8"/>
    <cellStyle name="Normal" xfId="0" builtinId="0"/>
    <cellStyle name="Normal 2" xfId="2"/>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pane ySplit="2" topLeftCell="A3" activePane="bottomLeft" state="frozen"/>
      <selection pane="bottomLeft"/>
    </sheetView>
  </sheetViews>
  <sheetFormatPr defaultRowHeight="14.5" x14ac:dyDescent="0.35"/>
  <cols>
    <col min="1" max="1" width="10" bestFit="1" customWidth="1"/>
    <col min="2" max="2" width="18.26953125" bestFit="1" customWidth="1"/>
    <col min="3" max="3" width="8.81640625" customWidth="1"/>
    <col min="4" max="4" width="15.1796875" bestFit="1" customWidth="1"/>
    <col min="5" max="5" width="14.81640625" bestFit="1" customWidth="1"/>
    <col min="6" max="6" width="16.453125" customWidth="1"/>
    <col min="7" max="7" width="11" bestFit="1" customWidth="1"/>
    <col min="8" max="8" width="11.1796875" bestFit="1" customWidth="1"/>
    <col min="9" max="9" width="15.1796875" bestFit="1" customWidth="1"/>
    <col min="10" max="10" width="14.81640625" bestFit="1" customWidth="1"/>
    <col min="11" max="11" width="15.81640625" customWidth="1"/>
    <col min="12" max="12" width="11" bestFit="1" customWidth="1"/>
    <col min="13" max="13" width="11.1796875" bestFit="1" customWidth="1"/>
  </cols>
  <sheetData>
    <row r="1" spans="1:14" x14ac:dyDescent="0.35">
      <c r="B1" s="38" t="s">
        <v>870</v>
      </c>
      <c r="C1" s="36">
        <f>SUBTOTAL(9,C3:C1048576)</f>
        <v>152</v>
      </c>
      <c r="D1" s="36">
        <f t="shared" ref="D1:M1" si="0">SUBTOTAL(9,D4:D1048576)</f>
        <v>90</v>
      </c>
      <c r="E1" s="36">
        <f t="shared" si="0"/>
        <v>13</v>
      </c>
      <c r="F1" s="36">
        <f t="shared" si="0"/>
        <v>46</v>
      </c>
      <c r="G1" s="37">
        <f t="shared" si="0"/>
        <v>31</v>
      </c>
      <c r="H1" s="36">
        <f t="shared" si="0"/>
        <v>59</v>
      </c>
      <c r="I1" s="36">
        <f t="shared" si="0"/>
        <v>20</v>
      </c>
      <c r="J1" s="36">
        <f t="shared" si="0"/>
        <v>8</v>
      </c>
      <c r="K1" s="36">
        <f t="shared" si="0"/>
        <v>1</v>
      </c>
      <c r="L1" s="37">
        <f t="shared" si="0"/>
        <v>13</v>
      </c>
      <c r="M1" s="36">
        <f t="shared" si="0"/>
        <v>7</v>
      </c>
      <c r="N1" s="36"/>
    </row>
    <row r="2" spans="1:14" s="16" customFormat="1" ht="29.25" customHeight="1" x14ac:dyDescent="0.35">
      <c r="A2" s="12" t="s">
        <v>862</v>
      </c>
      <c r="B2" s="12" t="s">
        <v>9</v>
      </c>
      <c r="C2" s="13" t="s">
        <v>21</v>
      </c>
      <c r="D2" s="14" t="s">
        <v>28</v>
      </c>
      <c r="E2" s="14" t="s">
        <v>35</v>
      </c>
      <c r="F2" s="14" t="s">
        <v>31</v>
      </c>
      <c r="G2" s="14" t="s">
        <v>22</v>
      </c>
      <c r="H2" s="14" t="s">
        <v>29</v>
      </c>
      <c r="I2" s="15" t="s">
        <v>30</v>
      </c>
      <c r="J2" s="15" t="s">
        <v>36</v>
      </c>
      <c r="K2" s="15" t="s">
        <v>31</v>
      </c>
      <c r="L2" s="15" t="s">
        <v>32</v>
      </c>
      <c r="M2" s="15" t="s">
        <v>33</v>
      </c>
    </row>
    <row r="3" spans="1:14" x14ac:dyDescent="0.35">
      <c r="A3" s="10">
        <v>43420</v>
      </c>
      <c r="B3" s="4" t="s">
        <v>25</v>
      </c>
      <c r="C3" s="3">
        <f>COUNTIFS(Data!$L:$L,$B3, Data!$A:$A,$A3)</f>
        <v>3</v>
      </c>
      <c r="D3" s="3">
        <f>COUNTIFS(Data!$L:$L,$B3, Data!$A:$A,$A3,Data!$S:$S,"Select")+COUNTIFS(Data!$L:$L,$B3, Data!$A:$A,$A3,Data!$S:$S,"Reject")</f>
        <v>0</v>
      </c>
      <c r="E3" s="3">
        <f>COUNTIFS(Data!$L:$L,$B3, Data!$A:$A,$A3,Data!$S:$S,"Scheduled")</f>
        <v>3</v>
      </c>
      <c r="F3" s="3">
        <f>COUNTIFS(Data!$L:$L,$B3, Data!$A:$A,$A3,Data!$S:$S,"Not Reachable")+COUNTIFS(Data!$L:$L,$B3, Data!$A:$A,$A3,Data!$S:$S,"Not Available")</f>
        <v>0</v>
      </c>
      <c r="G3" s="3">
        <f>COUNTIFS(Data!$L:$L,$B3, Data!$A:$A,$A3,Data!$S:$S,"Select")</f>
        <v>0</v>
      </c>
      <c r="H3" s="3">
        <f>COUNTIFS(Data!$L:$L,$B3, Data!$A:$A,$A3,Data!$S:$S,"Reject")</f>
        <v>0</v>
      </c>
      <c r="I3" s="3">
        <f>COUNTIFS(Data!$L:$L,$B3, Data!$A:$A,$A3,Data!$V:$V,"Select")+COUNTIFS(Data!$L:$L,$B3, Data!$A:$A,$A3,Data!$V:$V,"Reject")</f>
        <v>0</v>
      </c>
      <c r="J3" s="3">
        <f>COUNTIFS(Data!$L:$L,$B3, Data!$A:$A,$A3,Data!$V:$V,"Scheduled")</f>
        <v>0</v>
      </c>
      <c r="K3" s="3">
        <f>COUNTIFS(Data!$L:$L,$B3, Data!$A:$A,$A3,Data!$V:$V,"Not Reachable")+COUNTIFS(Data!$L:$L,$B3, Data!$A:$A,$A3,Data!$V:$V,"Not Available")</f>
        <v>0</v>
      </c>
      <c r="L3" s="3">
        <f>COUNTIFS(Data!$L:$L,$B3, Data!$A:$A,$A3,Data!$V:$V,"Select")</f>
        <v>0</v>
      </c>
      <c r="M3" s="3">
        <f>COUNTIFS(Data!$L:$L,$B3, Data!$A:$A,$A3,Data!$V:$V,"Reject")</f>
        <v>0</v>
      </c>
    </row>
    <row r="4" spans="1:14" x14ac:dyDescent="0.35">
      <c r="A4" s="10">
        <v>43416</v>
      </c>
      <c r="B4" s="4" t="s">
        <v>24</v>
      </c>
      <c r="C4" s="3">
        <f>COUNTIFS(Data!$L:$L,$B4, Data!$A:$A,$A4)</f>
        <v>3</v>
      </c>
      <c r="D4" s="3">
        <f>COUNTIFS(Data!$L:$L,$B4, Data!$A:$A,$A4,Data!$S:$S,"Select")+COUNTIFS(Data!$L:$L,$B4, Data!$A:$A,$A4,Data!$S:$S,"Reject")</f>
        <v>3</v>
      </c>
      <c r="E4" s="3">
        <f>COUNTIFS(Data!$L:$L,$B4, Data!$A:$A,$A4,Data!$S:$S,"Scheduled")</f>
        <v>0</v>
      </c>
      <c r="F4" s="3">
        <f>COUNTIFS(Data!$L:$L,$B4, Data!$A:$A,$A4,Data!$S:$S,"Not Reachable")+COUNTIFS(Data!$L:$L,$B4, Data!$A:$A,$A4,Data!$S:$S,"Not Available")</f>
        <v>0</v>
      </c>
      <c r="G4" s="3">
        <f>COUNTIFS(Data!$L:$L,$B4, Data!$A:$A,$A4,Data!$S:$S,"Select")</f>
        <v>1</v>
      </c>
      <c r="H4" s="3">
        <f>COUNTIFS(Data!$L:$L,$B4, Data!$A:$A,$A4,Data!$S:$S,"Reject")</f>
        <v>2</v>
      </c>
      <c r="I4" s="3">
        <f>COUNTIFS(Data!$L:$L,$B4, Data!$A:$A,$A4,Data!$V:$V,"Select")+COUNTIFS(Data!$L:$L,$B4, Data!$A:$A,$A4,Data!$V:$V,"Reject")</f>
        <v>0</v>
      </c>
      <c r="J4" s="3">
        <f>COUNTIFS(Data!$L:$L,$B4, Data!$A:$A,$A4,Data!$V:$V,"Scheduled")</f>
        <v>1</v>
      </c>
      <c r="K4" s="3">
        <f>COUNTIFS(Data!$L:$L,$B4, Data!$A:$A,$A4,Data!$V:$V,"Not Reachable")+COUNTIFS(Data!$L:$L,$B4, Data!$A:$A,$A4,Data!$V:$V,"Not Available")</f>
        <v>0</v>
      </c>
      <c r="L4" s="3">
        <f>COUNTIFS(Data!$L:$L,$B4, Data!$A:$A,$A4,Data!$V:$V,"Select")</f>
        <v>0</v>
      </c>
      <c r="M4" s="3">
        <f>COUNTIFS(Data!$L:$L,$B4, Data!$A:$A,$A4,Data!$V:$V,"Reject")</f>
        <v>0</v>
      </c>
    </row>
    <row r="5" spans="1:14" x14ac:dyDescent="0.35">
      <c r="A5" s="10">
        <v>43416</v>
      </c>
      <c r="B5" s="4" t="s">
        <v>34</v>
      </c>
      <c r="C5" s="3">
        <f>COUNTIFS(Data!$L:$L,$B5, Data!$A:$A,$A5)</f>
        <v>2</v>
      </c>
      <c r="D5" s="3">
        <f>COUNTIFS(Data!$L:$L,$B5, Data!$A:$A,$A5,Data!$S:$S,"Select")+COUNTIFS(Data!$L:$L,$B5, Data!$A:$A,$A5,Data!$S:$S,"Reject")</f>
        <v>1</v>
      </c>
      <c r="E5" s="3">
        <f>COUNTIFS(Data!$L:$L,$B5, Data!$A:$A,$A5,Data!$S:$S,"Scheduled")</f>
        <v>0</v>
      </c>
      <c r="F5" s="3">
        <f>COUNTIFS(Data!$L:$L,$B5, Data!$A:$A,$A5,Data!$S:$S,"Not Reachable")+COUNTIFS(Data!$L:$L,$B5, Data!$A:$A,$A5,Data!$S:$S,"Not Available")</f>
        <v>1</v>
      </c>
      <c r="G5" s="3">
        <f>COUNTIFS(Data!$L:$L,$B5, Data!$A:$A,$A5,Data!$S:$S,"Select")</f>
        <v>1</v>
      </c>
      <c r="H5" s="3">
        <f>COUNTIFS(Data!$L:$L,$B5, Data!$A:$A,$A5,Data!$S:$S,"Reject")</f>
        <v>0</v>
      </c>
      <c r="I5" s="3">
        <f>COUNTIFS(Data!$L:$L,$B5, Data!$A:$A,$A5,Data!$V:$V,"Select")+COUNTIFS(Data!$L:$L,$B5, Data!$A:$A,$A5,Data!$V:$V,"Reject")</f>
        <v>0</v>
      </c>
      <c r="J5" s="3">
        <f>COUNTIFS(Data!$L:$L,$B5, Data!$A:$A,$A5,Data!$V:$V,"Scheduled")</f>
        <v>0</v>
      </c>
      <c r="K5" s="3">
        <f>COUNTIFS(Data!$L:$L,$B5, Data!$A:$A,$A5,Data!$V:$V,"Not Reachable")+COUNTIFS(Data!$L:$L,$B5, Data!$A:$A,$A5,Data!$V:$V,"Not Available")</f>
        <v>0</v>
      </c>
      <c r="L5" s="3">
        <f>COUNTIFS(Data!$L:$L,$B5, Data!$A:$A,$A5,Data!$V:$V,"Select")</f>
        <v>0</v>
      </c>
      <c r="M5" s="3">
        <f>COUNTIFS(Data!$L:$L,$B5, Data!$A:$A,$A5,Data!$V:$V,"Reject")</f>
        <v>0</v>
      </c>
    </row>
    <row r="6" spans="1:14" x14ac:dyDescent="0.35">
      <c r="A6" s="10">
        <v>43416</v>
      </c>
      <c r="B6" s="4" t="s">
        <v>25</v>
      </c>
      <c r="C6" s="3">
        <f>COUNTIFS(Data!$L:$L,$B6, Data!$A:$A,$A6)</f>
        <v>9</v>
      </c>
      <c r="D6" s="3">
        <f>COUNTIFS(Data!$L:$L,$B6, Data!$A:$A,$A6,Data!$S:$S,"Select")+COUNTIFS(Data!$L:$L,$B6, Data!$A:$A,$A6,Data!$S:$S,"Reject")</f>
        <v>5</v>
      </c>
      <c r="E6" s="3">
        <f>COUNTIFS(Data!$L:$L,$B6, Data!$A:$A,$A6,Data!$S:$S,"Scheduled")</f>
        <v>1</v>
      </c>
      <c r="F6" s="3">
        <f>COUNTIFS(Data!$L:$L,$B6, Data!$A:$A,$A6,Data!$S:$S,"Not Reachable")+COUNTIFS(Data!$L:$L,$B6, Data!$A:$A,$A6,Data!$S:$S,"Not Available")</f>
        <v>3</v>
      </c>
      <c r="G6" s="3">
        <f>COUNTIFS(Data!$L:$L,$B6, Data!$A:$A,$A6,Data!$S:$S,"Select")</f>
        <v>2</v>
      </c>
      <c r="H6" s="3">
        <f>COUNTIFS(Data!$L:$L,$B6, Data!$A:$A,$A6,Data!$S:$S,"Reject")</f>
        <v>3</v>
      </c>
      <c r="I6" s="3">
        <f>COUNTIFS(Data!$L:$L,$B6, Data!$A:$A,$A6,Data!$V:$V,"Select")+COUNTIFS(Data!$L:$L,$B6, Data!$A:$A,$A6,Data!$V:$V,"Reject")</f>
        <v>1</v>
      </c>
      <c r="J6" s="3">
        <f>COUNTIFS(Data!$L:$L,$B6, Data!$A:$A,$A6,Data!$V:$V,"Scheduled")</f>
        <v>1</v>
      </c>
      <c r="K6" s="3">
        <f>COUNTIFS(Data!$L:$L,$B6, Data!$A:$A,$A6,Data!$V:$V,"Not Reachable")+COUNTIFS(Data!$L:$L,$B6, Data!$A:$A,$A6,Data!$V:$V,"Not Available")</f>
        <v>0</v>
      </c>
      <c r="L6" s="3">
        <f>COUNTIFS(Data!$L:$L,$B6, Data!$A:$A,$A6,Data!$V:$V,"Select")</f>
        <v>1</v>
      </c>
      <c r="M6" s="3">
        <f>COUNTIFS(Data!$L:$L,$B6, Data!$A:$A,$A6,Data!$V:$V,"Reject")</f>
        <v>0</v>
      </c>
    </row>
    <row r="7" spans="1:14" x14ac:dyDescent="0.35">
      <c r="A7" s="10">
        <v>43412</v>
      </c>
      <c r="B7" s="4" t="s">
        <v>24</v>
      </c>
      <c r="C7" s="3">
        <f>COUNTIFS(Data!$L:$L,$B7, Data!$A:$A,$A7)</f>
        <v>4</v>
      </c>
      <c r="D7" s="3">
        <f>COUNTIFS(Data!$L:$L,$B7, Data!$A:$A,$A7,Data!$S:$S,"Select")+COUNTIFS(Data!$L:$L,$B7, Data!$A:$A,$A7,Data!$S:$S,"Reject")</f>
        <v>4</v>
      </c>
      <c r="E7" s="3">
        <f>COUNTIFS(Data!$L:$L,$B7, Data!$A:$A,$A7,Data!$S:$S,"Scheduled")</f>
        <v>0</v>
      </c>
      <c r="F7" s="3">
        <f>COUNTIFS(Data!$L:$L,$B7, Data!$A:$A,$A7,Data!$S:$S,"Not Reachable")+COUNTIFS(Data!$L:$L,$B7, Data!$A:$A,$A7,Data!$S:$S,"Not Available")</f>
        <v>0</v>
      </c>
      <c r="G7" s="3">
        <f>COUNTIFS(Data!$L:$L,$B7, Data!$A:$A,$A7,Data!$S:$S,"Select")</f>
        <v>0</v>
      </c>
      <c r="H7" s="3">
        <f>COUNTIFS(Data!$L:$L,$B7, Data!$A:$A,$A7,Data!$S:$S,"Reject")</f>
        <v>4</v>
      </c>
      <c r="I7" s="3">
        <f>COUNTIFS(Data!$L:$L,$B7, Data!$A:$A,$A7,Data!$V:$V,"Select")+COUNTIFS(Data!$L:$L,$B7, Data!$A:$A,$A7,Data!$V:$V,"Reject")</f>
        <v>0</v>
      </c>
      <c r="J7" s="3">
        <f>COUNTIFS(Data!$L:$L,$B7, Data!$A:$A,$A7,Data!$V:$V,"Scheduled")</f>
        <v>0</v>
      </c>
      <c r="K7" s="3">
        <f>COUNTIFS(Data!$L:$L,$B7, Data!$A:$A,$A7,Data!$V:$V,"Not Reachable")+COUNTIFS(Data!$L:$L,$B7, Data!$A:$A,$A7,Data!$V:$V,"Not Available")</f>
        <v>0</v>
      </c>
      <c r="L7" s="3">
        <f>COUNTIFS(Data!$L:$L,$B7, Data!$A:$A,$A7,Data!$V:$V,"Select")</f>
        <v>0</v>
      </c>
      <c r="M7" s="3">
        <f>COUNTIFS(Data!$L:$L,$B7, Data!$A:$A,$A7,Data!$V:$V,"Reject")</f>
        <v>0</v>
      </c>
    </row>
    <row r="8" spans="1:14" x14ac:dyDescent="0.35">
      <c r="A8" s="10">
        <v>43412</v>
      </c>
      <c r="B8" s="4" t="s">
        <v>25</v>
      </c>
      <c r="C8" s="3">
        <f>COUNTIFS(Data!$L:$L,$B8, Data!$A:$A,$A8)</f>
        <v>26</v>
      </c>
      <c r="D8" s="3">
        <f>COUNTIFS(Data!$L:$L,$B8, Data!$A:$A,$A8,Data!$S:$S,"Select")+COUNTIFS(Data!$L:$L,$B8, Data!$A:$A,$A8,Data!$S:$S,"Reject")</f>
        <v>17</v>
      </c>
      <c r="E8" s="3">
        <f>COUNTIFS(Data!$L:$L,$B8, Data!$A:$A,$A8,Data!$S:$S,"Scheduled")</f>
        <v>2</v>
      </c>
      <c r="F8" s="3">
        <f>COUNTIFS(Data!$L:$L,$B8, Data!$A:$A,$A8,Data!$S:$S,"Not Reachable")+COUNTIFS(Data!$L:$L,$B8, Data!$A:$A,$A8,Data!$S:$S,"Not Available")</f>
        <v>7</v>
      </c>
      <c r="G8" s="3">
        <f>COUNTIFS(Data!$L:$L,$B8, Data!$A:$A,$A8,Data!$S:$S,"Select")</f>
        <v>6</v>
      </c>
      <c r="H8" s="3">
        <f>COUNTIFS(Data!$L:$L,$B8, Data!$A:$A,$A8,Data!$S:$S,"Reject")</f>
        <v>11</v>
      </c>
      <c r="I8" s="3">
        <f>COUNTIFS(Data!$L:$L,$B8, Data!$A:$A,$A8,Data!$V:$V,"Select")+COUNTIFS(Data!$L:$L,$B8, Data!$A:$A,$A8,Data!$V:$V,"Reject")</f>
        <v>2</v>
      </c>
      <c r="J8" s="3">
        <f>COUNTIFS(Data!$L:$L,$B8, Data!$A:$A,$A8,Data!$V:$V,"Scheduled")</f>
        <v>4</v>
      </c>
      <c r="K8" s="3">
        <f>COUNTIFS(Data!$L:$L,$B8, Data!$A:$A,$A8,Data!$V:$V,"Not Reachable")+COUNTIFS(Data!$L:$L,$B8, Data!$A:$A,$A8,Data!$V:$V,"Not Available")</f>
        <v>0</v>
      </c>
      <c r="L8" s="3">
        <f>COUNTIFS(Data!$L:$L,$B8, Data!$A:$A,$A8,Data!$V:$V,"Select")</f>
        <v>2</v>
      </c>
      <c r="M8" s="3">
        <f>COUNTIFS(Data!$L:$L,$B8, Data!$A:$A,$A8,Data!$V:$V,"Reject")</f>
        <v>0</v>
      </c>
    </row>
    <row r="9" spans="1:14" x14ac:dyDescent="0.35">
      <c r="A9" s="10">
        <v>43409</v>
      </c>
      <c r="B9" s="4" t="s">
        <v>23</v>
      </c>
      <c r="C9" s="3">
        <f>COUNTIFS(Data!$L:$L,$B9, Data!$A:$A,$A9)</f>
        <v>1</v>
      </c>
      <c r="D9" s="3">
        <f>COUNTIFS(Data!$L:$L,$B9, Data!$A:$A,$A9,Data!$S:$S,"Select")+COUNTIFS(Data!$L:$L,$B9, Data!$A:$A,$A9,Data!$S:$S,"Reject")</f>
        <v>0</v>
      </c>
      <c r="E9" s="3">
        <f>COUNTIFS(Data!$L:$L,$B9, Data!$A:$A,$A9,Data!$S:$S,"Scheduled")</f>
        <v>0</v>
      </c>
      <c r="F9" s="3">
        <f>COUNTIFS(Data!$L:$L,$B9, Data!$A:$A,$A9,Data!$S:$S,"Not Reachable")+COUNTIFS(Data!$L:$L,$B9, Data!$A:$A,$A9,Data!$S:$S,"Not Available")</f>
        <v>1</v>
      </c>
      <c r="G9" s="3">
        <f>COUNTIFS(Data!$L:$L,$B9, Data!$A:$A,$A9,Data!$S:$S,"Select")</f>
        <v>0</v>
      </c>
      <c r="H9" s="3">
        <f>COUNTIFS(Data!$L:$L,$B9, Data!$A:$A,$A9,Data!$S:$S,"Reject")</f>
        <v>0</v>
      </c>
      <c r="I9" s="3">
        <f>COUNTIFS(Data!$L:$L,$B9, Data!$A:$A,$A9,Data!$V:$V,"Select")+COUNTIFS(Data!$L:$L,$B9, Data!$A:$A,$A9,Data!$V:$V,"Reject")</f>
        <v>0</v>
      </c>
      <c r="J9" s="3">
        <f>COUNTIFS(Data!$L:$L,$B9, Data!$A:$A,$A9,Data!$V:$V,"Scheduled")</f>
        <v>0</v>
      </c>
      <c r="K9" s="3">
        <f>COUNTIFS(Data!$L:$L,$B9, Data!$A:$A,$A9,Data!$V:$V,"Not Reachable")+COUNTIFS(Data!$L:$L,$B9, Data!$A:$A,$A9,Data!$V:$V,"Not Available")</f>
        <v>0</v>
      </c>
      <c r="L9" s="3">
        <f>COUNTIFS(Data!$L:$L,$B9, Data!$A:$A,$A9,Data!$V:$V,"Select")</f>
        <v>0</v>
      </c>
      <c r="M9" s="3">
        <f>COUNTIFS(Data!$L:$L,$B9, Data!$A:$A,$A9,Data!$V:$V,"Reject")</f>
        <v>0</v>
      </c>
    </row>
    <row r="10" spans="1:14" x14ac:dyDescent="0.35">
      <c r="A10" s="10">
        <v>43409</v>
      </c>
      <c r="B10" s="4" t="s">
        <v>24</v>
      </c>
      <c r="C10" s="3">
        <f>COUNTIFS(Data!$L:$L,$B10, Data!$A:$A,$A10)</f>
        <v>2</v>
      </c>
      <c r="D10" s="3">
        <f>COUNTIFS(Data!$L:$L,$B10, Data!$A:$A,$A10,Data!$S:$S,"Select")+COUNTIFS(Data!$L:$L,$B10, Data!$A:$A,$A10,Data!$S:$S,"Reject")</f>
        <v>2</v>
      </c>
      <c r="E10" s="3">
        <f>COUNTIFS(Data!$L:$L,$B10, Data!$A:$A,$A10,Data!$S:$S,"Scheduled")</f>
        <v>0</v>
      </c>
      <c r="F10" s="3">
        <f>COUNTIFS(Data!$L:$L,$B10, Data!$A:$A,$A10,Data!$S:$S,"Not Reachable")+COUNTIFS(Data!$L:$L,$B10, Data!$A:$A,$A10,Data!$S:$S,"Not Available")</f>
        <v>0</v>
      </c>
      <c r="G10" s="3">
        <f>COUNTIFS(Data!$L:$L,$B10, Data!$A:$A,$A10,Data!$S:$S,"Select")</f>
        <v>1</v>
      </c>
      <c r="H10" s="3">
        <f>COUNTIFS(Data!$L:$L,$B10, Data!$A:$A,$A10,Data!$S:$S,"Reject")</f>
        <v>1</v>
      </c>
      <c r="I10" s="3">
        <f>COUNTIFS(Data!$L:$L,$B10, Data!$A:$A,$A10,Data!$V:$V,"Select")+COUNTIFS(Data!$L:$L,$B10, Data!$A:$A,$A10,Data!$V:$V,"Reject")</f>
        <v>1</v>
      </c>
      <c r="J10" s="3">
        <f>COUNTIFS(Data!$L:$L,$B10, Data!$A:$A,$A10,Data!$V:$V,"Scheduled")</f>
        <v>0</v>
      </c>
      <c r="K10" s="3">
        <f>COUNTIFS(Data!$L:$L,$B10, Data!$A:$A,$A10,Data!$V:$V,"Not Reachable")+COUNTIFS(Data!$L:$L,$B10, Data!$A:$A,$A10,Data!$V:$V,"Not Available")</f>
        <v>0</v>
      </c>
      <c r="L10" s="3">
        <f>COUNTIFS(Data!$L:$L,$B10, Data!$A:$A,$A10,Data!$V:$V,"Select")</f>
        <v>0</v>
      </c>
      <c r="M10" s="3">
        <f>COUNTIFS(Data!$L:$L,$B10, Data!$A:$A,$A10,Data!$V:$V,"Reject")</f>
        <v>1</v>
      </c>
    </row>
    <row r="11" spans="1:14" x14ac:dyDescent="0.35">
      <c r="A11" s="10">
        <v>43409</v>
      </c>
      <c r="B11" s="4" t="s">
        <v>25</v>
      </c>
      <c r="C11" s="3">
        <f>COUNTIFS(Data!$L:$L,$B11, Data!$A:$A,$A11)</f>
        <v>10</v>
      </c>
      <c r="D11" s="3">
        <f>COUNTIFS(Data!$L:$L,$B11, Data!$A:$A,$A11,Data!$S:$S,"Select")+COUNTIFS(Data!$L:$L,$B11, Data!$A:$A,$A11,Data!$S:$S,"Reject")</f>
        <v>0</v>
      </c>
      <c r="E11" s="3">
        <f>COUNTIFS(Data!$L:$L,$B11, Data!$A:$A,$A11,Data!$S:$S,"Scheduled")</f>
        <v>10</v>
      </c>
      <c r="F11" s="3">
        <f>COUNTIFS(Data!$L:$L,$B11, Data!$A:$A,$A11,Data!$S:$S,"Not Reachable")+COUNTIFS(Data!$L:$L,$B11, Data!$A:$A,$A11,Data!$S:$S,"Not Available")</f>
        <v>0</v>
      </c>
      <c r="G11" s="3">
        <f>COUNTIFS(Data!$L:$L,$B11, Data!$A:$A,$A11,Data!$S:$S,"Select")</f>
        <v>0</v>
      </c>
      <c r="H11" s="3">
        <f>COUNTIFS(Data!$L:$L,$B11, Data!$A:$A,$A11,Data!$S:$S,"Reject")</f>
        <v>0</v>
      </c>
      <c r="I11" s="3">
        <f>COUNTIFS(Data!$L:$L,$B11, Data!$A:$A,$A11,Data!$V:$V,"Select")+COUNTIFS(Data!$L:$L,$B11, Data!$A:$A,$A11,Data!$V:$V,"Reject")</f>
        <v>0</v>
      </c>
      <c r="J11" s="3">
        <f>COUNTIFS(Data!$L:$L,$B11, Data!$A:$A,$A11,Data!$V:$V,"Scheduled")</f>
        <v>0</v>
      </c>
      <c r="K11" s="3">
        <f>COUNTIFS(Data!$L:$L,$B11, Data!$A:$A,$A11,Data!$V:$V,"Not Reachable")+COUNTIFS(Data!$L:$L,$B11, Data!$A:$A,$A11,Data!$V:$V,"Not Available")</f>
        <v>0</v>
      </c>
      <c r="L11" s="3">
        <f>COUNTIFS(Data!$L:$L,$B11, Data!$A:$A,$A11,Data!$V:$V,"Select")</f>
        <v>0</v>
      </c>
      <c r="M11" s="3">
        <f>COUNTIFS(Data!$L:$L,$B11, Data!$A:$A,$A11,Data!$V:$V,"Reject")</f>
        <v>0</v>
      </c>
    </row>
    <row r="12" spans="1:14" x14ac:dyDescent="0.35">
      <c r="A12" s="10">
        <v>43405</v>
      </c>
      <c r="B12" s="4" t="s">
        <v>23</v>
      </c>
      <c r="C12" s="3">
        <f>COUNTIFS(Data!$L:$L,$B12, Data!$A:$A,$A12)</f>
        <v>1</v>
      </c>
      <c r="D12" s="3">
        <f>COUNTIFS(Data!$L:$L,$B12, Data!$A:$A,$A12,Data!$S:$S,"Select")+COUNTIFS(Data!$L:$L,$B12, Data!$A:$A,$A12,Data!$S:$S,"Reject")</f>
        <v>1</v>
      </c>
      <c r="E12" s="3">
        <f>COUNTIFS(Data!$L:$L,$B12, Data!$A:$A,$A12,Data!$S:$S,"Scheduled")</f>
        <v>0</v>
      </c>
      <c r="F12" s="3">
        <f>COUNTIFS(Data!$L:$L,$B12, Data!$A:$A,$A12,Data!$S:$S,"Not Reachable")+COUNTIFS(Data!$L:$L,$B12, Data!$A:$A,$A12,Data!$S:$S,"Not Available")</f>
        <v>0</v>
      </c>
      <c r="G12" s="3">
        <f>COUNTIFS(Data!$L:$L,$B12, Data!$A:$A,$A12,Data!$S:$S,"Select")</f>
        <v>0</v>
      </c>
      <c r="H12" s="3">
        <f>COUNTIFS(Data!$L:$L,$B12, Data!$A:$A,$A12,Data!$S:$S,"Reject")</f>
        <v>1</v>
      </c>
      <c r="I12" s="3">
        <f>COUNTIFS(Data!$L:$L,$B12, Data!$A:$A,$A12,Data!$V:$V,"Select")+COUNTIFS(Data!$L:$L,$B12, Data!$A:$A,$A12,Data!$V:$V,"Reject")</f>
        <v>0</v>
      </c>
      <c r="J12" s="3">
        <f>COUNTIFS(Data!$L:$L,$B12, Data!$A:$A,$A12,Data!$V:$V,"Scheduled")</f>
        <v>0</v>
      </c>
      <c r="K12" s="3">
        <f>COUNTIFS(Data!$L:$L,$B12, Data!$A:$A,$A12,Data!$V:$V,"Not Reachable")+COUNTIFS(Data!$L:$L,$B12, Data!$A:$A,$A12,Data!$V:$V,"Not Available")</f>
        <v>0</v>
      </c>
      <c r="L12" s="3">
        <f>COUNTIFS(Data!$L:$L,$B12, Data!$A:$A,$A12,Data!$V:$V,"Select")</f>
        <v>0</v>
      </c>
      <c r="M12" s="3">
        <f>COUNTIFS(Data!$L:$L,$B12, Data!$A:$A,$A12,Data!$V:$V,"Reject")</f>
        <v>0</v>
      </c>
    </row>
    <row r="13" spans="1:14" x14ac:dyDescent="0.35">
      <c r="A13" s="10">
        <v>43405</v>
      </c>
      <c r="B13" s="4" t="s">
        <v>34</v>
      </c>
      <c r="C13" s="3">
        <f>COUNTIFS(Data!$L:$L,$B13, Data!$A:$A,$A13)</f>
        <v>1</v>
      </c>
      <c r="D13" s="3">
        <f>COUNTIFS(Data!$L:$L,$B13, Data!$A:$A,$A13,Data!$S:$S,"Select")+COUNTIFS(Data!$L:$L,$B13, Data!$A:$A,$A13,Data!$S:$S,"Reject")</f>
        <v>1</v>
      </c>
      <c r="E13" s="3">
        <f>COUNTIFS(Data!$L:$L,$B13, Data!$A:$A,$A13,Data!$S:$S,"Scheduled")</f>
        <v>0</v>
      </c>
      <c r="F13" s="3">
        <f>COUNTIFS(Data!$L:$L,$B13, Data!$A:$A,$A13,Data!$S:$S,"Not Reachable")+COUNTIFS(Data!$L:$L,$B13, Data!$A:$A,$A13,Data!$S:$S,"Not Available")</f>
        <v>0</v>
      </c>
      <c r="G13" s="3">
        <f>COUNTIFS(Data!$L:$L,$B13, Data!$A:$A,$A13,Data!$S:$S,"Select")</f>
        <v>0</v>
      </c>
      <c r="H13" s="3">
        <f>COUNTIFS(Data!$L:$L,$B13, Data!$A:$A,$A13,Data!$S:$S,"Reject")</f>
        <v>1</v>
      </c>
      <c r="I13" s="3">
        <f>COUNTIFS(Data!$L:$L,$B13, Data!$A:$A,$A13,Data!$V:$V,"Select")+COUNTIFS(Data!$L:$L,$B13, Data!$A:$A,$A13,Data!$V:$V,"Reject")</f>
        <v>0</v>
      </c>
      <c r="J13" s="3">
        <f>COUNTIFS(Data!$L:$L,$B13, Data!$A:$A,$A13,Data!$V:$V,"Scheduled")</f>
        <v>0</v>
      </c>
      <c r="K13" s="3">
        <f>COUNTIFS(Data!$L:$L,$B13, Data!$A:$A,$A13,Data!$V:$V,"Not Reachable")+COUNTIFS(Data!$L:$L,$B13, Data!$A:$A,$A13,Data!$V:$V,"Not Available")</f>
        <v>0</v>
      </c>
      <c r="L13" s="3">
        <f>COUNTIFS(Data!$L:$L,$B13, Data!$A:$A,$A13,Data!$V:$V,"Select")</f>
        <v>0</v>
      </c>
      <c r="M13" s="3">
        <f>COUNTIFS(Data!$L:$L,$B13, Data!$A:$A,$A13,Data!$V:$V,"Reject")</f>
        <v>0</v>
      </c>
    </row>
    <row r="14" spans="1:14" x14ac:dyDescent="0.35">
      <c r="A14" s="10">
        <v>43405</v>
      </c>
      <c r="B14" s="4" t="s">
        <v>25</v>
      </c>
      <c r="C14" s="3">
        <f>COUNTIFS(Data!$L:$L,$B14, Data!$A:$A,$A14)</f>
        <v>9</v>
      </c>
      <c r="D14" s="3">
        <f>COUNTIFS(Data!$L:$L,$B14, Data!$A:$A,$A14,Data!$S:$S,"Select")+COUNTIFS(Data!$L:$L,$B14, Data!$A:$A,$A14,Data!$S:$S,"Reject")</f>
        <v>3</v>
      </c>
      <c r="E14" s="3">
        <f>COUNTIFS(Data!$L:$L,$B14, Data!$A:$A,$A14,Data!$S:$S,"Scheduled")</f>
        <v>0</v>
      </c>
      <c r="F14" s="3">
        <f>COUNTIFS(Data!$L:$L,$B14, Data!$A:$A,$A14,Data!$S:$S,"Not Reachable")+COUNTIFS(Data!$L:$L,$B14, Data!$A:$A,$A14,Data!$S:$S,"Not Available")</f>
        <v>6</v>
      </c>
      <c r="G14" s="3">
        <f>COUNTIFS(Data!$L:$L,$B14, Data!$A:$A,$A14,Data!$S:$S,"Select")</f>
        <v>0</v>
      </c>
      <c r="H14" s="3">
        <f>COUNTIFS(Data!$L:$L,$B14, Data!$A:$A,$A14,Data!$S:$S,"Reject")</f>
        <v>3</v>
      </c>
      <c r="I14" s="3">
        <f>COUNTIFS(Data!$L:$L,$B14, Data!$A:$A,$A14,Data!$V:$V,"Select")+COUNTIFS(Data!$L:$L,$B14, Data!$A:$A,$A14,Data!$V:$V,"Reject")</f>
        <v>0</v>
      </c>
      <c r="J14" s="3">
        <f>COUNTIFS(Data!$L:$L,$B14, Data!$A:$A,$A14,Data!$V:$V,"Scheduled")</f>
        <v>0</v>
      </c>
      <c r="K14" s="3">
        <f>COUNTIFS(Data!$L:$L,$B14, Data!$A:$A,$A14,Data!$V:$V,"Not Reachable")+COUNTIFS(Data!$L:$L,$B14, Data!$A:$A,$A14,Data!$V:$V,"Not Available")</f>
        <v>0</v>
      </c>
      <c r="L14" s="3">
        <f>COUNTIFS(Data!$L:$L,$B14, Data!$A:$A,$A14,Data!$V:$V,"Select")</f>
        <v>0</v>
      </c>
      <c r="M14" s="3">
        <f>COUNTIFS(Data!$L:$L,$B14, Data!$A:$A,$A14,Data!$V:$V,"Reject")</f>
        <v>0</v>
      </c>
    </row>
    <row r="15" spans="1:14" x14ac:dyDescent="0.35">
      <c r="A15" s="10">
        <v>43399</v>
      </c>
      <c r="B15" s="4" t="s">
        <v>23</v>
      </c>
      <c r="C15" s="3">
        <f>COUNTIFS(Data!$L:$L,$B15, Data!$A:$A,$A15)</f>
        <v>1</v>
      </c>
      <c r="D15" s="3">
        <f>COUNTIFS(Data!$L:$L,$B15, Data!$A:$A,$A15,Data!$S:$S,"Select")+COUNTIFS(Data!$L:$L,$B15, Data!$A:$A,$A15,Data!$S:$S,"Reject")</f>
        <v>1</v>
      </c>
      <c r="E15" s="3">
        <f>COUNTIFS(Data!$L:$L,$B15, Data!$A:$A,$A15,Data!$S:$S,"Scheduled")</f>
        <v>0</v>
      </c>
      <c r="F15" s="3">
        <f>COUNTIFS(Data!$L:$L,$B15, Data!$A:$A,$A15,Data!$S:$S,"Not Reachable")+COUNTIFS(Data!$L:$L,$B15, Data!$A:$A,$A15,Data!$S:$S,"Not Available")</f>
        <v>0</v>
      </c>
      <c r="G15" s="3">
        <f>COUNTIFS(Data!$L:$L,$B15, Data!$A:$A,$A15,Data!$S:$S,"Select")</f>
        <v>0</v>
      </c>
      <c r="H15" s="3">
        <f>COUNTIFS(Data!$L:$L,$B15, Data!$A:$A,$A15,Data!$S:$S,"Reject")</f>
        <v>1</v>
      </c>
      <c r="I15" s="3">
        <f>COUNTIFS(Data!$L:$L,$B15, Data!$A:$A,$A15,Data!$V:$V,"Select")+COUNTIFS(Data!$L:$L,$B15, Data!$A:$A,$A15,Data!$V:$V,"Reject")</f>
        <v>0</v>
      </c>
      <c r="J15" s="3">
        <f>COUNTIFS(Data!$L:$L,$B15, Data!$A:$A,$A15,Data!$V:$V,"Scheduled")</f>
        <v>0</v>
      </c>
      <c r="K15" s="3">
        <f>COUNTIFS(Data!$L:$L,$B15, Data!$A:$A,$A15,Data!$V:$V,"Not Reachable")+COUNTIFS(Data!$L:$L,$B15, Data!$A:$A,$A15,Data!$V:$V,"Not Available")</f>
        <v>0</v>
      </c>
      <c r="L15" s="3">
        <f>COUNTIFS(Data!$L:$L,$B15, Data!$A:$A,$A15,Data!$V:$V,"Select")</f>
        <v>0</v>
      </c>
      <c r="M15" s="3">
        <f>COUNTIFS(Data!$L:$L,$B15, Data!$A:$A,$A15,Data!$V:$V,"Reject")</f>
        <v>0</v>
      </c>
    </row>
    <row r="16" spans="1:14" x14ac:dyDescent="0.35">
      <c r="A16" s="10">
        <v>43399</v>
      </c>
      <c r="B16" s="4" t="s">
        <v>24</v>
      </c>
      <c r="C16" s="3">
        <f>COUNTIFS(Data!$L:$L,$B16, Data!$A:$A,$A16)</f>
        <v>7</v>
      </c>
      <c r="D16" s="3">
        <f>COUNTIFS(Data!$L:$L,$B16, Data!$A:$A,$A16,Data!$S:$S,"Select")+COUNTIFS(Data!$L:$L,$B16, Data!$A:$A,$A16,Data!$S:$S,"Reject")</f>
        <v>4</v>
      </c>
      <c r="E16" s="3">
        <f>COUNTIFS(Data!$L:$L,$B16, Data!$A:$A,$A16,Data!$S:$S,"Scheduled")</f>
        <v>0</v>
      </c>
      <c r="F16" s="3">
        <f>COUNTIFS(Data!$L:$L,$B16, Data!$A:$A,$A16,Data!$S:$S,"Not Reachable")+COUNTIFS(Data!$L:$L,$B16, Data!$A:$A,$A16,Data!$S:$S,"Not Available")</f>
        <v>3</v>
      </c>
      <c r="G16" s="3">
        <f>COUNTIFS(Data!$L:$L,$B16, Data!$A:$A,$A16,Data!$S:$S,"Select")</f>
        <v>4</v>
      </c>
      <c r="H16" s="3">
        <f>COUNTIFS(Data!$L:$L,$B16, Data!$A:$A,$A16,Data!$S:$S,"Reject")</f>
        <v>0</v>
      </c>
      <c r="I16" s="3">
        <f>COUNTIFS(Data!$L:$L,$B16, Data!$A:$A,$A16,Data!$V:$V,"Select")+COUNTIFS(Data!$L:$L,$B16, Data!$A:$A,$A16,Data!$V:$V,"Reject")</f>
        <v>3</v>
      </c>
      <c r="J16" s="3">
        <f>COUNTIFS(Data!$L:$L,$B16, Data!$A:$A,$A16,Data!$V:$V,"Scheduled")</f>
        <v>0</v>
      </c>
      <c r="K16" s="3">
        <f>COUNTIFS(Data!$L:$L,$B16, Data!$A:$A,$A16,Data!$V:$V,"Not Reachable")+COUNTIFS(Data!$L:$L,$B16, Data!$A:$A,$A16,Data!$V:$V,"Not Available")</f>
        <v>0</v>
      </c>
      <c r="L16" s="3">
        <f>COUNTIFS(Data!$L:$L,$B16, Data!$A:$A,$A16,Data!$V:$V,"Select")</f>
        <v>2</v>
      </c>
      <c r="M16" s="3">
        <f>COUNTIFS(Data!$L:$L,$B16, Data!$A:$A,$A16,Data!$V:$V,"Reject")</f>
        <v>1</v>
      </c>
    </row>
    <row r="17" spans="1:13" x14ac:dyDescent="0.35">
      <c r="A17" s="10">
        <v>43399</v>
      </c>
      <c r="B17" s="4" t="s">
        <v>34</v>
      </c>
      <c r="C17" s="3">
        <f>COUNTIFS(Data!$L:$L,$B17, Data!$A:$A,$A17)</f>
        <v>10</v>
      </c>
      <c r="D17" s="3">
        <f>COUNTIFS(Data!$L:$L,$B17, Data!$A:$A,$A17,Data!$S:$S,"Select")+COUNTIFS(Data!$L:$L,$B17, Data!$A:$A,$A17,Data!$S:$S,"Reject")</f>
        <v>4</v>
      </c>
      <c r="E17" s="3">
        <f>COUNTIFS(Data!$L:$L,$B17, Data!$A:$A,$A17,Data!$S:$S,"Scheduled")</f>
        <v>0</v>
      </c>
      <c r="F17" s="3">
        <f>COUNTIFS(Data!$L:$L,$B17, Data!$A:$A,$A17,Data!$S:$S,"Not Reachable")+COUNTIFS(Data!$L:$L,$B17, Data!$A:$A,$A17,Data!$S:$S,"Not Available")</f>
        <v>6</v>
      </c>
      <c r="G17" s="3">
        <f>COUNTIFS(Data!$L:$L,$B17, Data!$A:$A,$A17,Data!$S:$S,"Select")</f>
        <v>3</v>
      </c>
      <c r="H17" s="3">
        <f>COUNTIFS(Data!$L:$L,$B17, Data!$A:$A,$A17,Data!$S:$S,"Reject")</f>
        <v>1</v>
      </c>
      <c r="I17" s="3">
        <f>COUNTIFS(Data!$L:$L,$B17, Data!$A:$A,$A17,Data!$V:$V,"Select")+COUNTIFS(Data!$L:$L,$B17, Data!$A:$A,$A17,Data!$V:$V,"Reject")</f>
        <v>2</v>
      </c>
      <c r="J17" s="3">
        <f>COUNTIFS(Data!$L:$L,$B17, Data!$A:$A,$A17,Data!$V:$V,"Scheduled")</f>
        <v>0</v>
      </c>
      <c r="K17" s="3">
        <f>COUNTIFS(Data!$L:$L,$B17, Data!$A:$A,$A17,Data!$V:$V,"Not Reachable")+COUNTIFS(Data!$L:$L,$B17, Data!$A:$A,$A17,Data!$V:$V,"Not Available")</f>
        <v>1</v>
      </c>
      <c r="L17" s="3">
        <f>COUNTIFS(Data!$L:$L,$B17, Data!$A:$A,$A17,Data!$V:$V,"Select")</f>
        <v>2</v>
      </c>
      <c r="M17" s="3">
        <f>COUNTIFS(Data!$L:$L,$B17, Data!$A:$A,$A17,Data!$V:$V,"Reject")</f>
        <v>0</v>
      </c>
    </row>
    <row r="18" spans="1:13" x14ac:dyDescent="0.35">
      <c r="A18" s="10">
        <v>43399</v>
      </c>
      <c r="B18" s="4" t="s">
        <v>25</v>
      </c>
      <c r="C18" s="3">
        <f>COUNTIFS(Data!$L:$L,$B18, Data!$A:$A,$A18)</f>
        <v>14</v>
      </c>
      <c r="D18" s="3">
        <f>COUNTIFS(Data!$L:$L,$B18, Data!$A:$A,$A18,Data!$S:$S,"Select")+COUNTIFS(Data!$L:$L,$B18, Data!$A:$A,$A18,Data!$S:$S,"Reject")</f>
        <v>9</v>
      </c>
      <c r="E18" s="3">
        <f>COUNTIFS(Data!$L:$L,$B18, Data!$A:$A,$A18,Data!$S:$S,"Scheduled")</f>
        <v>0</v>
      </c>
      <c r="F18" s="3">
        <f>COUNTIFS(Data!$L:$L,$B18, Data!$A:$A,$A18,Data!$S:$S,"Not Reachable")+COUNTIFS(Data!$L:$L,$B18, Data!$A:$A,$A18,Data!$S:$S,"Not Available")</f>
        <v>5</v>
      </c>
      <c r="G18" s="3">
        <f>COUNTIFS(Data!$L:$L,$B18, Data!$A:$A,$A18,Data!$S:$S,"Select")</f>
        <v>3</v>
      </c>
      <c r="H18" s="3">
        <f>COUNTIFS(Data!$L:$L,$B18, Data!$A:$A,$A18,Data!$S:$S,"Reject")</f>
        <v>6</v>
      </c>
      <c r="I18" s="3">
        <f>COUNTIFS(Data!$L:$L,$B18, Data!$A:$A,$A18,Data!$V:$V,"Select")+COUNTIFS(Data!$L:$L,$B18, Data!$A:$A,$A18,Data!$V:$V,"Reject")</f>
        <v>2</v>
      </c>
      <c r="J18" s="3">
        <f>COUNTIFS(Data!$L:$L,$B18, Data!$A:$A,$A18,Data!$V:$V,"Scheduled")</f>
        <v>1</v>
      </c>
      <c r="K18" s="3">
        <f>COUNTIFS(Data!$L:$L,$B18, Data!$A:$A,$A18,Data!$V:$V,"Not Reachable")+COUNTIFS(Data!$L:$L,$B18, Data!$A:$A,$A18,Data!$V:$V,"Not Available")</f>
        <v>0</v>
      </c>
      <c r="L18" s="3">
        <f>COUNTIFS(Data!$L:$L,$B18, Data!$A:$A,$A18,Data!$V:$V,"Select")</f>
        <v>1</v>
      </c>
      <c r="M18" s="3">
        <f>COUNTIFS(Data!$L:$L,$B18, Data!$A:$A,$A18,Data!$V:$V,"Reject")</f>
        <v>1</v>
      </c>
    </row>
    <row r="19" spans="1:13" x14ac:dyDescent="0.35">
      <c r="A19" s="10">
        <v>43399</v>
      </c>
      <c r="B19" s="4" t="s">
        <v>26</v>
      </c>
      <c r="C19" s="3">
        <f>COUNTIFS(Data!$L:$L,$B19, Data!$A:$A,$A19)</f>
        <v>1</v>
      </c>
      <c r="D19" s="3">
        <f>COUNTIFS(Data!$L:$L,$B19, Data!$A:$A,$A19,Data!$S:$S,"Select")+COUNTIFS(Data!$L:$L,$B19, Data!$A:$A,$A19,Data!$S:$S,"Reject")</f>
        <v>1</v>
      </c>
      <c r="E19" s="3">
        <f>COUNTIFS(Data!$L:$L,$B19, Data!$A:$A,$A19,Data!$S:$S,"Scheduled")</f>
        <v>0</v>
      </c>
      <c r="F19" s="3">
        <f>COUNTIFS(Data!$L:$L,$B19, Data!$A:$A,$A19,Data!$S:$S,"Not Reachable")+COUNTIFS(Data!$L:$L,$B19, Data!$A:$A,$A19,Data!$S:$S,"Not Available")</f>
        <v>0</v>
      </c>
      <c r="G19" s="3">
        <f>COUNTIFS(Data!$L:$L,$B19, Data!$A:$A,$A19,Data!$S:$S,"Select")</f>
        <v>1</v>
      </c>
      <c r="H19" s="3">
        <f>COUNTIFS(Data!$L:$L,$B19, Data!$A:$A,$A19,Data!$S:$S,"Reject")</f>
        <v>0</v>
      </c>
      <c r="I19" s="3">
        <f>COUNTIFS(Data!$L:$L,$B19, Data!$A:$A,$A19,Data!$V:$V,"Select")+COUNTIFS(Data!$L:$L,$B19, Data!$A:$A,$A19,Data!$V:$V,"Reject")</f>
        <v>1</v>
      </c>
      <c r="J19" s="3">
        <f>COUNTIFS(Data!$L:$L,$B19, Data!$A:$A,$A19,Data!$V:$V,"Scheduled")</f>
        <v>0</v>
      </c>
      <c r="K19" s="3">
        <f>COUNTIFS(Data!$L:$L,$B19, Data!$A:$A,$A19,Data!$V:$V,"Not Reachable")+COUNTIFS(Data!$L:$L,$B19, Data!$A:$A,$A19,Data!$V:$V,"Not Available")</f>
        <v>0</v>
      </c>
      <c r="L19" s="3">
        <f>COUNTIFS(Data!$L:$L,$B19, Data!$A:$A,$A19,Data!$V:$V,"Select")</f>
        <v>0</v>
      </c>
      <c r="M19" s="3">
        <f>COUNTIFS(Data!$L:$L,$B19, Data!$A:$A,$A19,Data!$V:$V,"Reject")</f>
        <v>1</v>
      </c>
    </row>
    <row r="20" spans="1:13" x14ac:dyDescent="0.35">
      <c r="A20" s="10">
        <v>43399</v>
      </c>
      <c r="B20" s="4" t="s">
        <v>27</v>
      </c>
      <c r="C20" s="3">
        <f>COUNTIFS(Data!$L:$L,$B20, Data!$A:$A,$A20)</f>
        <v>1</v>
      </c>
      <c r="D20" s="3">
        <f>COUNTIFS(Data!$L:$L,$B20, Data!$A:$A,$A20,Data!$S:$S,"Select")+COUNTIFS(Data!$L:$L,$B20, Data!$A:$A,$A20,Data!$S:$S,"Reject")</f>
        <v>1</v>
      </c>
      <c r="E20" s="3">
        <f>COUNTIFS(Data!$L:$L,$B20, Data!$A:$A,$A20,Data!$S:$S,"Scheduled")</f>
        <v>0</v>
      </c>
      <c r="F20" s="3">
        <f>COUNTIFS(Data!$L:$L,$B20, Data!$A:$A,$A20,Data!$S:$S,"Not Reachable")+COUNTIFS(Data!$L:$L,$B20, Data!$A:$A,$A20,Data!$S:$S,"Not Available")</f>
        <v>0</v>
      </c>
      <c r="G20" s="3">
        <f>COUNTIFS(Data!$L:$L,$B20, Data!$A:$A,$A20,Data!$S:$S,"Select")</f>
        <v>0</v>
      </c>
      <c r="H20" s="3">
        <f>COUNTIFS(Data!$L:$L,$B20, Data!$A:$A,$A20,Data!$S:$S,"Reject")</f>
        <v>1</v>
      </c>
      <c r="I20" s="3">
        <f>COUNTIFS(Data!$L:$L,$B20, Data!$A:$A,$A20,Data!$V:$V,"Select")+COUNTIFS(Data!$L:$L,$B20, Data!$A:$A,$A20,Data!$V:$V,"Reject")</f>
        <v>0</v>
      </c>
      <c r="J20" s="3">
        <f>COUNTIFS(Data!$L:$L,$B20, Data!$A:$A,$A20,Data!$V:$V,"Scheduled")</f>
        <v>0</v>
      </c>
      <c r="K20" s="3">
        <f>COUNTIFS(Data!$L:$L,$B20, Data!$A:$A,$A20,Data!$V:$V,"Not Reachable")+COUNTIFS(Data!$L:$L,$B20, Data!$A:$A,$A20,Data!$V:$V,"Not Available")</f>
        <v>0</v>
      </c>
      <c r="L20" s="3">
        <f>COUNTIFS(Data!$L:$L,$B20, Data!$A:$A,$A20,Data!$V:$V,"Select")</f>
        <v>0</v>
      </c>
      <c r="M20" s="3">
        <f>COUNTIFS(Data!$L:$L,$B20, Data!$A:$A,$A20,Data!$V:$V,"Reject")</f>
        <v>0</v>
      </c>
    </row>
    <row r="21" spans="1:13" x14ac:dyDescent="0.35">
      <c r="A21" s="10">
        <v>43399</v>
      </c>
      <c r="B21" s="4" t="s">
        <v>374</v>
      </c>
      <c r="C21" s="3">
        <f>COUNTIFS(Data!$L:$L,$B21, Data!$A:$A,$A21)</f>
        <v>1</v>
      </c>
      <c r="D21" s="3">
        <f>COUNTIFS(Data!$L:$L,$B21, Data!$A:$A,$A21,Data!$S:$S,"Select")+COUNTIFS(Data!$L:$L,$B21, Data!$A:$A,$A21,Data!$S:$S,"Reject")</f>
        <v>1</v>
      </c>
      <c r="E21" s="3">
        <f>COUNTIFS(Data!$L:$L,$B21, Data!$A:$A,$A21,Data!$S:$S,"Scheduled")</f>
        <v>0</v>
      </c>
      <c r="F21" s="3">
        <f>COUNTIFS(Data!$L:$L,$B21, Data!$A:$A,$A21,Data!$S:$S,"Not Reachable")+COUNTIFS(Data!$L:$L,$B21, Data!$A:$A,$A21,Data!$S:$S,"Not Available")</f>
        <v>0</v>
      </c>
      <c r="G21" s="3">
        <f>COUNTIFS(Data!$L:$L,$B21, Data!$A:$A,$A21,Data!$S:$S,"Select")</f>
        <v>0</v>
      </c>
      <c r="H21" s="3">
        <f>COUNTIFS(Data!$L:$L,$B21, Data!$A:$A,$A21,Data!$S:$S,"Reject")</f>
        <v>1</v>
      </c>
      <c r="I21" s="3">
        <f>COUNTIFS(Data!$L:$L,$B21, Data!$A:$A,$A21,Data!$V:$V,"Select")+COUNTIFS(Data!$L:$L,$B21, Data!$A:$A,$A21,Data!$V:$V,"Reject")</f>
        <v>0</v>
      </c>
      <c r="J21" s="3">
        <f>COUNTIFS(Data!$L:$L,$B21, Data!$A:$A,$A21,Data!$V:$V,"Scheduled")</f>
        <v>0</v>
      </c>
      <c r="K21" s="3">
        <f>COUNTIFS(Data!$L:$L,$B21, Data!$A:$A,$A21,Data!$V:$V,"Not Reachable")+COUNTIFS(Data!$L:$L,$B21, Data!$A:$A,$A21,Data!$V:$V,"Not Available")</f>
        <v>0</v>
      </c>
      <c r="L21" s="3">
        <f>COUNTIFS(Data!$L:$L,$B21, Data!$A:$A,$A21,Data!$V:$V,"Select")</f>
        <v>0</v>
      </c>
      <c r="M21" s="3">
        <f>COUNTIFS(Data!$L:$L,$B21, Data!$A:$A,$A21,Data!$V:$V,"Reject")</f>
        <v>0</v>
      </c>
    </row>
    <row r="22" spans="1:13" x14ac:dyDescent="0.35">
      <c r="A22" s="10">
        <v>43395</v>
      </c>
      <c r="B22" s="4" t="s">
        <v>23</v>
      </c>
      <c r="C22" s="3">
        <f>COUNTIFS(Data!$L:$L,$B22, Data!$A:$A,$A22)</f>
        <v>6</v>
      </c>
      <c r="D22" s="3">
        <f>COUNTIFS(Data!$L:$L,$B22, Data!$A:$A,$A22,Data!$S:$S,"Select")+COUNTIFS(Data!$L:$L,$B22, Data!$A:$A,$A22,Data!$S:$S,"Reject")</f>
        <v>3</v>
      </c>
      <c r="E22" s="3">
        <f>COUNTIFS(Data!$L:$L,$B22, Data!$A:$A,$A22,Data!$S:$S,"Scheduled")</f>
        <v>0</v>
      </c>
      <c r="F22" s="3">
        <f>COUNTIFS(Data!$L:$L,$B22, Data!$A:$A,$A22,Data!$S:$S,"Not Reachable")+COUNTIFS(Data!$L:$L,$B22, Data!$A:$A,$A22,Data!$S:$S,"Not Available")</f>
        <v>3</v>
      </c>
      <c r="G22" s="3">
        <f>COUNTIFS(Data!$L:$L,$B22, Data!$A:$A,$A22,Data!$S:$S,"Select")</f>
        <v>1</v>
      </c>
      <c r="H22" s="3">
        <f>COUNTIFS(Data!$L:$L,$B22, Data!$A:$A,$A22,Data!$S:$S,"Reject")</f>
        <v>2</v>
      </c>
      <c r="I22" s="3">
        <f>COUNTIFS(Data!$L:$L,$B22, Data!$A:$A,$A22,Data!$V:$V,"Select")+COUNTIFS(Data!$L:$L,$B22, Data!$A:$A,$A22,Data!$V:$V,"Reject")</f>
        <v>1</v>
      </c>
      <c r="J22" s="3">
        <f>COUNTIFS(Data!$L:$L,$B22, Data!$A:$A,$A22,Data!$V:$V,"Scheduled")</f>
        <v>0</v>
      </c>
      <c r="K22" s="3">
        <f>COUNTIFS(Data!$L:$L,$B22, Data!$A:$A,$A22,Data!$V:$V,"Not Reachable")+COUNTIFS(Data!$L:$L,$B22, Data!$A:$A,$A22,Data!$V:$V,"Not Available")</f>
        <v>0</v>
      </c>
      <c r="L22" s="3">
        <f>COUNTIFS(Data!$L:$L,$B22, Data!$A:$A,$A22,Data!$V:$V,"Select")</f>
        <v>1</v>
      </c>
      <c r="M22" s="3">
        <f>COUNTIFS(Data!$L:$L,$B22, Data!$A:$A,$A22,Data!$V:$V,"Reject")</f>
        <v>0</v>
      </c>
    </row>
    <row r="23" spans="1:13" x14ac:dyDescent="0.35">
      <c r="A23" s="10">
        <v>43395</v>
      </c>
      <c r="B23" s="4" t="s">
        <v>34</v>
      </c>
      <c r="C23" s="3">
        <f>COUNTIFS(Data!$L:$L,$B23, Data!$A:$A,$A23)</f>
        <v>25</v>
      </c>
      <c r="D23" s="3">
        <f>COUNTIFS(Data!$L:$L,$B23, Data!$A:$A,$A23,Data!$S:$S,"Select")+COUNTIFS(Data!$L:$L,$B23, Data!$A:$A,$A23,Data!$S:$S,"Reject")</f>
        <v>16</v>
      </c>
      <c r="E23" s="3">
        <f>COUNTIFS(Data!$L:$L,$B23, Data!$A:$A,$A23,Data!$S:$S,"Scheduled")</f>
        <v>0</v>
      </c>
      <c r="F23" s="3">
        <f>COUNTIFS(Data!$L:$L,$B23, Data!$A:$A,$A23,Data!$S:$S,"Not Reachable")+COUNTIFS(Data!$L:$L,$B23, Data!$A:$A,$A23,Data!$S:$S,"Not Available")</f>
        <v>9</v>
      </c>
      <c r="G23" s="3">
        <f>COUNTIFS(Data!$L:$L,$B23, Data!$A:$A,$A23,Data!$S:$S,"Select")</f>
        <v>5</v>
      </c>
      <c r="H23" s="3">
        <f>COUNTIFS(Data!$L:$L,$B23, Data!$A:$A,$A23,Data!$S:$S,"Reject")</f>
        <v>11</v>
      </c>
      <c r="I23" s="3">
        <f>COUNTIFS(Data!$L:$L,$B23, Data!$A:$A,$A23,Data!$V:$V,"Select")+COUNTIFS(Data!$L:$L,$B23, Data!$A:$A,$A23,Data!$V:$V,"Reject")</f>
        <v>5</v>
      </c>
      <c r="J23" s="3">
        <f>COUNTIFS(Data!$L:$L,$B23, Data!$A:$A,$A23,Data!$V:$V,"Scheduled")</f>
        <v>0</v>
      </c>
      <c r="K23" s="3">
        <f>COUNTIFS(Data!$L:$L,$B23, Data!$A:$A,$A23,Data!$V:$V,"Not Reachable")+COUNTIFS(Data!$L:$L,$B23, Data!$A:$A,$A23,Data!$V:$V,"Not Available")</f>
        <v>0</v>
      </c>
      <c r="L23" s="3">
        <f>COUNTIFS(Data!$L:$L,$B23, Data!$A:$A,$A23,Data!$V:$V,"Select")</f>
        <v>3</v>
      </c>
      <c r="M23" s="3">
        <f>COUNTIFS(Data!$L:$L,$B23, Data!$A:$A,$A23,Data!$V:$V,"Reject")</f>
        <v>2</v>
      </c>
    </row>
    <row r="24" spans="1:13" x14ac:dyDescent="0.35">
      <c r="A24" s="10">
        <v>43395</v>
      </c>
      <c r="B24" s="4" t="s">
        <v>25</v>
      </c>
      <c r="C24" s="3">
        <f>COUNTIFS(Data!$L:$L,$B24, Data!$A:$A,$A24)</f>
        <v>10</v>
      </c>
      <c r="D24" s="3">
        <f>COUNTIFS(Data!$L:$L,$B24, Data!$A:$A,$A24,Data!$S:$S,"Select")+COUNTIFS(Data!$L:$L,$B24, Data!$A:$A,$A24,Data!$S:$S,"Reject")</f>
        <v>9</v>
      </c>
      <c r="E24" s="3">
        <f>COUNTIFS(Data!$L:$L,$B24, Data!$A:$A,$A24,Data!$S:$S,"Scheduled")</f>
        <v>0</v>
      </c>
      <c r="F24" s="3">
        <f>COUNTIFS(Data!$L:$L,$B24, Data!$A:$A,$A24,Data!$S:$S,"Not Reachable")+COUNTIFS(Data!$L:$L,$B24, Data!$A:$A,$A24,Data!$S:$S,"Not Available")</f>
        <v>1</v>
      </c>
      <c r="G24" s="3">
        <f>COUNTIFS(Data!$L:$L,$B24, Data!$A:$A,$A24,Data!$S:$S,"Select")</f>
        <v>3</v>
      </c>
      <c r="H24" s="3">
        <f>COUNTIFS(Data!$L:$L,$B24, Data!$A:$A,$A24,Data!$S:$S,"Reject")</f>
        <v>6</v>
      </c>
      <c r="I24" s="3">
        <f>COUNTIFS(Data!$L:$L,$B24, Data!$A:$A,$A24,Data!$V:$V,"Select")+COUNTIFS(Data!$L:$L,$B24, Data!$A:$A,$A24,Data!$V:$V,"Reject")</f>
        <v>2</v>
      </c>
      <c r="J24" s="3">
        <f>COUNTIFS(Data!$L:$L,$B24, Data!$A:$A,$A24,Data!$V:$V,"Scheduled")</f>
        <v>1</v>
      </c>
      <c r="K24" s="3">
        <f>COUNTIFS(Data!$L:$L,$B24, Data!$A:$A,$A24,Data!$V:$V,"Not Reachable")+COUNTIFS(Data!$L:$L,$B24, Data!$A:$A,$A24,Data!$V:$V,"Not Available")</f>
        <v>0</v>
      </c>
      <c r="L24" s="3">
        <f>COUNTIFS(Data!$L:$L,$B24, Data!$A:$A,$A24,Data!$V:$V,"Select")</f>
        <v>1</v>
      </c>
      <c r="M24" s="3">
        <f>COUNTIFS(Data!$L:$L,$B24, Data!$A:$A,$A24,Data!$V:$V,"Reject")</f>
        <v>1</v>
      </c>
    </row>
    <row r="25" spans="1:13" x14ac:dyDescent="0.35">
      <c r="A25" s="10">
        <v>43395</v>
      </c>
      <c r="B25" s="4" t="s">
        <v>27</v>
      </c>
      <c r="C25" s="3">
        <f>COUNTIFS(Data!$L:$L,$B25, Data!$A:$A,$A25)</f>
        <v>3</v>
      </c>
      <c r="D25" s="3">
        <f>COUNTIFS(Data!$L:$L,$B25, Data!$A:$A,$A25,Data!$S:$S,"Select")+COUNTIFS(Data!$L:$L,$B25, Data!$A:$A,$A25,Data!$S:$S,"Reject")</f>
        <v>3</v>
      </c>
      <c r="E25" s="3">
        <f>COUNTIFS(Data!$L:$L,$B25, Data!$A:$A,$A25,Data!$S:$S,"Scheduled")</f>
        <v>0</v>
      </c>
      <c r="F25" s="3">
        <f>COUNTIFS(Data!$L:$L,$B25, Data!$A:$A,$A25,Data!$S:$S,"Not Reachable")+COUNTIFS(Data!$L:$L,$B25, Data!$A:$A,$A25,Data!$S:$S,"Not Available")</f>
        <v>0</v>
      </c>
      <c r="G25" s="3">
        <f>COUNTIFS(Data!$L:$L,$B25, Data!$A:$A,$A25,Data!$S:$S,"Select")</f>
        <v>0</v>
      </c>
      <c r="H25" s="3">
        <f>COUNTIFS(Data!$L:$L,$B25, Data!$A:$A,$A25,Data!$S:$S,"Reject")</f>
        <v>3</v>
      </c>
      <c r="I25" s="3">
        <f>COUNTIFS(Data!$L:$L,$B25, Data!$A:$A,$A25,Data!$V:$V,"Select")+COUNTIFS(Data!$L:$L,$B25, Data!$A:$A,$A25,Data!$V:$V,"Reject")</f>
        <v>0</v>
      </c>
      <c r="J25" s="3">
        <f>COUNTIFS(Data!$L:$L,$B25, Data!$A:$A,$A25,Data!$V:$V,"Scheduled")</f>
        <v>0</v>
      </c>
      <c r="K25" s="3">
        <f>COUNTIFS(Data!$L:$L,$B25, Data!$A:$A,$A25,Data!$V:$V,"Not Reachable")+COUNTIFS(Data!$L:$L,$B25, Data!$A:$A,$A25,Data!$V:$V,"Not Available")</f>
        <v>0</v>
      </c>
      <c r="L25" s="3">
        <f>COUNTIFS(Data!$L:$L,$B25, Data!$A:$A,$A25,Data!$V:$V,"Select")</f>
        <v>0</v>
      </c>
      <c r="M25" s="3">
        <f>COUNTIFS(Data!$L:$L,$B25, Data!$A:$A,$A25,Data!$V:$V,"Reject")</f>
        <v>0</v>
      </c>
    </row>
    <row r="26" spans="1:13" x14ac:dyDescent="0.35">
      <c r="A26" s="10">
        <v>43395</v>
      </c>
      <c r="B26" s="4" t="s">
        <v>374</v>
      </c>
      <c r="C26" s="3">
        <f>COUNTIFS(Data!$L:$L,$B26, Data!$A:$A,$A26)</f>
        <v>2</v>
      </c>
      <c r="D26" s="3">
        <f>COUNTIFS(Data!$L:$L,$B26, Data!$A:$A,$A26,Data!$S:$S,"Select")+COUNTIFS(Data!$L:$L,$B26, Data!$A:$A,$A26,Data!$S:$S,"Reject")</f>
        <v>1</v>
      </c>
      <c r="E26" s="3">
        <f>COUNTIFS(Data!$L:$L,$B26, Data!$A:$A,$A26,Data!$S:$S,"Scheduled")</f>
        <v>0</v>
      </c>
      <c r="F26" s="3">
        <f>COUNTIFS(Data!$L:$L,$B26, Data!$A:$A,$A26,Data!$S:$S,"Not Reachable")+COUNTIFS(Data!$L:$L,$B26, Data!$A:$A,$A26,Data!$S:$S,"Not Available")</f>
        <v>1</v>
      </c>
      <c r="G26" s="3">
        <f>COUNTIFS(Data!$L:$L,$B26, Data!$A:$A,$A26,Data!$S:$S,"Select")</f>
        <v>0</v>
      </c>
      <c r="H26" s="3">
        <f>COUNTIFS(Data!$L:$L,$B26, Data!$A:$A,$A26,Data!$S:$S,"Reject")</f>
        <v>1</v>
      </c>
      <c r="I26" s="3">
        <f>COUNTIFS(Data!$L:$L,$B26, Data!$A:$A,$A26,Data!$V:$V,"Select")+COUNTIFS(Data!$L:$L,$B26, Data!$A:$A,$A26,Data!$V:$V,"Reject")</f>
        <v>0</v>
      </c>
      <c r="J26" s="3">
        <f>COUNTIFS(Data!$L:$L,$B26, Data!$A:$A,$A26,Data!$V:$V,"Scheduled")</f>
        <v>0</v>
      </c>
      <c r="K26" s="3">
        <f>COUNTIFS(Data!$L:$L,$B26, Data!$A:$A,$A26,Data!$V:$V,"Not Reachable")+COUNTIFS(Data!$L:$L,$B26, Data!$A:$A,$A26,Data!$V:$V,"Not Available")</f>
        <v>0</v>
      </c>
      <c r="L26" s="3">
        <f>COUNTIFS(Data!$L:$L,$B26, Data!$A:$A,$A26,Data!$V:$V,"Select")</f>
        <v>0</v>
      </c>
      <c r="M26" s="3">
        <f>COUNTIFS(Data!$L:$L,$B26, Data!$A:$A,$A26,Data!$V:$V,"Reject")</f>
        <v>0</v>
      </c>
    </row>
  </sheetData>
  <autoFilter ref="A2:M26"/>
  <pageMargins left="0.7" right="0.7" top="0.75" bottom="0.75" header="0.3" footer="0.3"/>
  <pageSetup paperSize="9" orientation="portrait" r:id="rId1"/>
  <headerFooter>
    <oddFooter>&amp;CCapgemini Confidential</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53"/>
  <sheetViews>
    <sheetView tabSelected="1" topLeftCell="F1" workbookViewId="0">
      <pane ySplit="1" topLeftCell="A5" activePane="bottomLeft" state="frozen"/>
      <selection pane="bottomLeft" activeCell="T16" sqref="T16"/>
    </sheetView>
  </sheetViews>
  <sheetFormatPr defaultRowHeight="14.5" x14ac:dyDescent="0.35"/>
  <cols>
    <col min="1" max="1" width="10" bestFit="1" customWidth="1"/>
    <col min="2" max="2" width="19.54296875" customWidth="1"/>
    <col min="3" max="3" width="10.26953125" customWidth="1"/>
    <col min="4" max="4" width="10.81640625" customWidth="1"/>
    <col min="5" max="5" width="10.54296875" style="9" customWidth="1"/>
    <col min="6" max="6" width="9.1796875" customWidth="1"/>
    <col min="7" max="7" width="10.54296875" customWidth="1"/>
    <col min="8" max="8" width="11.453125" customWidth="1"/>
    <col min="9" max="9" width="9.1796875" customWidth="1"/>
    <col min="10" max="10" width="10.26953125" customWidth="1"/>
    <col min="11" max="11" width="9.1796875" customWidth="1"/>
    <col min="15" max="16" width="14" customWidth="1"/>
    <col min="17" max="17" width="10" bestFit="1" customWidth="1"/>
    <col min="19" max="19" width="14" bestFit="1" customWidth="1"/>
    <col min="20" max="20" width="19.7265625" style="9" customWidth="1"/>
    <col min="21" max="21" width="10.54296875" customWidth="1"/>
    <col min="22" max="22" width="12.7265625" customWidth="1"/>
    <col min="23" max="23" width="18.54296875" style="9" customWidth="1"/>
  </cols>
  <sheetData>
    <row r="1" spans="1:23" s="11" customFormat="1" ht="29" x14ac:dyDescent="0.35">
      <c r="A1" s="2" t="s">
        <v>862</v>
      </c>
      <c r="B1" s="1" t="s">
        <v>1</v>
      </c>
      <c r="C1" s="1" t="s">
        <v>2</v>
      </c>
      <c r="D1" s="1" t="s">
        <v>3</v>
      </c>
      <c r="E1" s="1" t="s">
        <v>4</v>
      </c>
      <c r="F1" s="1" t="s">
        <v>18</v>
      </c>
      <c r="G1" s="1" t="s">
        <v>20</v>
      </c>
      <c r="H1" s="1" t="s">
        <v>40</v>
      </c>
      <c r="I1" s="1" t="s">
        <v>41</v>
      </c>
      <c r="J1" s="1" t="s">
        <v>6</v>
      </c>
      <c r="K1" s="1" t="s">
        <v>19</v>
      </c>
      <c r="L1" s="2" t="s">
        <v>9</v>
      </c>
      <c r="M1" s="2" t="s">
        <v>17</v>
      </c>
      <c r="N1" s="2" t="s">
        <v>0</v>
      </c>
      <c r="O1" s="2" t="s">
        <v>7</v>
      </c>
      <c r="P1" s="2" t="s">
        <v>8</v>
      </c>
      <c r="Q1" s="2" t="s">
        <v>10</v>
      </c>
      <c r="R1" s="2" t="s">
        <v>11</v>
      </c>
      <c r="S1" s="2" t="s">
        <v>12</v>
      </c>
      <c r="T1" s="2" t="s">
        <v>13</v>
      </c>
      <c r="U1" s="2" t="s">
        <v>14</v>
      </c>
      <c r="V1" s="2" t="s">
        <v>15</v>
      </c>
      <c r="W1" s="2" t="s">
        <v>16</v>
      </c>
    </row>
    <row r="2" spans="1:23" s="45" customFormat="1" ht="13" x14ac:dyDescent="0.3">
      <c r="A2" s="39">
        <v>43420</v>
      </c>
      <c r="B2" s="20" t="s">
        <v>38</v>
      </c>
      <c r="C2" s="20" t="s">
        <v>871</v>
      </c>
      <c r="D2" s="20">
        <v>9916127832</v>
      </c>
      <c r="E2" s="20" t="s">
        <v>873</v>
      </c>
      <c r="F2" s="20" t="s">
        <v>875</v>
      </c>
      <c r="G2" s="20">
        <v>5</v>
      </c>
      <c r="H2" s="20"/>
      <c r="I2" s="20" t="s">
        <v>5</v>
      </c>
      <c r="J2" s="40" t="s">
        <v>5</v>
      </c>
      <c r="K2" s="20" t="s">
        <v>552</v>
      </c>
      <c r="L2" s="5" t="s">
        <v>25</v>
      </c>
      <c r="M2" s="5" t="s">
        <v>131</v>
      </c>
      <c r="N2" s="41">
        <v>529856</v>
      </c>
      <c r="O2" s="41" t="s">
        <v>485</v>
      </c>
      <c r="P2" s="41" t="s">
        <v>120</v>
      </c>
      <c r="Q2" s="42">
        <v>43425</v>
      </c>
      <c r="R2" s="43">
        <v>0.5</v>
      </c>
      <c r="S2" s="41" t="s">
        <v>136</v>
      </c>
      <c r="T2" s="44"/>
      <c r="U2" s="42"/>
      <c r="V2" s="41"/>
      <c r="W2" s="41"/>
    </row>
    <row r="3" spans="1:23" s="45" customFormat="1" ht="13" x14ac:dyDescent="0.3">
      <c r="A3" s="39">
        <v>43420</v>
      </c>
      <c r="B3" s="20" t="s">
        <v>51</v>
      </c>
      <c r="C3" s="20" t="s">
        <v>70</v>
      </c>
      <c r="D3" s="20">
        <v>9445339842</v>
      </c>
      <c r="E3" s="20" t="s">
        <v>71</v>
      </c>
      <c r="F3" s="20" t="s">
        <v>102</v>
      </c>
      <c r="G3" s="20" t="s">
        <v>90</v>
      </c>
      <c r="H3" s="20"/>
      <c r="I3" s="20" t="s">
        <v>110</v>
      </c>
      <c r="J3" s="40" t="s">
        <v>110</v>
      </c>
      <c r="K3" s="20" t="s">
        <v>712</v>
      </c>
      <c r="L3" s="5" t="s">
        <v>25</v>
      </c>
      <c r="M3" s="5" t="s">
        <v>131</v>
      </c>
      <c r="N3" s="41">
        <v>521277</v>
      </c>
      <c r="O3" s="41" t="s">
        <v>128</v>
      </c>
      <c r="P3" s="41" t="s">
        <v>120</v>
      </c>
      <c r="Q3" s="42">
        <v>43424</v>
      </c>
      <c r="R3" s="43">
        <v>0.5</v>
      </c>
      <c r="S3" s="41" t="s">
        <v>136</v>
      </c>
      <c r="T3" s="44"/>
      <c r="U3" s="42"/>
      <c r="V3" s="41"/>
      <c r="W3" s="41"/>
    </row>
    <row r="4" spans="1:23" s="45" customFormat="1" ht="13" x14ac:dyDescent="0.3">
      <c r="A4" s="39">
        <v>43420</v>
      </c>
      <c r="B4" s="20" t="s">
        <v>50</v>
      </c>
      <c r="C4" s="20" t="s">
        <v>872</v>
      </c>
      <c r="D4" s="20">
        <v>9513257028</v>
      </c>
      <c r="E4" s="20" t="s">
        <v>874</v>
      </c>
      <c r="F4" s="20" t="s">
        <v>425</v>
      </c>
      <c r="G4" s="20">
        <v>4.2</v>
      </c>
      <c r="H4" s="20"/>
      <c r="I4" s="20" t="s">
        <v>5</v>
      </c>
      <c r="J4" s="40" t="s">
        <v>5</v>
      </c>
      <c r="K4" s="20" t="s">
        <v>712</v>
      </c>
      <c r="L4" s="5" t="s">
        <v>25</v>
      </c>
      <c r="M4" s="5" t="s">
        <v>131</v>
      </c>
      <c r="N4" s="41">
        <v>529857</v>
      </c>
      <c r="O4" s="41" t="s">
        <v>485</v>
      </c>
      <c r="P4" s="41" t="s">
        <v>120</v>
      </c>
      <c r="Q4" s="42">
        <v>43424</v>
      </c>
      <c r="R4" s="43">
        <v>0.58333333333333337</v>
      </c>
      <c r="S4" s="41" t="s">
        <v>136</v>
      </c>
      <c r="T4" s="44"/>
      <c r="U4" s="42"/>
      <c r="V4" s="41"/>
      <c r="W4" s="41"/>
    </row>
    <row r="5" spans="1:23" s="45" customFormat="1" ht="13" x14ac:dyDescent="0.3">
      <c r="A5" s="39">
        <v>43416</v>
      </c>
      <c r="B5" s="20" t="s">
        <v>38</v>
      </c>
      <c r="C5" s="20" t="s">
        <v>53</v>
      </c>
      <c r="D5" s="20">
        <v>8123818135</v>
      </c>
      <c r="E5" s="20" t="s">
        <v>54</v>
      </c>
      <c r="F5" s="20" t="s">
        <v>94</v>
      </c>
      <c r="G5" s="20">
        <v>4.5</v>
      </c>
      <c r="H5" s="20">
        <v>4</v>
      </c>
      <c r="I5" s="20" t="s">
        <v>5</v>
      </c>
      <c r="J5" s="40" t="s">
        <v>5</v>
      </c>
      <c r="K5" s="20">
        <v>30</v>
      </c>
      <c r="L5" s="5" t="s">
        <v>25</v>
      </c>
      <c r="M5" s="5" t="s">
        <v>131</v>
      </c>
      <c r="N5" s="41">
        <v>613867</v>
      </c>
      <c r="O5" s="41" t="s">
        <v>118</v>
      </c>
      <c r="P5" s="41" t="s">
        <v>119</v>
      </c>
      <c r="Q5" s="42">
        <v>43418</v>
      </c>
      <c r="R5" s="43">
        <v>0.5625</v>
      </c>
      <c r="S5" s="41" t="s">
        <v>134</v>
      </c>
      <c r="T5" s="44" t="s">
        <v>847</v>
      </c>
      <c r="U5" s="42"/>
      <c r="V5" s="41" t="s">
        <v>316</v>
      </c>
      <c r="W5" s="41"/>
    </row>
    <row r="6" spans="1:23" s="45" customFormat="1" ht="13" x14ac:dyDescent="0.3">
      <c r="A6" s="39">
        <v>43416</v>
      </c>
      <c r="B6" s="20" t="s">
        <v>38</v>
      </c>
      <c r="C6" s="20" t="s">
        <v>55</v>
      </c>
      <c r="D6" s="20">
        <v>9686546049</v>
      </c>
      <c r="E6" s="20" t="s">
        <v>56</v>
      </c>
      <c r="F6" s="20" t="s">
        <v>95</v>
      </c>
      <c r="G6" s="20">
        <v>8.1999999999999993</v>
      </c>
      <c r="H6" s="20">
        <v>7</v>
      </c>
      <c r="I6" s="20" t="s">
        <v>5</v>
      </c>
      <c r="J6" s="23" t="s">
        <v>5</v>
      </c>
      <c r="K6" s="20">
        <v>60</v>
      </c>
      <c r="L6" s="5" t="s">
        <v>25</v>
      </c>
      <c r="M6" s="5" t="s">
        <v>131</v>
      </c>
      <c r="N6" s="44">
        <v>692951</v>
      </c>
      <c r="O6" s="41" t="s">
        <v>141</v>
      </c>
      <c r="P6" s="41" t="s">
        <v>120</v>
      </c>
      <c r="Q6" s="42">
        <v>43420</v>
      </c>
      <c r="R6" s="46">
        <v>0.64583333333333337</v>
      </c>
      <c r="S6" s="41" t="s">
        <v>142</v>
      </c>
      <c r="T6" s="44" t="s">
        <v>848</v>
      </c>
      <c r="U6" s="47"/>
      <c r="V6" s="41"/>
      <c r="W6" s="44"/>
    </row>
    <row r="7" spans="1:23" s="45" customFormat="1" ht="13" x14ac:dyDescent="0.3">
      <c r="A7" s="39">
        <v>43416</v>
      </c>
      <c r="B7" s="20" t="s">
        <v>47</v>
      </c>
      <c r="C7" s="20" t="s">
        <v>57</v>
      </c>
      <c r="D7" s="20">
        <v>9699084433</v>
      </c>
      <c r="E7" s="20" t="s">
        <v>58</v>
      </c>
      <c r="F7" s="20" t="s">
        <v>96</v>
      </c>
      <c r="G7" s="20" t="s">
        <v>84</v>
      </c>
      <c r="H7" s="20" t="s">
        <v>84</v>
      </c>
      <c r="I7" s="20" t="s">
        <v>42</v>
      </c>
      <c r="J7" s="40" t="s">
        <v>42</v>
      </c>
      <c r="K7" s="20" t="s">
        <v>44</v>
      </c>
      <c r="L7" s="5" t="s">
        <v>24</v>
      </c>
      <c r="M7" s="7" t="s">
        <v>132</v>
      </c>
      <c r="N7" s="41">
        <v>754242</v>
      </c>
      <c r="O7" s="41" t="s">
        <v>121</v>
      </c>
      <c r="P7" s="41" t="s">
        <v>122</v>
      </c>
      <c r="Q7" s="42">
        <v>43417</v>
      </c>
      <c r="R7" s="46">
        <v>0.64583333333333337</v>
      </c>
      <c r="S7" s="41" t="s">
        <v>134</v>
      </c>
      <c r="T7" s="44" t="s">
        <v>135</v>
      </c>
      <c r="U7" s="42"/>
      <c r="V7" s="41"/>
      <c r="W7" s="41"/>
    </row>
    <row r="8" spans="1:23" s="45" customFormat="1" ht="13" x14ac:dyDescent="0.3">
      <c r="A8" s="39">
        <v>43416</v>
      </c>
      <c r="B8" s="20" t="s">
        <v>47</v>
      </c>
      <c r="C8" s="20" t="s">
        <v>59</v>
      </c>
      <c r="D8" s="20">
        <v>8861772438</v>
      </c>
      <c r="E8" s="20" t="s">
        <v>60</v>
      </c>
      <c r="F8" s="20" t="s">
        <v>97</v>
      </c>
      <c r="G8" s="20" t="s">
        <v>85</v>
      </c>
      <c r="H8" s="20" t="s">
        <v>85</v>
      </c>
      <c r="I8" s="20" t="s">
        <v>5</v>
      </c>
      <c r="J8" s="40" t="s">
        <v>5</v>
      </c>
      <c r="K8" s="20" t="s">
        <v>111</v>
      </c>
      <c r="L8" s="5" t="s">
        <v>25</v>
      </c>
      <c r="M8" s="5" t="s">
        <v>131</v>
      </c>
      <c r="N8" s="44">
        <v>545230</v>
      </c>
      <c r="O8" s="41" t="s">
        <v>123</v>
      </c>
      <c r="P8" s="41" t="s">
        <v>124</v>
      </c>
      <c r="Q8" s="42">
        <v>43418</v>
      </c>
      <c r="R8" s="43">
        <v>0.72916666666666663</v>
      </c>
      <c r="S8" s="41" t="s">
        <v>136</v>
      </c>
      <c r="T8" s="44" t="s">
        <v>849</v>
      </c>
      <c r="U8" s="42"/>
      <c r="V8" s="41"/>
      <c r="W8" s="41"/>
    </row>
    <row r="9" spans="1:23" s="45" customFormat="1" ht="13" x14ac:dyDescent="0.3">
      <c r="A9" s="39">
        <v>43416</v>
      </c>
      <c r="B9" s="20" t="s">
        <v>48</v>
      </c>
      <c r="C9" s="20" t="s">
        <v>61</v>
      </c>
      <c r="D9" s="20">
        <v>9664053058</v>
      </c>
      <c r="E9" s="20" t="s">
        <v>62</v>
      </c>
      <c r="F9" s="20" t="s">
        <v>98</v>
      </c>
      <c r="G9" s="20" t="s">
        <v>46</v>
      </c>
      <c r="H9" s="20" t="s">
        <v>86</v>
      </c>
      <c r="I9" s="20" t="s">
        <v>42</v>
      </c>
      <c r="J9" s="23" t="s">
        <v>42</v>
      </c>
      <c r="K9" s="20" t="s">
        <v>112</v>
      </c>
      <c r="L9" s="5" t="s">
        <v>34</v>
      </c>
      <c r="M9" s="5" t="s">
        <v>133</v>
      </c>
      <c r="N9" s="41">
        <v>581305</v>
      </c>
      <c r="O9" s="41" t="s">
        <v>125</v>
      </c>
      <c r="P9" s="41" t="s">
        <v>126</v>
      </c>
      <c r="Q9" s="42">
        <v>43418</v>
      </c>
      <c r="R9" s="46">
        <v>0.58333333333333337</v>
      </c>
      <c r="S9" s="41" t="s">
        <v>142</v>
      </c>
      <c r="T9" s="44" t="s">
        <v>850</v>
      </c>
      <c r="U9" s="47"/>
      <c r="V9" s="41"/>
      <c r="W9" s="44"/>
    </row>
    <row r="10" spans="1:23" s="45" customFormat="1" ht="13" x14ac:dyDescent="0.3">
      <c r="A10" s="39">
        <v>43416</v>
      </c>
      <c r="B10" s="20" t="s">
        <v>47</v>
      </c>
      <c r="C10" s="20" t="s">
        <v>63</v>
      </c>
      <c r="D10" s="20">
        <v>8108523181</v>
      </c>
      <c r="E10" s="20" t="s">
        <v>64</v>
      </c>
      <c r="F10" s="20" t="s">
        <v>99</v>
      </c>
      <c r="G10" s="20" t="s">
        <v>87</v>
      </c>
      <c r="H10" s="20" t="s">
        <v>87</v>
      </c>
      <c r="I10" s="20" t="s">
        <v>42</v>
      </c>
      <c r="J10" s="40" t="s">
        <v>42</v>
      </c>
      <c r="K10" s="20" t="s">
        <v>113</v>
      </c>
      <c r="L10" s="5" t="s">
        <v>24</v>
      </c>
      <c r="M10" s="7" t="s">
        <v>132</v>
      </c>
      <c r="N10" s="41">
        <v>678209</v>
      </c>
      <c r="O10" s="41" t="s">
        <v>127</v>
      </c>
      <c r="P10" s="41" t="s">
        <v>122</v>
      </c>
      <c r="Q10" s="42">
        <v>43418</v>
      </c>
      <c r="R10" s="43">
        <v>0.47916666666666669</v>
      </c>
      <c r="S10" s="41" t="s">
        <v>158</v>
      </c>
      <c r="T10" s="44" t="s">
        <v>851</v>
      </c>
      <c r="U10" s="42">
        <v>43420</v>
      </c>
      <c r="V10" s="41" t="s">
        <v>136</v>
      </c>
      <c r="W10" s="41" t="s">
        <v>855</v>
      </c>
    </row>
    <row r="11" spans="1:23" s="45" customFormat="1" ht="13" x14ac:dyDescent="0.3">
      <c r="A11" s="39">
        <v>43416</v>
      </c>
      <c r="B11" s="20" t="s">
        <v>49</v>
      </c>
      <c r="C11" s="20" t="s">
        <v>65</v>
      </c>
      <c r="D11" s="20" t="s">
        <v>66</v>
      </c>
      <c r="E11" s="20" t="s">
        <v>67</v>
      </c>
      <c r="F11" s="20" t="s">
        <v>100</v>
      </c>
      <c r="G11" s="21" t="s">
        <v>88</v>
      </c>
      <c r="H11" s="21" t="s">
        <v>88</v>
      </c>
      <c r="I11" s="21" t="s">
        <v>42</v>
      </c>
      <c r="J11" s="23" t="s">
        <v>42</v>
      </c>
      <c r="K11" s="20" t="s">
        <v>114</v>
      </c>
      <c r="L11" s="5" t="s">
        <v>24</v>
      </c>
      <c r="M11" s="7" t="s">
        <v>132</v>
      </c>
      <c r="N11" s="41">
        <v>678209</v>
      </c>
      <c r="O11" s="41" t="s">
        <v>127</v>
      </c>
      <c r="P11" s="41" t="s">
        <v>122</v>
      </c>
      <c r="Q11" s="42">
        <v>43418</v>
      </c>
      <c r="R11" s="46">
        <v>0.5</v>
      </c>
      <c r="S11" s="41" t="s">
        <v>134</v>
      </c>
      <c r="T11" s="44" t="s">
        <v>852</v>
      </c>
      <c r="U11" s="47"/>
      <c r="V11" s="41"/>
      <c r="W11" s="44"/>
    </row>
    <row r="12" spans="1:23" s="45" customFormat="1" ht="13" x14ac:dyDescent="0.3">
      <c r="A12" s="39">
        <v>43416</v>
      </c>
      <c r="B12" s="20" t="s">
        <v>50</v>
      </c>
      <c r="C12" s="20" t="s">
        <v>68</v>
      </c>
      <c r="D12" s="20">
        <v>8105659444</v>
      </c>
      <c r="E12" s="20" t="s">
        <v>69</v>
      </c>
      <c r="F12" s="20" t="s">
        <v>101</v>
      </c>
      <c r="G12" s="20" t="s">
        <v>89</v>
      </c>
      <c r="H12" s="20" t="s">
        <v>89</v>
      </c>
      <c r="I12" s="20" t="s">
        <v>109</v>
      </c>
      <c r="J12" s="23" t="s">
        <v>5</v>
      </c>
      <c r="K12" s="20" t="s">
        <v>43</v>
      </c>
      <c r="L12" s="5" t="s">
        <v>25</v>
      </c>
      <c r="M12" s="5" t="s">
        <v>131</v>
      </c>
      <c r="N12" s="41">
        <v>613867</v>
      </c>
      <c r="O12" s="41" t="s">
        <v>141</v>
      </c>
      <c r="P12" s="41" t="s">
        <v>119</v>
      </c>
      <c r="Q12" s="42">
        <v>43420</v>
      </c>
      <c r="R12" s="46">
        <v>0.625</v>
      </c>
      <c r="S12" s="41" t="s">
        <v>142</v>
      </c>
      <c r="T12" s="44" t="s">
        <v>853</v>
      </c>
      <c r="U12" s="47"/>
      <c r="V12" s="41"/>
      <c r="W12" s="44"/>
    </row>
    <row r="13" spans="1:23" s="45" customFormat="1" ht="13" x14ac:dyDescent="0.3">
      <c r="A13" s="39">
        <v>43416</v>
      </c>
      <c r="B13" s="20" t="s">
        <v>51</v>
      </c>
      <c r="C13" s="20" t="s">
        <v>72</v>
      </c>
      <c r="D13" s="20">
        <v>9944232181</v>
      </c>
      <c r="E13" s="20" t="s">
        <v>73</v>
      </c>
      <c r="F13" s="20" t="s">
        <v>103</v>
      </c>
      <c r="G13" s="21" t="s">
        <v>46</v>
      </c>
      <c r="H13" s="21" t="s">
        <v>46</v>
      </c>
      <c r="I13" s="21" t="s">
        <v>110</v>
      </c>
      <c r="J13" s="40" t="s">
        <v>110</v>
      </c>
      <c r="K13" s="20" t="s">
        <v>37</v>
      </c>
      <c r="L13" s="5" t="s">
        <v>25</v>
      </c>
      <c r="M13" s="5" t="s">
        <v>131</v>
      </c>
      <c r="N13" s="41">
        <v>692944</v>
      </c>
      <c r="O13" s="41" t="s">
        <v>128</v>
      </c>
      <c r="P13" s="41" t="s">
        <v>120</v>
      </c>
      <c r="Q13" s="42">
        <v>43418</v>
      </c>
      <c r="R13" s="43">
        <v>0.45833333333333331</v>
      </c>
      <c r="S13" s="41" t="s">
        <v>134</v>
      </c>
      <c r="T13" s="44" t="s">
        <v>854</v>
      </c>
      <c r="U13" s="42"/>
      <c r="V13" s="41"/>
      <c r="W13" s="41"/>
    </row>
    <row r="14" spans="1:23" s="45" customFormat="1" ht="13" x14ac:dyDescent="0.3">
      <c r="A14" s="39">
        <v>43416</v>
      </c>
      <c r="B14" s="20" t="s">
        <v>51</v>
      </c>
      <c r="C14" s="20" t="s">
        <v>74</v>
      </c>
      <c r="D14" s="20">
        <v>9629609089</v>
      </c>
      <c r="E14" s="20" t="s">
        <v>75</v>
      </c>
      <c r="F14" s="20" t="s">
        <v>104</v>
      </c>
      <c r="G14" s="21" t="s">
        <v>39</v>
      </c>
      <c r="H14" s="21" t="s">
        <v>39</v>
      </c>
      <c r="I14" s="21" t="s">
        <v>110</v>
      </c>
      <c r="J14" s="40" t="s">
        <v>110</v>
      </c>
      <c r="K14" s="20" t="s">
        <v>115</v>
      </c>
      <c r="L14" s="5" t="s">
        <v>25</v>
      </c>
      <c r="M14" s="5" t="s">
        <v>131</v>
      </c>
      <c r="N14" s="44">
        <v>692944</v>
      </c>
      <c r="O14" s="41" t="s">
        <v>128</v>
      </c>
      <c r="P14" s="41" t="s">
        <v>119</v>
      </c>
      <c r="Q14" s="42">
        <v>43419</v>
      </c>
      <c r="R14" s="43">
        <v>0.54166666666666663</v>
      </c>
      <c r="S14" s="41" t="s">
        <v>158</v>
      </c>
      <c r="T14" s="44" t="s">
        <v>856</v>
      </c>
      <c r="U14" s="42">
        <v>43424</v>
      </c>
      <c r="V14" s="41" t="s">
        <v>136</v>
      </c>
      <c r="W14" s="41" t="s">
        <v>886</v>
      </c>
    </row>
    <row r="15" spans="1:23" s="45" customFormat="1" ht="13" x14ac:dyDescent="0.3">
      <c r="A15" s="39">
        <v>43416</v>
      </c>
      <c r="B15" s="20" t="s">
        <v>52</v>
      </c>
      <c r="C15" s="20" t="s">
        <v>76</v>
      </c>
      <c r="D15" s="20">
        <v>9561678762</v>
      </c>
      <c r="E15" s="20" t="s">
        <v>77</v>
      </c>
      <c r="F15" s="20" t="s">
        <v>105</v>
      </c>
      <c r="G15" s="21" t="s">
        <v>91</v>
      </c>
      <c r="H15" s="21" t="s">
        <v>92</v>
      </c>
      <c r="I15" s="21" t="s">
        <v>42</v>
      </c>
      <c r="J15" s="40" t="s">
        <v>42</v>
      </c>
      <c r="K15" s="20" t="s">
        <v>116</v>
      </c>
      <c r="L15" s="5" t="s">
        <v>34</v>
      </c>
      <c r="M15" s="5" t="s">
        <v>133</v>
      </c>
      <c r="N15" s="41">
        <v>815314</v>
      </c>
      <c r="O15" s="41" t="s">
        <v>129</v>
      </c>
      <c r="P15" s="41" t="s">
        <v>130</v>
      </c>
      <c r="Q15" s="42">
        <v>43417</v>
      </c>
      <c r="R15" s="43">
        <v>0.6875</v>
      </c>
      <c r="S15" s="41" t="s">
        <v>158</v>
      </c>
      <c r="T15" s="44" t="s">
        <v>857</v>
      </c>
      <c r="U15" s="42" t="s">
        <v>858</v>
      </c>
      <c r="V15" s="41" t="s">
        <v>143</v>
      </c>
      <c r="W15" s="41" t="s">
        <v>859</v>
      </c>
    </row>
    <row r="16" spans="1:23" s="45" customFormat="1" ht="13" x14ac:dyDescent="0.3">
      <c r="A16" s="39">
        <v>43416</v>
      </c>
      <c r="B16" s="20" t="s">
        <v>50</v>
      </c>
      <c r="C16" s="20" t="s">
        <v>78</v>
      </c>
      <c r="D16" s="20">
        <v>7675029090</v>
      </c>
      <c r="E16" s="20" t="s">
        <v>79</v>
      </c>
      <c r="F16" s="20" t="s">
        <v>106</v>
      </c>
      <c r="G16" s="21" t="s">
        <v>93</v>
      </c>
      <c r="H16" s="21" t="s">
        <v>93</v>
      </c>
      <c r="I16" s="21" t="s">
        <v>5</v>
      </c>
      <c r="J16" s="40" t="s">
        <v>5</v>
      </c>
      <c r="K16" s="20" t="s">
        <v>45</v>
      </c>
      <c r="L16" s="5" t="s">
        <v>25</v>
      </c>
      <c r="M16" s="5" t="s">
        <v>131</v>
      </c>
      <c r="N16" s="41">
        <v>613867</v>
      </c>
      <c r="O16" s="41" t="s">
        <v>118</v>
      </c>
      <c r="P16" s="41" t="s">
        <v>119</v>
      </c>
      <c r="Q16" s="42">
        <v>43423</v>
      </c>
      <c r="R16" s="43">
        <v>0.5</v>
      </c>
      <c r="S16" s="41" t="s">
        <v>134</v>
      </c>
      <c r="T16" s="44" t="s">
        <v>892</v>
      </c>
      <c r="U16" s="42"/>
      <c r="V16" s="41"/>
      <c r="W16" s="41"/>
    </row>
    <row r="17" spans="1:23" s="45" customFormat="1" ht="13" x14ac:dyDescent="0.3">
      <c r="A17" s="39">
        <v>43416</v>
      </c>
      <c r="B17" s="20" t="s">
        <v>38</v>
      </c>
      <c r="C17" s="20" t="s">
        <v>80</v>
      </c>
      <c r="D17" s="20">
        <v>7975382476</v>
      </c>
      <c r="E17" s="20" t="s">
        <v>81</v>
      </c>
      <c r="F17" s="20" t="s">
        <v>107</v>
      </c>
      <c r="G17" s="21">
        <v>4</v>
      </c>
      <c r="H17" s="21">
        <v>4</v>
      </c>
      <c r="I17" s="21" t="s">
        <v>5</v>
      </c>
      <c r="J17" s="40" t="s">
        <v>5</v>
      </c>
      <c r="K17" s="20">
        <v>60</v>
      </c>
      <c r="L17" s="5" t="s">
        <v>25</v>
      </c>
      <c r="M17" s="5" t="s">
        <v>131</v>
      </c>
      <c r="N17" s="41">
        <v>757228</v>
      </c>
      <c r="O17" s="41" t="s">
        <v>123</v>
      </c>
      <c r="P17" s="41" t="s">
        <v>124</v>
      </c>
      <c r="Q17" s="42">
        <v>43420</v>
      </c>
      <c r="R17" s="43">
        <v>0.5</v>
      </c>
      <c r="S17" s="41" t="s">
        <v>184</v>
      </c>
      <c r="T17" s="44" t="s">
        <v>860</v>
      </c>
      <c r="U17" s="42"/>
      <c r="V17" s="41"/>
      <c r="W17" s="41"/>
    </row>
    <row r="18" spans="1:23" s="45" customFormat="1" ht="13" x14ac:dyDescent="0.3">
      <c r="A18" s="39">
        <v>43416</v>
      </c>
      <c r="B18" s="20" t="s">
        <v>38</v>
      </c>
      <c r="C18" s="20" t="s">
        <v>82</v>
      </c>
      <c r="D18" s="20">
        <v>9962358889</v>
      </c>
      <c r="E18" s="20" t="s">
        <v>83</v>
      </c>
      <c r="F18" s="20" t="s">
        <v>108</v>
      </c>
      <c r="G18" s="21">
        <v>6</v>
      </c>
      <c r="H18" s="21">
        <v>6</v>
      </c>
      <c r="I18" s="21" t="s">
        <v>5</v>
      </c>
      <c r="J18" s="40" t="s">
        <v>5</v>
      </c>
      <c r="K18" s="20" t="s">
        <v>117</v>
      </c>
      <c r="L18" s="5" t="s">
        <v>25</v>
      </c>
      <c r="M18" s="5" t="s">
        <v>131</v>
      </c>
      <c r="N18" s="41">
        <v>613867</v>
      </c>
      <c r="O18" s="41" t="s">
        <v>118</v>
      </c>
      <c r="P18" s="41" t="s">
        <v>119</v>
      </c>
      <c r="Q18" s="42">
        <v>43423</v>
      </c>
      <c r="R18" s="43">
        <v>0.58333333333333337</v>
      </c>
      <c r="S18" s="41" t="s">
        <v>158</v>
      </c>
      <c r="T18" s="44" t="s">
        <v>861</v>
      </c>
      <c r="U18" s="42">
        <v>43423</v>
      </c>
      <c r="V18" s="41" t="s">
        <v>158</v>
      </c>
      <c r="W18" s="41" t="s">
        <v>883</v>
      </c>
    </row>
    <row r="19" spans="1:23" s="45" customFormat="1" ht="13" x14ac:dyDescent="0.3">
      <c r="A19" s="39">
        <v>43412</v>
      </c>
      <c r="B19" s="20" t="s">
        <v>38</v>
      </c>
      <c r="C19" s="20" t="s">
        <v>137</v>
      </c>
      <c r="D19" s="20">
        <v>9164488659</v>
      </c>
      <c r="E19" s="20" t="s">
        <v>138</v>
      </c>
      <c r="F19" s="20" t="s">
        <v>139</v>
      </c>
      <c r="G19" s="20">
        <v>4.5</v>
      </c>
      <c r="H19" s="20">
        <v>4.2</v>
      </c>
      <c r="I19" s="20" t="s">
        <v>5</v>
      </c>
      <c r="J19" s="40" t="s">
        <v>5</v>
      </c>
      <c r="K19" s="20" t="s">
        <v>140</v>
      </c>
      <c r="L19" s="5" t="s">
        <v>25</v>
      </c>
      <c r="M19" s="5" t="s">
        <v>131</v>
      </c>
      <c r="N19" s="41">
        <v>613867</v>
      </c>
      <c r="O19" s="41" t="s">
        <v>141</v>
      </c>
      <c r="P19" s="41" t="s">
        <v>119</v>
      </c>
      <c r="Q19" s="42">
        <v>43419</v>
      </c>
      <c r="R19" s="43">
        <v>0.60416666666666663</v>
      </c>
      <c r="S19" s="41" t="s">
        <v>142</v>
      </c>
      <c r="T19" s="41" t="s">
        <v>876</v>
      </c>
      <c r="U19" s="42"/>
      <c r="V19" s="41" t="s">
        <v>316</v>
      </c>
      <c r="W19" s="41"/>
    </row>
    <row r="20" spans="1:23" s="45" customFormat="1" ht="13" x14ac:dyDescent="0.3">
      <c r="A20" s="39">
        <v>43412</v>
      </c>
      <c r="B20" s="20" t="s">
        <v>38</v>
      </c>
      <c r="C20" s="20" t="s">
        <v>144</v>
      </c>
      <c r="D20" s="20">
        <v>9035721330</v>
      </c>
      <c r="E20" s="20" t="s">
        <v>145</v>
      </c>
      <c r="F20" s="20" t="s">
        <v>146</v>
      </c>
      <c r="G20" s="20">
        <v>7</v>
      </c>
      <c r="H20" s="20">
        <v>7</v>
      </c>
      <c r="I20" s="20" t="s">
        <v>5</v>
      </c>
      <c r="J20" s="23" t="s">
        <v>5</v>
      </c>
      <c r="K20" s="20" t="s">
        <v>43</v>
      </c>
      <c r="L20" s="5" t="s">
        <v>25</v>
      </c>
      <c r="M20" s="5" t="s">
        <v>131</v>
      </c>
      <c r="N20" s="44">
        <v>543337</v>
      </c>
      <c r="O20" s="41" t="s">
        <v>183</v>
      </c>
      <c r="P20" s="41" t="s">
        <v>120</v>
      </c>
      <c r="Q20" s="42">
        <v>43423</v>
      </c>
      <c r="R20" s="46">
        <v>0.5</v>
      </c>
      <c r="S20" s="42" t="s">
        <v>142</v>
      </c>
      <c r="T20" s="42" t="s">
        <v>877</v>
      </c>
      <c r="U20" s="47"/>
      <c r="V20" s="41" t="s">
        <v>143</v>
      </c>
      <c r="W20" s="44"/>
    </row>
    <row r="21" spans="1:23" s="45" customFormat="1" ht="13" x14ac:dyDescent="0.3">
      <c r="A21" s="39">
        <v>43412</v>
      </c>
      <c r="B21" s="20" t="s">
        <v>38</v>
      </c>
      <c r="C21" s="20" t="s">
        <v>147</v>
      </c>
      <c r="D21" s="20">
        <v>8050686418</v>
      </c>
      <c r="E21" s="20" t="s">
        <v>148</v>
      </c>
      <c r="F21" s="20" t="s">
        <v>149</v>
      </c>
      <c r="G21" s="20">
        <v>4.5</v>
      </c>
      <c r="H21" s="20">
        <v>4.5</v>
      </c>
      <c r="I21" s="20" t="s">
        <v>5</v>
      </c>
      <c r="J21" s="40" t="s">
        <v>5</v>
      </c>
      <c r="K21" s="20" t="s">
        <v>43</v>
      </c>
      <c r="L21" s="5" t="s">
        <v>25</v>
      </c>
      <c r="M21" s="5" t="s">
        <v>131</v>
      </c>
      <c r="N21" s="41">
        <v>613867</v>
      </c>
      <c r="O21" s="41" t="s">
        <v>141</v>
      </c>
      <c r="P21" s="41" t="s">
        <v>119</v>
      </c>
      <c r="Q21" s="42">
        <v>43424</v>
      </c>
      <c r="R21" s="43">
        <v>0.47916666666666669</v>
      </c>
      <c r="S21" s="41" t="s">
        <v>142</v>
      </c>
      <c r="T21" s="41" t="s">
        <v>878</v>
      </c>
      <c r="U21" s="42"/>
      <c r="V21" s="41" t="s">
        <v>143</v>
      </c>
      <c r="W21" s="41"/>
    </row>
    <row r="22" spans="1:23" s="45" customFormat="1" ht="13" x14ac:dyDescent="0.3">
      <c r="A22" s="39">
        <v>43412</v>
      </c>
      <c r="B22" s="20" t="s">
        <v>38</v>
      </c>
      <c r="C22" s="20" t="s">
        <v>150</v>
      </c>
      <c r="D22" s="20">
        <v>8147012295</v>
      </c>
      <c r="E22" s="20" t="s">
        <v>151</v>
      </c>
      <c r="F22" s="20" t="s">
        <v>152</v>
      </c>
      <c r="G22" s="20">
        <v>6.5</v>
      </c>
      <c r="H22" s="20">
        <v>6.5</v>
      </c>
      <c r="I22" s="20" t="s">
        <v>5</v>
      </c>
      <c r="J22" s="40" t="s">
        <v>5</v>
      </c>
      <c r="K22" s="20" t="s">
        <v>43</v>
      </c>
      <c r="L22" s="5" t="s">
        <v>25</v>
      </c>
      <c r="M22" s="5" t="s">
        <v>131</v>
      </c>
      <c r="N22" s="44">
        <v>543337</v>
      </c>
      <c r="O22" s="41" t="s">
        <v>118</v>
      </c>
      <c r="P22" s="41" t="s">
        <v>120</v>
      </c>
      <c r="Q22" s="42">
        <v>43416</v>
      </c>
      <c r="R22" s="43">
        <v>0.64583333333333337</v>
      </c>
      <c r="S22" s="41" t="s">
        <v>134</v>
      </c>
      <c r="T22" s="41" t="s">
        <v>153</v>
      </c>
      <c r="U22" s="42"/>
      <c r="V22" s="41" t="s">
        <v>316</v>
      </c>
      <c r="W22" s="41"/>
    </row>
    <row r="23" spans="1:23" s="45" customFormat="1" ht="13" x14ac:dyDescent="0.3">
      <c r="A23" s="39">
        <v>43412</v>
      </c>
      <c r="B23" s="20" t="s">
        <v>38</v>
      </c>
      <c r="C23" s="20" t="s">
        <v>154</v>
      </c>
      <c r="D23" s="20">
        <v>7975263030</v>
      </c>
      <c r="E23" s="20" t="s">
        <v>155</v>
      </c>
      <c r="F23" s="20" t="s">
        <v>156</v>
      </c>
      <c r="G23" s="20">
        <v>4.5</v>
      </c>
      <c r="H23" s="20">
        <v>4.5</v>
      </c>
      <c r="I23" s="20" t="s">
        <v>5</v>
      </c>
      <c r="J23" s="23" t="s">
        <v>5</v>
      </c>
      <c r="K23" s="20" t="s">
        <v>43</v>
      </c>
      <c r="L23" s="5" t="s">
        <v>25</v>
      </c>
      <c r="M23" s="5" t="s">
        <v>131</v>
      </c>
      <c r="N23" s="41">
        <v>613867</v>
      </c>
      <c r="O23" s="41" t="s">
        <v>157</v>
      </c>
      <c r="P23" s="41" t="s">
        <v>119</v>
      </c>
      <c r="Q23" s="42">
        <v>43417</v>
      </c>
      <c r="R23" s="46">
        <v>0.54166666666666663</v>
      </c>
      <c r="S23" s="41" t="s">
        <v>158</v>
      </c>
      <c r="T23" s="44" t="s">
        <v>159</v>
      </c>
      <c r="U23" s="42">
        <v>43419</v>
      </c>
      <c r="V23" s="41" t="s">
        <v>158</v>
      </c>
      <c r="W23" s="41" t="s">
        <v>863</v>
      </c>
    </row>
    <row r="24" spans="1:23" s="45" customFormat="1" ht="13" x14ac:dyDescent="0.3">
      <c r="A24" s="39">
        <v>43412</v>
      </c>
      <c r="B24" s="20" t="s">
        <v>38</v>
      </c>
      <c r="C24" s="20" t="s">
        <v>160</v>
      </c>
      <c r="D24" s="20">
        <v>9699636588</v>
      </c>
      <c r="E24" s="20" t="s">
        <v>161</v>
      </c>
      <c r="F24" s="20" t="s">
        <v>162</v>
      </c>
      <c r="G24" s="20">
        <v>4</v>
      </c>
      <c r="H24" s="20">
        <v>4</v>
      </c>
      <c r="I24" s="20" t="s">
        <v>5</v>
      </c>
      <c r="J24" s="40" t="s">
        <v>5</v>
      </c>
      <c r="K24" s="20">
        <v>60</v>
      </c>
      <c r="L24" s="5" t="s">
        <v>25</v>
      </c>
      <c r="M24" s="5" t="s">
        <v>131</v>
      </c>
      <c r="N24" s="41">
        <v>613867</v>
      </c>
      <c r="O24" s="41" t="s">
        <v>141</v>
      </c>
      <c r="P24" s="41" t="s">
        <v>119</v>
      </c>
      <c r="Q24" s="42">
        <v>43420</v>
      </c>
      <c r="R24" s="43">
        <v>0.58333333333333337</v>
      </c>
      <c r="S24" s="41" t="s">
        <v>158</v>
      </c>
      <c r="T24" s="41" t="s">
        <v>879</v>
      </c>
      <c r="U24" s="42">
        <v>43424</v>
      </c>
      <c r="V24" s="41" t="s">
        <v>136</v>
      </c>
      <c r="W24" s="41" t="s">
        <v>886</v>
      </c>
    </row>
    <row r="25" spans="1:23" s="45" customFormat="1" ht="13" x14ac:dyDescent="0.3">
      <c r="A25" s="39">
        <v>43412</v>
      </c>
      <c r="B25" s="20" t="s">
        <v>38</v>
      </c>
      <c r="C25" s="20" t="s">
        <v>163</v>
      </c>
      <c r="D25" s="20">
        <v>9113883220</v>
      </c>
      <c r="E25" s="20" t="s">
        <v>164</v>
      </c>
      <c r="F25" s="20" t="s">
        <v>165</v>
      </c>
      <c r="G25" s="21" t="s">
        <v>166</v>
      </c>
      <c r="H25" s="21" t="s">
        <v>167</v>
      </c>
      <c r="I25" s="21" t="s">
        <v>168</v>
      </c>
      <c r="J25" s="23" t="s">
        <v>168</v>
      </c>
      <c r="K25" s="20" t="s">
        <v>37</v>
      </c>
      <c r="L25" s="5" t="s">
        <v>24</v>
      </c>
      <c r="M25" s="7" t="s">
        <v>132</v>
      </c>
      <c r="N25" s="41">
        <v>627740</v>
      </c>
      <c r="O25" s="41" t="s">
        <v>169</v>
      </c>
      <c r="P25" s="41" t="s">
        <v>122</v>
      </c>
      <c r="Q25" s="42">
        <v>43416</v>
      </c>
      <c r="R25" s="46">
        <v>0.66666666666666663</v>
      </c>
      <c r="S25" s="41" t="s">
        <v>134</v>
      </c>
      <c r="T25" s="44" t="s">
        <v>170</v>
      </c>
      <c r="U25" s="47"/>
      <c r="V25" s="41" t="s">
        <v>316</v>
      </c>
      <c r="W25" s="44"/>
    </row>
    <row r="26" spans="1:23" s="45" customFormat="1" ht="13" x14ac:dyDescent="0.3">
      <c r="A26" s="39">
        <v>43412</v>
      </c>
      <c r="B26" s="20" t="s">
        <v>171</v>
      </c>
      <c r="C26" s="20" t="s">
        <v>172</v>
      </c>
      <c r="D26" s="20">
        <v>9483535629</v>
      </c>
      <c r="E26" s="20" t="s">
        <v>173</v>
      </c>
      <c r="F26" s="20" t="s">
        <v>174</v>
      </c>
      <c r="G26" s="21" t="s">
        <v>175</v>
      </c>
      <c r="H26" s="21" t="s">
        <v>176</v>
      </c>
      <c r="I26" s="21" t="s">
        <v>5</v>
      </c>
      <c r="J26" s="40" t="s">
        <v>5</v>
      </c>
      <c r="K26" s="20" t="s">
        <v>140</v>
      </c>
      <c r="L26" s="5" t="s">
        <v>25</v>
      </c>
      <c r="M26" s="5" t="s">
        <v>131</v>
      </c>
      <c r="N26" s="44">
        <v>543337</v>
      </c>
      <c r="O26" s="41" t="s">
        <v>118</v>
      </c>
      <c r="P26" s="41" t="s">
        <v>120</v>
      </c>
      <c r="Q26" s="42">
        <v>43417</v>
      </c>
      <c r="R26" s="43">
        <v>0.45833333333333331</v>
      </c>
      <c r="S26" s="41" t="s">
        <v>134</v>
      </c>
      <c r="T26" s="41" t="s">
        <v>177</v>
      </c>
      <c r="U26" s="42"/>
      <c r="V26" s="41" t="s">
        <v>316</v>
      </c>
      <c r="W26" s="41"/>
    </row>
    <row r="27" spans="1:23" s="45" customFormat="1" ht="13" x14ac:dyDescent="0.3">
      <c r="A27" s="39">
        <v>43412</v>
      </c>
      <c r="B27" s="20" t="s">
        <v>171</v>
      </c>
      <c r="C27" s="20" t="s">
        <v>178</v>
      </c>
      <c r="D27" s="20">
        <v>9886476146</v>
      </c>
      <c r="E27" s="20" t="s">
        <v>179</v>
      </c>
      <c r="F27" s="20" t="s">
        <v>180</v>
      </c>
      <c r="G27" s="20" t="s">
        <v>181</v>
      </c>
      <c r="H27" s="20" t="s">
        <v>181</v>
      </c>
      <c r="I27" s="20" t="s">
        <v>5</v>
      </c>
      <c r="J27" s="23" t="s">
        <v>5</v>
      </c>
      <c r="K27" s="20" t="s">
        <v>182</v>
      </c>
      <c r="L27" s="5" t="s">
        <v>25</v>
      </c>
      <c r="M27" s="5" t="s">
        <v>131</v>
      </c>
      <c r="N27" s="44">
        <v>543337</v>
      </c>
      <c r="O27" s="41" t="s">
        <v>183</v>
      </c>
      <c r="P27" s="41" t="s">
        <v>120</v>
      </c>
      <c r="Q27" s="42">
        <v>43419</v>
      </c>
      <c r="R27" s="46">
        <v>0.6875</v>
      </c>
      <c r="S27" s="41" t="s">
        <v>184</v>
      </c>
      <c r="T27" s="41" t="s">
        <v>844</v>
      </c>
      <c r="U27" s="47"/>
      <c r="V27" s="41" t="s">
        <v>316</v>
      </c>
      <c r="W27" s="44"/>
    </row>
    <row r="28" spans="1:23" s="45" customFormat="1" ht="13" x14ac:dyDescent="0.3">
      <c r="A28" s="39">
        <v>43412</v>
      </c>
      <c r="B28" s="20" t="s">
        <v>185</v>
      </c>
      <c r="C28" s="20" t="s">
        <v>186</v>
      </c>
      <c r="D28" s="20">
        <v>9400986109</v>
      </c>
      <c r="E28" s="20" t="s">
        <v>187</v>
      </c>
      <c r="F28" s="20" t="s">
        <v>188</v>
      </c>
      <c r="G28" s="21" t="s">
        <v>39</v>
      </c>
      <c r="H28" s="21" t="s">
        <v>39</v>
      </c>
      <c r="I28" s="21" t="s">
        <v>189</v>
      </c>
      <c r="J28" s="40" t="s">
        <v>5</v>
      </c>
      <c r="K28" s="20" t="s">
        <v>44</v>
      </c>
      <c r="L28" s="5" t="s">
        <v>25</v>
      </c>
      <c r="M28" s="5" t="s">
        <v>131</v>
      </c>
      <c r="N28" s="44">
        <v>543337</v>
      </c>
      <c r="O28" s="41" t="s">
        <v>183</v>
      </c>
      <c r="P28" s="41" t="s">
        <v>120</v>
      </c>
      <c r="Q28" s="42">
        <v>43417</v>
      </c>
      <c r="R28" s="43">
        <v>0.52083333333333337</v>
      </c>
      <c r="S28" s="41" t="s">
        <v>134</v>
      </c>
      <c r="T28" s="41" t="s">
        <v>219</v>
      </c>
      <c r="U28" s="42"/>
      <c r="V28" s="41" t="s">
        <v>316</v>
      </c>
      <c r="W28" s="41"/>
    </row>
    <row r="29" spans="1:23" s="45" customFormat="1" ht="13" x14ac:dyDescent="0.3">
      <c r="A29" s="39">
        <v>43412</v>
      </c>
      <c r="B29" s="20" t="s">
        <v>185</v>
      </c>
      <c r="C29" s="20" t="s">
        <v>190</v>
      </c>
      <c r="D29" s="20">
        <v>8970814708</v>
      </c>
      <c r="E29" s="20" t="s">
        <v>191</v>
      </c>
      <c r="F29" s="20" t="s">
        <v>192</v>
      </c>
      <c r="G29" s="21">
        <v>4</v>
      </c>
      <c r="H29" s="21">
        <v>4</v>
      </c>
      <c r="I29" s="21" t="s">
        <v>193</v>
      </c>
      <c r="J29" s="40" t="s">
        <v>5</v>
      </c>
      <c r="K29" s="20">
        <v>15</v>
      </c>
      <c r="L29" s="5" t="s">
        <v>25</v>
      </c>
      <c r="M29" s="5" t="s">
        <v>131</v>
      </c>
      <c r="N29" s="41">
        <v>613867</v>
      </c>
      <c r="O29" s="41" t="s">
        <v>183</v>
      </c>
      <c r="P29" s="41" t="s">
        <v>119</v>
      </c>
      <c r="Q29" s="42">
        <v>43423</v>
      </c>
      <c r="R29" s="43">
        <v>0.5</v>
      </c>
      <c r="S29" s="42" t="s">
        <v>142</v>
      </c>
      <c r="T29" s="41" t="s">
        <v>880</v>
      </c>
      <c r="U29" s="42"/>
      <c r="V29" s="41" t="s">
        <v>143</v>
      </c>
      <c r="W29" s="41"/>
    </row>
    <row r="30" spans="1:23" s="45" customFormat="1" ht="13" x14ac:dyDescent="0.3">
      <c r="A30" s="39">
        <v>43412</v>
      </c>
      <c r="B30" s="20" t="s">
        <v>185</v>
      </c>
      <c r="C30" s="20" t="s">
        <v>194</v>
      </c>
      <c r="D30" s="20">
        <v>8792186725</v>
      </c>
      <c r="E30" s="20" t="s">
        <v>195</v>
      </c>
      <c r="F30" s="20" t="s">
        <v>196</v>
      </c>
      <c r="G30" s="21">
        <v>6.2</v>
      </c>
      <c r="H30" s="21">
        <v>5</v>
      </c>
      <c r="I30" s="21" t="s">
        <v>5</v>
      </c>
      <c r="J30" s="40" t="s">
        <v>5</v>
      </c>
      <c r="K30" s="20" t="s">
        <v>197</v>
      </c>
      <c r="L30" s="5" t="s">
        <v>25</v>
      </c>
      <c r="M30" s="5" t="s">
        <v>131</v>
      </c>
      <c r="N30" s="44">
        <v>543337</v>
      </c>
      <c r="O30" s="41" t="s">
        <v>157</v>
      </c>
      <c r="P30" s="41" t="s">
        <v>120</v>
      </c>
      <c r="Q30" s="42">
        <v>43424</v>
      </c>
      <c r="R30" s="43">
        <v>0.60416666666666663</v>
      </c>
      <c r="S30" s="41" t="s">
        <v>136</v>
      </c>
      <c r="T30" s="41" t="s">
        <v>890</v>
      </c>
      <c r="U30" s="42"/>
      <c r="V30" s="41" t="s">
        <v>316</v>
      </c>
      <c r="W30" s="41"/>
    </row>
    <row r="31" spans="1:23" s="45" customFormat="1" ht="13" x14ac:dyDescent="0.3">
      <c r="A31" s="39">
        <v>43412</v>
      </c>
      <c r="B31" s="20" t="s">
        <v>185</v>
      </c>
      <c r="C31" s="20" t="s">
        <v>198</v>
      </c>
      <c r="D31" s="20">
        <v>8147248573</v>
      </c>
      <c r="E31" s="20" t="s">
        <v>199</v>
      </c>
      <c r="F31" s="20" t="s">
        <v>200</v>
      </c>
      <c r="G31" s="21" t="s">
        <v>201</v>
      </c>
      <c r="H31" s="21" t="s">
        <v>201</v>
      </c>
      <c r="I31" s="21" t="s">
        <v>168</v>
      </c>
      <c r="J31" s="40" t="s">
        <v>5</v>
      </c>
      <c r="K31" s="20" t="s">
        <v>202</v>
      </c>
      <c r="L31" s="5" t="s">
        <v>25</v>
      </c>
      <c r="M31" s="5" t="s">
        <v>131</v>
      </c>
      <c r="N31" s="41">
        <v>613867</v>
      </c>
      <c r="O31" s="41" t="s">
        <v>157</v>
      </c>
      <c r="P31" s="41" t="s">
        <v>119</v>
      </c>
      <c r="Q31" s="42">
        <v>43419</v>
      </c>
      <c r="R31" s="43">
        <v>0.47916666666666669</v>
      </c>
      <c r="S31" s="41" t="s">
        <v>134</v>
      </c>
      <c r="T31" s="41" t="s">
        <v>864</v>
      </c>
      <c r="U31" s="42"/>
      <c r="V31" s="41" t="s">
        <v>316</v>
      </c>
      <c r="W31" s="41"/>
    </row>
    <row r="32" spans="1:23" s="45" customFormat="1" ht="13" x14ac:dyDescent="0.3">
      <c r="A32" s="39">
        <v>43412</v>
      </c>
      <c r="B32" s="20" t="s">
        <v>185</v>
      </c>
      <c r="C32" s="20" t="s">
        <v>203</v>
      </c>
      <c r="D32" s="20">
        <v>8095612999</v>
      </c>
      <c r="E32" s="20" t="s">
        <v>204</v>
      </c>
      <c r="F32" s="20" t="s">
        <v>205</v>
      </c>
      <c r="G32" s="21" t="s">
        <v>206</v>
      </c>
      <c r="H32" s="21" t="s">
        <v>206</v>
      </c>
      <c r="I32" s="21" t="s">
        <v>168</v>
      </c>
      <c r="J32" s="40" t="s">
        <v>5</v>
      </c>
      <c r="K32" s="20" t="s">
        <v>207</v>
      </c>
      <c r="L32" s="5" t="s">
        <v>25</v>
      </c>
      <c r="M32" s="5" t="s">
        <v>131</v>
      </c>
      <c r="N32" s="44">
        <v>616382</v>
      </c>
      <c r="O32" s="41" t="s">
        <v>118</v>
      </c>
      <c r="P32" s="41" t="s">
        <v>119</v>
      </c>
      <c r="Q32" s="42">
        <v>43416</v>
      </c>
      <c r="R32" s="43">
        <v>0.625</v>
      </c>
      <c r="S32" s="41" t="s">
        <v>134</v>
      </c>
      <c r="T32" s="41" t="s">
        <v>208</v>
      </c>
      <c r="U32" s="42"/>
      <c r="V32" s="41" t="s">
        <v>316</v>
      </c>
      <c r="W32" s="41"/>
    </row>
    <row r="33" spans="1:23" s="45" customFormat="1" ht="13" x14ac:dyDescent="0.3">
      <c r="A33" s="39">
        <v>43412</v>
      </c>
      <c r="B33" s="20" t="s">
        <v>185</v>
      </c>
      <c r="C33" s="20" t="s">
        <v>209</v>
      </c>
      <c r="D33" s="20">
        <v>9743827450</v>
      </c>
      <c r="E33" s="20" t="s">
        <v>210</v>
      </c>
      <c r="F33" s="20" t="s">
        <v>211</v>
      </c>
      <c r="G33" s="21" t="s">
        <v>212</v>
      </c>
      <c r="H33" s="21" t="s">
        <v>213</v>
      </c>
      <c r="I33" s="21" t="s">
        <v>168</v>
      </c>
      <c r="J33" s="40" t="s">
        <v>5</v>
      </c>
      <c r="K33" s="20" t="s">
        <v>207</v>
      </c>
      <c r="L33" s="5" t="s">
        <v>25</v>
      </c>
      <c r="M33" s="5" t="s">
        <v>131</v>
      </c>
      <c r="N33" s="44">
        <v>543337</v>
      </c>
      <c r="O33" s="41" t="s">
        <v>118</v>
      </c>
      <c r="P33" s="41" t="s">
        <v>120</v>
      </c>
      <c r="Q33" s="42">
        <v>43419</v>
      </c>
      <c r="R33" s="43">
        <v>0.6875</v>
      </c>
      <c r="S33" s="41" t="s">
        <v>134</v>
      </c>
      <c r="T33" s="41" t="s">
        <v>865</v>
      </c>
      <c r="U33" s="42"/>
      <c r="V33" s="41" t="s">
        <v>316</v>
      </c>
      <c r="W33" s="41"/>
    </row>
    <row r="34" spans="1:23" s="45" customFormat="1" ht="13" x14ac:dyDescent="0.3">
      <c r="A34" s="39">
        <v>43412</v>
      </c>
      <c r="B34" s="20" t="s">
        <v>185</v>
      </c>
      <c r="C34" s="20" t="s">
        <v>214</v>
      </c>
      <c r="D34" s="20">
        <v>8123478302</v>
      </c>
      <c r="E34" s="20" t="s">
        <v>215</v>
      </c>
      <c r="F34" s="20" t="s">
        <v>216</v>
      </c>
      <c r="G34" s="21" t="s">
        <v>217</v>
      </c>
      <c r="H34" s="21" t="s">
        <v>218</v>
      </c>
      <c r="I34" s="21" t="s">
        <v>168</v>
      </c>
      <c r="J34" s="40" t="s">
        <v>5</v>
      </c>
      <c r="K34" s="20" t="s">
        <v>207</v>
      </c>
      <c r="L34" s="5" t="s">
        <v>25</v>
      </c>
      <c r="M34" s="5" t="s">
        <v>131</v>
      </c>
      <c r="N34" s="44">
        <v>543337</v>
      </c>
      <c r="O34" s="41" t="s">
        <v>141</v>
      </c>
      <c r="P34" s="41" t="s">
        <v>120</v>
      </c>
      <c r="Q34" s="42">
        <v>43416</v>
      </c>
      <c r="R34" s="43">
        <v>0.66666666666666663</v>
      </c>
      <c r="S34" s="41" t="s">
        <v>134</v>
      </c>
      <c r="T34" s="41" t="s">
        <v>219</v>
      </c>
      <c r="U34" s="42"/>
      <c r="V34" s="41" t="s">
        <v>316</v>
      </c>
      <c r="W34" s="41"/>
    </row>
    <row r="35" spans="1:23" s="45" customFormat="1" ht="13" x14ac:dyDescent="0.3">
      <c r="A35" s="39">
        <v>43412</v>
      </c>
      <c r="B35" s="20" t="s">
        <v>185</v>
      </c>
      <c r="C35" s="20" t="s">
        <v>220</v>
      </c>
      <c r="D35" s="20">
        <v>7738398212</v>
      </c>
      <c r="E35" s="20" t="s">
        <v>221</v>
      </c>
      <c r="F35" s="20" t="s">
        <v>222</v>
      </c>
      <c r="G35" s="21" t="s">
        <v>223</v>
      </c>
      <c r="H35" s="21" t="s">
        <v>223</v>
      </c>
      <c r="I35" s="21" t="s">
        <v>42</v>
      </c>
      <c r="J35" s="40" t="s">
        <v>42</v>
      </c>
      <c r="K35" s="20" t="s">
        <v>140</v>
      </c>
      <c r="L35" s="5" t="s">
        <v>24</v>
      </c>
      <c r="M35" s="7" t="s">
        <v>132</v>
      </c>
      <c r="N35" s="44">
        <v>754243</v>
      </c>
      <c r="O35" s="41" t="s">
        <v>141</v>
      </c>
      <c r="P35" s="41" t="s">
        <v>122</v>
      </c>
      <c r="Q35" s="42">
        <v>43417</v>
      </c>
      <c r="R35" s="43">
        <v>0.58333333333333337</v>
      </c>
      <c r="S35" s="41" t="s">
        <v>134</v>
      </c>
      <c r="T35" s="41" t="s">
        <v>881</v>
      </c>
      <c r="U35" s="42"/>
      <c r="V35" s="41" t="s">
        <v>316</v>
      </c>
      <c r="W35" s="41"/>
    </row>
    <row r="36" spans="1:23" s="45" customFormat="1" ht="13" x14ac:dyDescent="0.3">
      <c r="A36" s="39">
        <v>43412</v>
      </c>
      <c r="B36" s="20" t="s">
        <v>38</v>
      </c>
      <c r="C36" s="20" t="s">
        <v>224</v>
      </c>
      <c r="D36" s="20">
        <v>9513293646</v>
      </c>
      <c r="E36" s="20" t="s">
        <v>225</v>
      </c>
      <c r="F36" s="20" t="s">
        <v>226</v>
      </c>
      <c r="G36" s="21">
        <v>4.4000000000000004</v>
      </c>
      <c r="H36" s="21">
        <v>4.4000000000000004</v>
      </c>
      <c r="I36" s="21" t="s">
        <v>5</v>
      </c>
      <c r="J36" s="40" t="s">
        <v>5</v>
      </c>
      <c r="K36" s="20" t="s">
        <v>43</v>
      </c>
      <c r="L36" s="5" t="s">
        <v>25</v>
      </c>
      <c r="M36" s="5" t="s">
        <v>131</v>
      </c>
      <c r="N36" s="41">
        <v>613867</v>
      </c>
      <c r="O36" s="41" t="s">
        <v>157</v>
      </c>
      <c r="P36" s="41" t="s">
        <v>119</v>
      </c>
      <c r="Q36" s="42">
        <v>43420</v>
      </c>
      <c r="R36" s="43">
        <v>0.58333333333333337</v>
      </c>
      <c r="S36" s="41" t="s">
        <v>134</v>
      </c>
      <c r="T36" s="41" t="s">
        <v>882</v>
      </c>
      <c r="U36" s="42"/>
      <c r="V36" s="41" t="s">
        <v>316</v>
      </c>
      <c r="W36" s="41"/>
    </row>
    <row r="37" spans="1:23" s="45" customFormat="1" ht="13" x14ac:dyDescent="0.3">
      <c r="A37" s="39">
        <v>43412</v>
      </c>
      <c r="B37" s="20" t="s">
        <v>38</v>
      </c>
      <c r="C37" s="20" t="s">
        <v>227</v>
      </c>
      <c r="D37" s="20">
        <v>7259694951</v>
      </c>
      <c r="E37" s="20" t="s">
        <v>228</v>
      </c>
      <c r="F37" s="20" t="s">
        <v>188</v>
      </c>
      <c r="G37" s="21" t="s">
        <v>229</v>
      </c>
      <c r="H37" s="21" t="s">
        <v>229</v>
      </c>
      <c r="I37" s="21" t="s">
        <v>168</v>
      </c>
      <c r="J37" s="40" t="s">
        <v>5</v>
      </c>
      <c r="K37" s="20" t="s">
        <v>45</v>
      </c>
      <c r="L37" s="5" t="s">
        <v>25</v>
      </c>
      <c r="M37" s="5" t="s">
        <v>131</v>
      </c>
      <c r="N37" s="41">
        <v>613867</v>
      </c>
      <c r="O37" s="41" t="s">
        <v>118</v>
      </c>
      <c r="P37" s="41" t="s">
        <v>119</v>
      </c>
      <c r="Q37" s="42">
        <v>43419</v>
      </c>
      <c r="R37" s="43">
        <v>0.5625</v>
      </c>
      <c r="S37" s="41" t="s">
        <v>158</v>
      </c>
      <c r="T37" s="41" t="s">
        <v>866</v>
      </c>
      <c r="U37" s="42">
        <v>43424</v>
      </c>
      <c r="V37" s="41" t="s">
        <v>136</v>
      </c>
      <c r="W37" s="41" t="s">
        <v>886</v>
      </c>
    </row>
    <row r="38" spans="1:23" s="45" customFormat="1" ht="13" x14ac:dyDescent="0.3">
      <c r="A38" s="39">
        <v>43412</v>
      </c>
      <c r="B38" s="20" t="s">
        <v>38</v>
      </c>
      <c r="C38" s="20" t="s">
        <v>230</v>
      </c>
      <c r="D38" s="20">
        <v>8095798759</v>
      </c>
      <c r="E38" s="20" t="s">
        <v>231</v>
      </c>
      <c r="F38" s="20" t="s">
        <v>232</v>
      </c>
      <c r="G38" s="21" t="s">
        <v>201</v>
      </c>
      <c r="H38" s="21" t="s">
        <v>233</v>
      </c>
      <c r="I38" s="21" t="s">
        <v>168</v>
      </c>
      <c r="J38" s="40" t="s">
        <v>5</v>
      </c>
      <c r="K38" s="20" t="s">
        <v>37</v>
      </c>
      <c r="L38" s="5" t="s">
        <v>25</v>
      </c>
      <c r="M38" s="5" t="s">
        <v>131</v>
      </c>
      <c r="N38" s="41">
        <v>613867</v>
      </c>
      <c r="O38" s="41" t="s">
        <v>118</v>
      </c>
      <c r="P38" s="41" t="s">
        <v>119</v>
      </c>
      <c r="Q38" s="42">
        <v>43423</v>
      </c>
      <c r="R38" s="43">
        <v>0.5625</v>
      </c>
      <c r="S38" s="42" t="s">
        <v>134</v>
      </c>
      <c r="T38" s="42" t="s">
        <v>891</v>
      </c>
      <c r="U38" s="42"/>
      <c r="V38" s="41" t="s">
        <v>143</v>
      </c>
      <c r="W38" s="41"/>
    </row>
    <row r="39" spans="1:23" s="45" customFormat="1" ht="13" x14ac:dyDescent="0.3">
      <c r="A39" s="39">
        <v>43412</v>
      </c>
      <c r="B39" s="20" t="s">
        <v>38</v>
      </c>
      <c r="C39" s="20" t="s">
        <v>235</v>
      </c>
      <c r="D39" s="20">
        <v>7760686638</v>
      </c>
      <c r="E39" s="20" t="s">
        <v>236</v>
      </c>
      <c r="F39" s="20" t="s">
        <v>237</v>
      </c>
      <c r="G39" s="21" t="s">
        <v>238</v>
      </c>
      <c r="H39" s="21" t="s">
        <v>239</v>
      </c>
      <c r="I39" s="21" t="s">
        <v>168</v>
      </c>
      <c r="J39" s="40" t="s">
        <v>5</v>
      </c>
      <c r="K39" s="20" t="s">
        <v>37</v>
      </c>
      <c r="L39" s="5" t="s">
        <v>25</v>
      </c>
      <c r="M39" s="5" t="s">
        <v>131</v>
      </c>
      <c r="N39" s="41">
        <v>613867</v>
      </c>
      <c r="O39" s="41" t="s">
        <v>141</v>
      </c>
      <c r="P39" s="41" t="s">
        <v>119</v>
      </c>
      <c r="Q39" s="42">
        <v>43417</v>
      </c>
      <c r="R39" s="43">
        <v>0.66666666666666663</v>
      </c>
      <c r="S39" s="41" t="s">
        <v>134</v>
      </c>
      <c r="T39" s="41" t="s">
        <v>234</v>
      </c>
      <c r="U39" s="42"/>
      <c r="V39" s="41" t="s">
        <v>316</v>
      </c>
      <c r="W39" s="41"/>
    </row>
    <row r="40" spans="1:23" s="45" customFormat="1" ht="91" x14ac:dyDescent="0.3">
      <c r="A40" s="39">
        <v>43412</v>
      </c>
      <c r="B40" s="20" t="s">
        <v>38</v>
      </c>
      <c r="C40" s="20" t="s">
        <v>240</v>
      </c>
      <c r="D40" s="20">
        <v>7204551254</v>
      </c>
      <c r="E40" s="20" t="s">
        <v>241</v>
      </c>
      <c r="F40" s="20" t="s">
        <v>242</v>
      </c>
      <c r="G40" s="21" t="s">
        <v>243</v>
      </c>
      <c r="H40" s="21" t="s">
        <v>243</v>
      </c>
      <c r="I40" s="21" t="s">
        <v>168</v>
      </c>
      <c r="J40" s="40" t="s">
        <v>5</v>
      </c>
      <c r="K40" s="20" t="s">
        <v>207</v>
      </c>
      <c r="L40" s="5" t="s">
        <v>25</v>
      </c>
      <c r="M40" s="5" t="s">
        <v>131</v>
      </c>
      <c r="N40" s="44">
        <v>543337</v>
      </c>
      <c r="O40" s="41" t="s">
        <v>183</v>
      </c>
      <c r="P40" s="41" t="s">
        <v>119</v>
      </c>
      <c r="Q40" s="42">
        <v>43417</v>
      </c>
      <c r="R40" s="43">
        <v>0.54166666666666663</v>
      </c>
      <c r="S40" s="41" t="s">
        <v>158</v>
      </c>
      <c r="T40" s="41" t="s">
        <v>244</v>
      </c>
      <c r="U40" s="42">
        <v>43425</v>
      </c>
      <c r="V40" s="41" t="s">
        <v>136</v>
      </c>
      <c r="W40" s="53" t="s">
        <v>888</v>
      </c>
    </row>
    <row r="41" spans="1:23" s="45" customFormat="1" ht="13" x14ac:dyDescent="0.3">
      <c r="A41" s="39">
        <v>43412</v>
      </c>
      <c r="B41" s="20" t="s">
        <v>38</v>
      </c>
      <c r="C41" s="20" t="s">
        <v>245</v>
      </c>
      <c r="D41" s="20">
        <v>9980349534</v>
      </c>
      <c r="E41" s="20" t="s">
        <v>246</v>
      </c>
      <c r="F41" s="20" t="s">
        <v>247</v>
      </c>
      <c r="G41" s="21" t="s">
        <v>201</v>
      </c>
      <c r="H41" s="21" t="s">
        <v>201</v>
      </c>
      <c r="I41" s="21" t="s">
        <v>5</v>
      </c>
      <c r="J41" s="40" t="s">
        <v>5</v>
      </c>
      <c r="K41" s="20" t="s">
        <v>248</v>
      </c>
      <c r="L41" s="5" t="s">
        <v>25</v>
      </c>
      <c r="M41" s="5" t="s">
        <v>131</v>
      </c>
      <c r="N41" s="41">
        <v>613867</v>
      </c>
      <c r="O41" s="41" t="s">
        <v>118</v>
      </c>
      <c r="P41" s="41" t="s">
        <v>119</v>
      </c>
      <c r="Q41" s="42">
        <v>43417</v>
      </c>
      <c r="R41" s="43">
        <v>0.64583333333333337</v>
      </c>
      <c r="S41" s="41" t="s">
        <v>158</v>
      </c>
      <c r="T41" s="41" t="s">
        <v>845</v>
      </c>
      <c r="U41" s="42">
        <v>43419</v>
      </c>
      <c r="V41" s="41" t="s">
        <v>158</v>
      </c>
      <c r="W41" s="41" t="s">
        <v>867</v>
      </c>
    </row>
    <row r="42" spans="1:23" s="45" customFormat="1" ht="13" x14ac:dyDescent="0.3">
      <c r="A42" s="39">
        <v>43412</v>
      </c>
      <c r="B42" s="20" t="s">
        <v>249</v>
      </c>
      <c r="C42" s="20" t="s">
        <v>250</v>
      </c>
      <c r="D42" s="20">
        <v>9907108578</v>
      </c>
      <c r="E42" s="20" t="s">
        <v>251</v>
      </c>
      <c r="F42" s="20" t="s">
        <v>252</v>
      </c>
      <c r="G42" s="21" t="s">
        <v>253</v>
      </c>
      <c r="H42" s="21" t="s">
        <v>253</v>
      </c>
      <c r="I42" s="21" t="s">
        <v>42</v>
      </c>
      <c r="J42" s="40" t="s">
        <v>42</v>
      </c>
      <c r="K42" s="20" t="s">
        <v>43</v>
      </c>
      <c r="L42" s="5" t="s">
        <v>24</v>
      </c>
      <c r="M42" s="7" t="s">
        <v>132</v>
      </c>
      <c r="N42" s="44">
        <v>754243</v>
      </c>
      <c r="O42" s="41" t="s">
        <v>121</v>
      </c>
      <c r="P42" s="41" t="s">
        <v>122</v>
      </c>
      <c r="Q42" s="42">
        <v>43417</v>
      </c>
      <c r="R42" s="43">
        <v>0.5</v>
      </c>
      <c r="S42" s="41" t="s">
        <v>134</v>
      </c>
      <c r="T42" s="41" t="s">
        <v>254</v>
      </c>
      <c r="U42" s="42"/>
      <c r="V42" s="41" t="s">
        <v>316</v>
      </c>
      <c r="W42" s="41"/>
    </row>
    <row r="43" spans="1:23" s="45" customFormat="1" ht="13" x14ac:dyDescent="0.3">
      <c r="A43" s="39">
        <v>43412</v>
      </c>
      <c r="B43" s="20" t="s">
        <v>249</v>
      </c>
      <c r="C43" s="20" t="s">
        <v>255</v>
      </c>
      <c r="D43" s="20">
        <v>7899740222</v>
      </c>
      <c r="E43" s="20" t="s">
        <v>256</v>
      </c>
      <c r="F43" s="20" t="s">
        <v>257</v>
      </c>
      <c r="G43" s="21" t="s">
        <v>258</v>
      </c>
      <c r="H43" s="21" t="s">
        <v>258</v>
      </c>
      <c r="I43" s="21" t="s">
        <v>5</v>
      </c>
      <c r="J43" s="40" t="s">
        <v>5</v>
      </c>
      <c r="K43" s="20" t="s">
        <v>259</v>
      </c>
      <c r="L43" s="5" t="s">
        <v>25</v>
      </c>
      <c r="M43" s="5" t="s">
        <v>131</v>
      </c>
      <c r="N43" s="41">
        <v>613867</v>
      </c>
      <c r="O43" s="41" t="s">
        <v>157</v>
      </c>
      <c r="P43" s="41" t="s">
        <v>119</v>
      </c>
      <c r="Q43" s="42">
        <v>43424</v>
      </c>
      <c r="R43" s="43">
        <v>0.47916666666666669</v>
      </c>
      <c r="S43" s="41" t="s">
        <v>136</v>
      </c>
      <c r="T43" s="41" t="s">
        <v>890</v>
      </c>
      <c r="U43" s="42"/>
      <c r="V43" s="41" t="s">
        <v>143</v>
      </c>
      <c r="W43" s="41"/>
    </row>
    <row r="44" spans="1:23" s="45" customFormat="1" ht="13" x14ac:dyDescent="0.3">
      <c r="A44" s="39">
        <v>43412</v>
      </c>
      <c r="B44" s="20" t="s">
        <v>171</v>
      </c>
      <c r="C44" s="20" t="s">
        <v>260</v>
      </c>
      <c r="D44" s="20">
        <v>9606831910</v>
      </c>
      <c r="E44" s="20" t="s">
        <v>261</v>
      </c>
      <c r="F44" s="20" t="s">
        <v>262</v>
      </c>
      <c r="G44" s="21" t="s">
        <v>175</v>
      </c>
      <c r="H44" s="21" t="s">
        <v>263</v>
      </c>
      <c r="I44" s="21" t="s">
        <v>5</v>
      </c>
      <c r="J44" s="40" t="s">
        <v>5</v>
      </c>
      <c r="K44" s="20" t="s">
        <v>140</v>
      </c>
      <c r="L44" s="5" t="s">
        <v>25</v>
      </c>
      <c r="M44" s="5" t="s">
        <v>131</v>
      </c>
      <c r="N44" s="44">
        <v>543337</v>
      </c>
      <c r="O44" s="41" t="s">
        <v>118</v>
      </c>
      <c r="P44" s="41" t="s">
        <v>120</v>
      </c>
      <c r="Q44" s="42">
        <v>43417</v>
      </c>
      <c r="R44" s="43">
        <v>0.52083333333333337</v>
      </c>
      <c r="S44" s="41" t="s">
        <v>142</v>
      </c>
      <c r="T44" s="41" t="s">
        <v>846</v>
      </c>
      <c r="U44" s="42"/>
      <c r="V44" s="41" t="s">
        <v>316</v>
      </c>
      <c r="W44" s="41"/>
    </row>
    <row r="45" spans="1:23" s="45" customFormat="1" ht="26" x14ac:dyDescent="0.3">
      <c r="A45" s="39">
        <v>43412</v>
      </c>
      <c r="B45" s="20" t="s">
        <v>171</v>
      </c>
      <c r="C45" s="20" t="s">
        <v>264</v>
      </c>
      <c r="D45" s="20">
        <v>9003275860</v>
      </c>
      <c r="E45" s="20" t="s">
        <v>265</v>
      </c>
      <c r="F45" s="20" t="s">
        <v>266</v>
      </c>
      <c r="G45" s="21" t="s">
        <v>267</v>
      </c>
      <c r="H45" s="21" t="s">
        <v>181</v>
      </c>
      <c r="I45" s="21" t="s">
        <v>5</v>
      </c>
      <c r="J45" s="40" t="s">
        <v>5</v>
      </c>
      <c r="K45" s="20" t="s">
        <v>268</v>
      </c>
      <c r="L45" s="5" t="s">
        <v>25</v>
      </c>
      <c r="M45" s="5" t="s">
        <v>131</v>
      </c>
      <c r="N45" s="44">
        <v>543337</v>
      </c>
      <c r="O45" s="41" t="s">
        <v>118</v>
      </c>
      <c r="P45" s="41" t="s">
        <v>119</v>
      </c>
      <c r="Q45" s="42">
        <v>43416</v>
      </c>
      <c r="R45" s="43">
        <v>0.6875</v>
      </c>
      <c r="S45" s="41" t="s">
        <v>158</v>
      </c>
      <c r="T45" s="41" t="s">
        <v>269</v>
      </c>
      <c r="U45" s="42">
        <v>43425</v>
      </c>
      <c r="V45" s="41" t="s">
        <v>136</v>
      </c>
      <c r="W45" s="53" t="s">
        <v>887</v>
      </c>
    </row>
    <row r="46" spans="1:23" s="45" customFormat="1" ht="13" x14ac:dyDescent="0.3">
      <c r="A46" s="39">
        <v>43412</v>
      </c>
      <c r="B46" s="20" t="s">
        <v>185</v>
      </c>
      <c r="C46" s="20" t="s">
        <v>270</v>
      </c>
      <c r="D46" s="20">
        <v>7738753454</v>
      </c>
      <c r="E46" s="20" t="s">
        <v>271</v>
      </c>
      <c r="F46" s="20" t="s">
        <v>272</v>
      </c>
      <c r="G46" s="21" t="s">
        <v>46</v>
      </c>
      <c r="H46" s="21" t="s">
        <v>46</v>
      </c>
      <c r="I46" s="21" t="s">
        <v>42</v>
      </c>
      <c r="J46" s="40" t="s">
        <v>42</v>
      </c>
      <c r="K46" s="20" t="s">
        <v>44</v>
      </c>
      <c r="L46" s="5" t="s">
        <v>24</v>
      </c>
      <c r="M46" s="7" t="s">
        <v>132</v>
      </c>
      <c r="N46" s="44">
        <v>754243</v>
      </c>
      <c r="O46" s="41" t="s">
        <v>121</v>
      </c>
      <c r="P46" s="41" t="s">
        <v>122</v>
      </c>
      <c r="Q46" s="42">
        <v>43417</v>
      </c>
      <c r="R46" s="43">
        <v>0.45833333333333331</v>
      </c>
      <c r="S46" s="41" t="s">
        <v>134</v>
      </c>
      <c r="T46" s="41" t="s">
        <v>273</v>
      </c>
      <c r="U46" s="42"/>
      <c r="V46" s="41" t="s">
        <v>316</v>
      </c>
      <c r="W46" s="41"/>
    </row>
    <row r="47" spans="1:23" s="45" customFormat="1" ht="13" x14ac:dyDescent="0.3">
      <c r="A47" s="39">
        <v>43412</v>
      </c>
      <c r="B47" s="20" t="s">
        <v>47</v>
      </c>
      <c r="C47" s="20" t="s">
        <v>59</v>
      </c>
      <c r="D47" s="20">
        <v>8861772438</v>
      </c>
      <c r="E47" s="20" t="s">
        <v>60</v>
      </c>
      <c r="F47" s="20" t="s">
        <v>97</v>
      </c>
      <c r="G47" s="20" t="s">
        <v>85</v>
      </c>
      <c r="H47" s="20" t="s">
        <v>85</v>
      </c>
      <c r="I47" s="20" t="s">
        <v>5</v>
      </c>
      <c r="J47" s="40" t="s">
        <v>5</v>
      </c>
      <c r="K47" s="20" t="s">
        <v>111</v>
      </c>
      <c r="L47" s="5" t="s">
        <v>25</v>
      </c>
      <c r="M47" s="5" t="s">
        <v>131</v>
      </c>
      <c r="N47" s="44">
        <v>545230</v>
      </c>
      <c r="O47" s="41" t="s">
        <v>123</v>
      </c>
      <c r="P47" s="41" t="s">
        <v>124</v>
      </c>
      <c r="Q47" s="42">
        <v>43419</v>
      </c>
      <c r="R47" s="43">
        <v>0.625</v>
      </c>
      <c r="S47" s="41" t="s">
        <v>134</v>
      </c>
      <c r="T47" s="41" t="s">
        <v>868</v>
      </c>
      <c r="U47" s="42"/>
      <c r="V47" s="41" t="s">
        <v>316</v>
      </c>
      <c r="W47" s="41"/>
    </row>
    <row r="48" spans="1:23" s="45" customFormat="1" ht="13" x14ac:dyDescent="0.3">
      <c r="A48" s="39">
        <v>43412</v>
      </c>
      <c r="B48" s="20" t="s">
        <v>38</v>
      </c>
      <c r="C48" s="20" t="s">
        <v>80</v>
      </c>
      <c r="D48" s="20">
        <v>7975382476</v>
      </c>
      <c r="E48" s="20" t="s">
        <v>81</v>
      </c>
      <c r="F48" s="20" t="s">
        <v>107</v>
      </c>
      <c r="G48" s="21">
        <v>4</v>
      </c>
      <c r="H48" s="21">
        <v>4</v>
      </c>
      <c r="I48" s="21" t="s">
        <v>5</v>
      </c>
      <c r="J48" s="40" t="s">
        <v>5</v>
      </c>
      <c r="K48" s="20">
        <v>60</v>
      </c>
      <c r="L48" s="5" t="s">
        <v>25</v>
      </c>
      <c r="M48" s="5" t="s">
        <v>131</v>
      </c>
      <c r="N48" s="41">
        <v>757228</v>
      </c>
      <c r="O48" s="41" t="s">
        <v>123</v>
      </c>
      <c r="P48" s="41" t="s">
        <v>124</v>
      </c>
      <c r="Q48" s="42">
        <v>43419</v>
      </c>
      <c r="R48" s="43">
        <v>0.63541666666666663</v>
      </c>
      <c r="S48" s="41" t="s">
        <v>142</v>
      </c>
      <c r="T48" s="41" t="s">
        <v>869</v>
      </c>
      <c r="U48" s="42"/>
      <c r="V48" s="41" t="s">
        <v>316</v>
      </c>
      <c r="W48" s="41"/>
    </row>
    <row r="49" spans="1:23" s="45" customFormat="1" ht="13" x14ac:dyDescent="0.3">
      <c r="A49" s="39">
        <v>43409</v>
      </c>
      <c r="B49" s="20" t="s">
        <v>274</v>
      </c>
      <c r="C49" s="20" t="s">
        <v>275</v>
      </c>
      <c r="D49" s="20">
        <v>6303314304</v>
      </c>
      <c r="E49" s="20" t="s">
        <v>277</v>
      </c>
      <c r="F49" s="20" t="s">
        <v>276</v>
      </c>
      <c r="G49" s="20">
        <v>7</v>
      </c>
      <c r="H49" s="40"/>
      <c r="I49" s="40"/>
      <c r="J49" s="40" t="s">
        <v>278</v>
      </c>
      <c r="K49" s="20" t="s">
        <v>140</v>
      </c>
      <c r="L49" s="5" t="s">
        <v>24</v>
      </c>
      <c r="M49" s="5" t="s">
        <v>132</v>
      </c>
      <c r="N49" s="41">
        <v>796303</v>
      </c>
      <c r="O49" s="41" t="s">
        <v>279</v>
      </c>
      <c r="P49" s="41" t="s">
        <v>122</v>
      </c>
      <c r="Q49" s="42">
        <v>43410</v>
      </c>
      <c r="R49" s="43">
        <v>0.45833333333333331</v>
      </c>
      <c r="S49" s="41" t="s">
        <v>158</v>
      </c>
      <c r="T49" s="41" t="s">
        <v>22</v>
      </c>
      <c r="U49" s="42">
        <v>43413</v>
      </c>
      <c r="V49" s="41" t="s">
        <v>134</v>
      </c>
      <c r="W49" s="41" t="s">
        <v>280</v>
      </c>
    </row>
    <row r="50" spans="1:23" s="45" customFormat="1" ht="13" x14ac:dyDescent="0.3">
      <c r="A50" s="39">
        <v>43409</v>
      </c>
      <c r="B50" s="20" t="s">
        <v>274</v>
      </c>
      <c r="C50" s="20" t="s">
        <v>281</v>
      </c>
      <c r="D50" s="20">
        <v>9952766824</v>
      </c>
      <c r="E50" s="20" t="s">
        <v>283</v>
      </c>
      <c r="F50" s="20" t="s">
        <v>188</v>
      </c>
      <c r="G50" s="20">
        <v>4.9000000000000004</v>
      </c>
      <c r="H50" s="40"/>
      <c r="I50" s="40"/>
      <c r="J50" s="23" t="s">
        <v>110</v>
      </c>
      <c r="K50" s="20" t="s">
        <v>282</v>
      </c>
      <c r="L50" s="5" t="s">
        <v>23</v>
      </c>
      <c r="M50" s="7" t="s">
        <v>284</v>
      </c>
      <c r="N50" s="44">
        <v>610221</v>
      </c>
      <c r="O50" s="41" t="s">
        <v>285</v>
      </c>
      <c r="P50" s="41" t="s">
        <v>286</v>
      </c>
      <c r="Q50" s="42">
        <v>43418</v>
      </c>
      <c r="R50" s="46">
        <v>0.60416666666666663</v>
      </c>
      <c r="S50" s="41" t="s">
        <v>184</v>
      </c>
      <c r="T50" s="44" t="s">
        <v>287</v>
      </c>
      <c r="U50" s="47"/>
      <c r="V50" s="41" t="s">
        <v>143</v>
      </c>
      <c r="W50" s="44"/>
    </row>
    <row r="51" spans="1:23" s="45" customFormat="1" ht="13" x14ac:dyDescent="0.3">
      <c r="A51" s="39">
        <v>43409</v>
      </c>
      <c r="B51" s="20" t="s">
        <v>274</v>
      </c>
      <c r="C51" s="20" t="s">
        <v>290</v>
      </c>
      <c r="D51" s="20">
        <v>9848990375</v>
      </c>
      <c r="E51" s="20" t="s">
        <v>293</v>
      </c>
      <c r="F51" s="20" t="s">
        <v>291</v>
      </c>
      <c r="G51" s="20">
        <v>7.5</v>
      </c>
      <c r="H51" s="40"/>
      <c r="I51" s="40"/>
      <c r="J51" s="40" t="s">
        <v>5</v>
      </c>
      <c r="K51" s="20" t="s">
        <v>292</v>
      </c>
      <c r="L51" s="5" t="s">
        <v>25</v>
      </c>
      <c r="M51" s="7" t="s">
        <v>131</v>
      </c>
      <c r="N51" s="41">
        <v>757228</v>
      </c>
      <c r="O51" s="44" t="s">
        <v>841</v>
      </c>
      <c r="P51" s="41" t="s">
        <v>124</v>
      </c>
      <c r="Q51" s="42">
        <v>43426</v>
      </c>
      <c r="R51" s="43">
        <v>0.66666666666666663</v>
      </c>
      <c r="S51" s="41" t="s">
        <v>136</v>
      </c>
      <c r="T51" s="41" t="s">
        <v>884</v>
      </c>
      <c r="U51" s="42"/>
      <c r="V51" s="41" t="s">
        <v>143</v>
      </c>
      <c r="W51" s="41"/>
    </row>
    <row r="52" spans="1:23" s="45" customFormat="1" ht="13" x14ac:dyDescent="0.3">
      <c r="A52" s="39">
        <v>43409</v>
      </c>
      <c r="B52" s="20" t="s">
        <v>274</v>
      </c>
      <c r="C52" s="20" t="s">
        <v>294</v>
      </c>
      <c r="D52" s="20">
        <v>9652616817</v>
      </c>
      <c r="E52" s="20" t="s">
        <v>297</v>
      </c>
      <c r="F52" s="20" t="s">
        <v>295</v>
      </c>
      <c r="G52" s="20">
        <v>5.5</v>
      </c>
      <c r="H52" s="40"/>
      <c r="I52" s="40"/>
      <c r="J52" s="23" t="s">
        <v>5</v>
      </c>
      <c r="K52" s="20" t="s">
        <v>296</v>
      </c>
      <c r="L52" s="5" t="s">
        <v>25</v>
      </c>
      <c r="M52" s="7" t="s">
        <v>131</v>
      </c>
      <c r="N52" s="44">
        <v>545231</v>
      </c>
      <c r="O52" s="44" t="s">
        <v>843</v>
      </c>
      <c r="P52" s="41" t="s">
        <v>124</v>
      </c>
      <c r="Q52" s="42">
        <v>43427</v>
      </c>
      <c r="R52" s="46">
        <v>0.5</v>
      </c>
      <c r="S52" s="41" t="s">
        <v>136</v>
      </c>
      <c r="T52" s="41" t="s">
        <v>842</v>
      </c>
      <c r="U52" s="47"/>
      <c r="V52" s="41" t="s">
        <v>143</v>
      </c>
      <c r="W52" s="44"/>
    </row>
    <row r="53" spans="1:23" s="45" customFormat="1" ht="13" x14ac:dyDescent="0.3">
      <c r="A53" s="39">
        <v>43409</v>
      </c>
      <c r="B53" s="20" t="s">
        <v>274</v>
      </c>
      <c r="C53" s="20" t="s">
        <v>68</v>
      </c>
      <c r="D53" s="20">
        <v>8105659444</v>
      </c>
      <c r="E53" s="20" t="s">
        <v>69</v>
      </c>
      <c r="F53" s="20" t="s">
        <v>298</v>
      </c>
      <c r="G53" s="20">
        <v>5.7</v>
      </c>
      <c r="H53" s="40"/>
      <c r="I53" s="40"/>
      <c r="J53" s="40" t="s">
        <v>5</v>
      </c>
      <c r="K53" s="20" t="s">
        <v>140</v>
      </c>
      <c r="L53" s="5" t="s">
        <v>25</v>
      </c>
      <c r="M53" s="7" t="s">
        <v>131</v>
      </c>
      <c r="N53" s="44">
        <v>545231</v>
      </c>
      <c r="O53" s="44" t="s">
        <v>123</v>
      </c>
      <c r="P53" s="41" t="s">
        <v>124</v>
      </c>
      <c r="Q53" s="42">
        <v>43410</v>
      </c>
      <c r="R53" s="43">
        <v>0.52083333333333337</v>
      </c>
      <c r="S53" s="41" t="s">
        <v>136</v>
      </c>
      <c r="T53" s="41" t="s">
        <v>842</v>
      </c>
      <c r="U53" s="42"/>
      <c r="V53" s="41" t="s">
        <v>143</v>
      </c>
      <c r="W53" s="41"/>
    </row>
    <row r="54" spans="1:23" s="45" customFormat="1" ht="13" x14ac:dyDescent="0.3">
      <c r="A54" s="39">
        <v>43409</v>
      </c>
      <c r="B54" s="20" t="s">
        <v>274</v>
      </c>
      <c r="C54" s="20" t="s">
        <v>299</v>
      </c>
      <c r="D54" s="20">
        <v>9206206691</v>
      </c>
      <c r="E54" s="20" t="s">
        <v>301</v>
      </c>
      <c r="F54" s="20" t="s">
        <v>300</v>
      </c>
      <c r="G54" s="21">
        <v>4.5999999999999996</v>
      </c>
      <c r="H54" s="40"/>
      <c r="I54" s="40"/>
      <c r="J54" s="23" t="s">
        <v>5</v>
      </c>
      <c r="K54" s="20" t="s">
        <v>292</v>
      </c>
      <c r="L54" s="5" t="s">
        <v>25</v>
      </c>
      <c r="M54" s="7" t="s">
        <v>131</v>
      </c>
      <c r="N54" s="41">
        <v>545230</v>
      </c>
      <c r="O54" s="44" t="s">
        <v>157</v>
      </c>
      <c r="P54" s="41" t="s">
        <v>124</v>
      </c>
      <c r="Q54" s="42">
        <v>43426</v>
      </c>
      <c r="R54" s="46">
        <v>0.58333333333333337</v>
      </c>
      <c r="S54" s="41" t="s">
        <v>136</v>
      </c>
      <c r="T54" s="41" t="s">
        <v>885</v>
      </c>
      <c r="U54" s="47"/>
      <c r="V54" s="41" t="s">
        <v>143</v>
      </c>
      <c r="W54" s="44"/>
    </row>
    <row r="55" spans="1:23" s="45" customFormat="1" ht="13" x14ac:dyDescent="0.3">
      <c r="A55" s="39">
        <v>43409</v>
      </c>
      <c r="B55" s="20" t="s">
        <v>274</v>
      </c>
      <c r="C55" s="20" t="s">
        <v>302</v>
      </c>
      <c r="D55" s="20">
        <v>9597359474</v>
      </c>
      <c r="E55" s="20" t="s">
        <v>305</v>
      </c>
      <c r="F55" s="20" t="s">
        <v>303</v>
      </c>
      <c r="G55" s="21">
        <v>4.5</v>
      </c>
      <c r="H55" s="40"/>
      <c r="I55" s="40"/>
      <c r="J55" s="40" t="s">
        <v>5</v>
      </c>
      <c r="K55" s="20" t="s">
        <v>304</v>
      </c>
      <c r="L55" s="5" t="s">
        <v>25</v>
      </c>
      <c r="M55" s="7" t="s">
        <v>131</v>
      </c>
      <c r="N55" s="41">
        <v>545230</v>
      </c>
      <c r="O55" s="44" t="s">
        <v>841</v>
      </c>
      <c r="P55" s="41" t="s">
        <v>124</v>
      </c>
      <c r="Q55" s="42">
        <v>43426</v>
      </c>
      <c r="R55" s="43">
        <v>0.60416666666666663</v>
      </c>
      <c r="S55" s="41" t="s">
        <v>136</v>
      </c>
      <c r="T55" s="41" t="s">
        <v>884</v>
      </c>
      <c r="U55" s="42"/>
      <c r="V55" s="41" t="s">
        <v>143</v>
      </c>
      <c r="W55" s="41"/>
    </row>
    <row r="56" spans="1:23" s="45" customFormat="1" ht="13" x14ac:dyDescent="0.3">
      <c r="A56" s="39">
        <v>43409</v>
      </c>
      <c r="B56" s="20" t="s">
        <v>274</v>
      </c>
      <c r="C56" s="20" t="s">
        <v>306</v>
      </c>
      <c r="D56" s="20" t="s">
        <v>307</v>
      </c>
      <c r="E56" s="20" t="s">
        <v>309</v>
      </c>
      <c r="F56" s="20" t="s">
        <v>308</v>
      </c>
      <c r="G56" s="20">
        <v>4.3</v>
      </c>
      <c r="H56" s="40"/>
      <c r="I56" s="40"/>
      <c r="J56" s="23" t="s">
        <v>310</v>
      </c>
      <c r="K56" s="20" t="s">
        <v>288</v>
      </c>
      <c r="L56" s="5" t="s">
        <v>25</v>
      </c>
      <c r="M56" s="7" t="s">
        <v>131</v>
      </c>
      <c r="N56" s="41">
        <v>545230</v>
      </c>
      <c r="O56" s="44" t="s">
        <v>843</v>
      </c>
      <c r="P56" s="41" t="s">
        <v>124</v>
      </c>
      <c r="Q56" s="42">
        <v>43427</v>
      </c>
      <c r="R56" s="46">
        <v>0.625</v>
      </c>
      <c r="S56" s="41" t="s">
        <v>136</v>
      </c>
      <c r="T56" s="41" t="s">
        <v>842</v>
      </c>
      <c r="U56" s="47"/>
      <c r="V56" s="41" t="s">
        <v>143</v>
      </c>
      <c r="W56" s="44"/>
    </row>
    <row r="57" spans="1:23" s="45" customFormat="1" ht="13" x14ac:dyDescent="0.3">
      <c r="A57" s="39">
        <v>43409</v>
      </c>
      <c r="B57" s="20" t="s">
        <v>274</v>
      </c>
      <c r="C57" s="20" t="s">
        <v>311</v>
      </c>
      <c r="D57" s="20">
        <v>9921799168</v>
      </c>
      <c r="E57" s="20" t="s">
        <v>314</v>
      </c>
      <c r="F57" s="20" t="s">
        <v>312</v>
      </c>
      <c r="G57" s="21" t="s">
        <v>313</v>
      </c>
      <c r="H57" s="40"/>
      <c r="I57" s="40"/>
      <c r="J57" s="40" t="s">
        <v>315</v>
      </c>
      <c r="K57" s="20" t="s">
        <v>140</v>
      </c>
      <c r="L57" s="5" t="s">
        <v>24</v>
      </c>
      <c r="M57" s="5" t="s">
        <v>132</v>
      </c>
      <c r="N57" s="41">
        <v>754243</v>
      </c>
      <c r="O57" s="44" t="s">
        <v>157</v>
      </c>
      <c r="P57" s="41" t="s">
        <v>122</v>
      </c>
      <c r="Q57" s="42">
        <v>43410</v>
      </c>
      <c r="R57" s="43">
        <v>0.6875</v>
      </c>
      <c r="S57" s="41" t="s">
        <v>134</v>
      </c>
      <c r="T57" s="41" t="s">
        <v>134</v>
      </c>
      <c r="U57" s="42"/>
      <c r="V57" s="41" t="s">
        <v>316</v>
      </c>
      <c r="W57" s="41"/>
    </row>
    <row r="58" spans="1:23" s="45" customFormat="1" ht="13" x14ac:dyDescent="0.3">
      <c r="A58" s="39">
        <v>43409</v>
      </c>
      <c r="B58" s="20" t="s">
        <v>274</v>
      </c>
      <c r="C58" s="20" t="s">
        <v>317</v>
      </c>
      <c r="D58" s="20">
        <v>9620532098</v>
      </c>
      <c r="E58" s="20" t="s">
        <v>318</v>
      </c>
      <c r="F58" s="20" t="s">
        <v>103</v>
      </c>
      <c r="G58" s="21">
        <v>5.5</v>
      </c>
      <c r="H58" s="40"/>
      <c r="I58" s="40"/>
      <c r="J58" s="40" t="s">
        <v>5</v>
      </c>
      <c r="K58" s="20" t="s">
        <v>37</v>
      </c>
      <c r="L58" s="5" t="s">
        <v>25</v>
      </c>
      <c r="M58" s="7" t="s">
        <v>131</v>
      </c>
      <c r="N58" s="44">
        <v>545231</v>
      </c>
      <c r="O58" s="44" t="s">
        <v>123</v>
      </c>
      <c r="P58" s="41" t="s">
        <v>124</v>
      </c>
      <c r="Q58" s="42">
        <v>43410</v>
      </c>
      <c r="R58" s="43">
        <v>0.45833333333333331</v>
      </c>
      <c r="S58" s="41" t="s">
        <v>136</v>
      </c>
      <c r="T58" s="41" t="s">
        <v>842</v>
      </c>
      <c r="U58" s="42"/>
      <c r="V58" s="41" t="s">
        <v>143</v>
      </c>
      <c r="W58" s="41"/>
    </row>
    <row r="59" spans="1:23" s="45" customFormat="1" ht="13" x14ac:dyDescent="0.3">
      <c r="A59" s="39">
        <v>43409</v>
      </c>
      <c r="B59" s="20" t="s">
        <v>274</v>
      </c>
      <c r="C59" s="20" t="s">
        <v>319</v>
      </c>
      <c r="D59" s="20">
        <v>7890862492</v>
      </c>
      <c r="E59" s="20" t="s">
        <v>322</v>
      </c>
      <c r="F59" s="20" t="s">
        <v>320</v>
      </c>
      <c r="G59" s="21">
        <v>7</v>
      </c>
      <c r="H59" s="40"/>
      <c r="I59" s="40"/>
      <c r="J59" s="40" t="s">
        <v>5</v>
      </c>
      <c r="K59" s="20" t="s">
        <v>321</v>
      </c>
      <c r="L59" s="5" t="s">
        <v>25</v>
      </c>
      <c r="M59" s="7" t="s">
        <v>131</v>
      </c>
      <c r="N59" s="41">
        <v>757228</v>
      </c>
      <c r="O59" s="44" t="s">
        <v>841</v>
      </c>
      <c r="P59" s="41" t="s">
        <v>124</v>
      </c>
      <c r="Q59" s="42">
        <v>43426</v>
      </c>
      <c r="R59" s="43">
        <v>0.54166666666666663</v>
      </c>
      <c r="S59" s="41" t="s">
        <v>136</v>
      </c>
      <c r="T59" s="41" t="s">
        <v>884</v>
      </c>
      <c r="U59" s="42"/>
      <c r="V59" s="41" t="s">
        <v>143</v>
      </c>
      <c r="W59" s="41"/>
    </row>
    <row r="60" spans="1:23" s="45" customFormat="1" ht="13" x14ac:dyDescent="0.3">
      <c r="A60" s="39">
        <v>43409</v>
      </c>
      <c r="B60" s="20" t="s">
        <v>274</v>
      </c>
      <c r="C60" s="20" t="s">
        <v>323</v>
      </c>
      <c r="D60" s="20">
        <v>9398712689</v>
      </c>
      <c r="E60" s="20" t="s">
        <v>324</v>
      </c>
      <c r="F60" s="20" t="s">
        <v>196</v>
      </c>
      <c r="G60" s="21">
        <v>4.2</v>
      </c>
      <c r="H60" s="40"/>
      <c r="I60" s="40"/>
      <c r="J60" s="40" t="s">
        <v>325</v>
      </c>
      <c r="K60" s="20" t="s">
        <v>321</v>
      </c>
      <c r="L60" s="5" t="s">
        <v>25</v>
      </c>
      <c r="M60" s="7" t="s">
        <v>131</v>
      </c>
      <c r="N60" s="41">
        <v>545230</v>
      </c>
      <c r="O60" s="44" t="s">
        <v>843</v>
      </c>
      <c r="P60" s="41" t="s">
        <v>124</v>
      </c>
      <c r="Q60" s="42">
        <v>43427</v>
      </c>
      <c r="R60" s="43">
        <v>0.5</v>
      </c>
      <c r="S60" s="41" t="s">
        <v>136</v>
      </c>
      <c r="T60" s="41" t="s">
        <v>842</v>
      </c>
      <c r="U60" s="42"/>
      <c r="V60" s="41" t="s">
        <v>143</v>
      </c>
      <c r="W60" s="41"/>
    </row>
    <row r="61" spans="1:23" s="45" customFormat="1" ht="13" x14ac:dyDescent="0.3">
      <c r="A61" s="39">
        <v>43409</v>
      </c>
      <c r="B61" s="20" t="s">
        <v>274</v>
      </c>
      <c r="C61" s="20" t="s">
        <v>326</v>
      </c>
      <c r="D61" s="20">
        <v>7019623796</v>
      </c>
      <c r="E61" s="20" t="s">
        <v>328</v>
      </c>
      <c r="F61" s="20" t="s">
        <v>327</v>
      </c>
      <c r="G61" s="21">
        <v>5</v>
      </c>
      <c r="H61" s="40"/>
      <c r="I61" s="40"/>
      <c r="J61" s="40" t="s">
        <v>325</v>
      </c>
      <c r="K61" s="20" t="s">
        <v>321</v>
      </c>
      <c r="L61" s="5" t="s">
        <v>25</v>
      </c>
      <c r="M61" s="7" t="s">
        <v>131</v>
      </c>
      <c r="N61" s="44">
        <v>545231</v>
      </c>
      <c r="O61" s="44" t="s">
        <v>123</v>
      </c>
      <c r="P61" s="41" t="s">
        <v>124</v>
      </c>
      <c r="Q61" s="42">
        <v>43410</v>
      </c>
      <c r="R61" s="43">
        <v>0.5625</v>
      </c>
      <c r="S61" s="41" t="s">
        <v>136</v>
      </c>
      <c r="T61" s="41" t="s">
        <v>842</v>
      </c>
      <c r="U61" s="42"/>
      <c r="V61" s="41" t="s">
        <v>143</v>
      </c>
      <c r="W61" s="41"/>
    </row>
    <row r="62" spans="1:23" s="45" customFormat="1" ht="13" x14ac:dyDescent="0.3">
      <c r="A62" s="39">
        <v>43405</v>
      </c>
      <c r="B62" s="20" t="s">
        <v>329</v>
      </c>
      <c r="C62" s="20" t="s">
        <v>330</v>
      </c>
      <c r="D62" s="20">
        <v>7288060436</v>
      </c>
      <c r="E62" s="22" t="s">
        <v>331</v>
      </c>
      <c r="F62" s="20"/>
      <c r="G62" s="20"/>
      <c r="H62" s="40"/>
      <c r="I62" s="40"/>
      <c r="J62" s="40" t="s">
        <v>110</v>
      </c>
      <c r="K62" s="20"/>
      <c r="L62" s="5" t="s">
        <v>23</v>
      </c>
      <c r="M62" s="5" t="s">
        <v>284</v>
      </c>
      <c r="N62" s="41">
        <v>564997</v>
      </c>
      <c r="O62" s="41" t="s">
        <v>332</v>
      </c>
      <c r="P62" s="41" t="s">
        <v>332</v>
      </c>
      <c r="Q62" s="42">
        <v>43409</v>
      </c>
      <c r="R62" s="43">
        <v>0.45833333333333331</v>
      </c>
      <c r="S62" s="41" t="s">
        <v>134</v>
      </c>
      <c r="T62" s="41" t="s">
        <v>333</v>
      </c>
      <c r="U62" s="42"/>
      <c r="V62" s="41" t="s">
        <v>143</v>
      </c>
      <c r="W62" s="41"/>
    </row>
    <row r="63" spans="1:23" s="45" customFormat="1" ht="13" x14ac:dyDescent="0.3">
      <c r="A63" s="39">
        <v>43405</v>
      </c>
      <c r="B63" s="20" t="s">
        <v>334</v>
      </c>
      <c r="C63" s="20" t="s">
        <v>335</v>
      </c>
      <c r="D63" s="20">
        <v>9000988907</v>
      </c>
      <c r="E63" s="23" t="s">
        <v>336</v>
      </c>
      <c r="F63" s="20"/>
      <c r="G63" s="20"/>
      <c r="H63" s="40"/>
      <c r="I63" s="40"/>
      <c r="J63" s="23" t="s">
        <v>5</v>
      </c>
      <c r="K63" s="20"/>
      <c r="L63" s="5" t="s">
        <v>25</v>
      </c>
      <c r="M63" s="7" t="s">
        <v>131</v>
      </c>
      <c r="N63" s="44">
        <v>524165</v>
      </c>
      <c r="O63" s="41" t="s">
        <v>128</v>
      </c>
      <c r="P63" s="41" t="s">
        <v>120</v>
      </c>
      <c r="Q63" s="42">
        <v>43409</v>
      </c>
      <c r="R63" s="46">
        <v>0.47916666666666669</v>
      </c>
      <c r="S63" s="41" t="s">
        <v>134</v>
      </c>
      <c r="T63" s="44" t="s">
        <v>337</v>
      </c>
      <c r="U63" s="47"/>
      <c r="V63" s="41" t="s">
        <v>316</v>
      </c>
      <c r="W63" s="44"/>
    </row>
    <row r="64" spans="1:23" s="45" customFormat="1" ht="13" x14ac:dyDescent="0.3">
      <c r="A64" s="39">
        <v>43405</v>
      </c>
      <c r="B64" s="20" t="s">
        <v>338</v>
      </c>
      <c r="C64" s="20" t="s">
        <v>339</v>
      </c>
      <c r="D64" s="20">
        <v>9997057557</v>
      </c>
      <c r="E64" s="22" t="s">
        <v>340</v>
      </c>
      <c r="F64" s="20"/>
      <c r="G64" s="20"/>
      <c r="H64" s="40"/>
      <c r="I64" s="40"/>
      <c r="J64" s="40" t="s">
        <v>42</v>
      </c>
      <c r="K64" s="20"/>
      <c r="L64" s="5" t="s">
        <v>34</v>
      </c>
      <c r="M64" s="5" t="s">
        <v>133</v>
      </c>
      <c r="N64" s="41">
        <v>815763</v>
      </c>
      <c r="O64" s="41" t="s">
        <v>341</v>
      </c>
      <c r="P64" s="41" t="s">
        <v>342</v>
      </c>
      <c r="Q64" s="42">
        <v>43409</v>
      </c>
      <c r="R64" s="43">
        <v>0.625</v>
      </c>
      <c r="S64" s="41" t="s">
        <v>134</v>
      </c>
      <c r="T64" s="41" t="s">
        <v>343</v>
      </c>
      <c r="U64" s="42"/>
      <c r="V64" s="41" t="s">
        <v>316</v>
      </c>
      <c r="W64" s="41"/>
    </row>
    <row r="65" spans="1:23" s="45" customFormat="1" ht="13" x14ac:dyDescent="0.3">
      <c r="A65" s="39">
        <v>43405</v>
      </c>
      <c r="B65" s="20" t="s">
        <v>334</v>
      </c>
      <c r="C65" s="20" t="s">
        <v>344</v>
      </c>
      <c r="D65" s="20">
        <v>9952003075</v>
      </c>
      <c r="E65" s="22" t="s">
        <v>346</v>
      </c>
      <c r="F65" s="20"/>
      <c r="G65" s="20" t="s">
        <v>345</v>
      </c>
      <c r="H65" s="40"/>
      <c r="I65" s="40"/>
      <c r="J65" s="40" t="s">
        <v>110</v>
      </c>
      <c r="K65" s="20"/>
      <c r="L65" s="5" t="s">
        <v>25</v>
      </c>
      <c r="M65" s="7" t="s">
        <v>131</v>
      </c>
      <c r="N65" s="41">
        <v>524165</v>
      </c>
      <c r="O65" s="41" t="s">
        <v>128</v>
      </c>
      <c r="P65" s="41" t="s">
        <v>120</v>
      </c>
      <c r="Q65" s="42">
        <v>43409</v>
      </c>
      <c r="R65" s="43">
        <v>0.52083333333333337</v>
      </c>
      <c r="S65" s="41" t="s">
        <v>184</v>
      </c>
      <c r="T65" s="41" t="s">
        <v>347</v>
      </c>
      <c r="U65" s="42"/>
      <c r="V65" s="41" t="s">
        <v>143</v>
      </c>
      <c r="W65" s="41"/>
    </row>
    <row r="66" spans="1:23" s="45" customFormat="1" ht="13" x14ac:dyDescent="0.3">
      <c r="A66" s="39">
        <v>43405</v>
      </c>
      <c r="B66" s="20" t="s">
        <v>338</v>
      </c>
      <c r="C66" s="20" t="s">
        <v>348</v>
      </c>
      <c r="D66" s="20">
        <v>9953621365</v>
      </c>
      <c r="E66" s="23" t="s">
        <v>349</v>
      </c>
      <c r="F66" s="20"/>
      <c r="G66" s="20"/>
      <c r="H66" s="40"/>
      <c r="I66" s="40"/>
      <c r="J66" s="23" t="s">
        <v>5</v>
      </c>
      <c r="K66" s="20"/>
      <c r="L66" s="5" t="s">
        <v>25</v>
      </c>
      <c r="M66" s="7" t="s">
        <v>131</v>
      </c>
      <c r="N66" s="44">
        <v>529864</v>
      </c>
      <c r="O66" s="41" t="s">
        <v>128</v>
      </c>
      <c r="P66" s="41" t="s">
        <v>120</v>
      </c>
      <c r="Q66" s="42">
        <v>43409</v>
      </c>
      <c r="R66" s="46">
        <v>0.54166666666666663</v>
      </c>
      <c r="S66" s="41" t="s">
        <v>184</v>
      </c>
      <c r="T66" s="44" t="s">
        <v>350</v>
      </c>
      <c r="U66" s="47"/>
      <c r="V66" s="41" t="s">
        <v>143</v>
      </c>
      <c r="W66" s="44"/>
    </row>
    <row r="67" spans="1:23" s="45" customFormat="1" ht="13" x14ac:dyDescent="0.3">
      <c r="A67" s="39">
        <v>43405</v>
      </c>
      <c r="B67" s="20" t="s">
        <v>329</v>
      </c>
      <c r="C67" s="20" t="s">
        <v>351</v>
      </c>
      <c r="D67" s="20">
        <v>9962723957</v>
      </c>
      <c r="E67" s="22" t="s">
        <v>353</v>
      </c>
      <c r="F67" s="20"/>
      <c r="G67" s="24" t="s">
        <v>352</v>
      </c>
      <c r="H67" s="40"/>
      <c r="I67" s="40"/>
      <c r="J67" s="40" t="s">
        <v>110</v>
      </c>
      <c r="K67" s="20"/>
      <c r="L67" s="5" t="s">
        <v>25</v>
      </c>
      <c r="M67" s="7" t="s">
        <v>131</v>
      </c>
      <c r="N67" s="41">
        <v>692944</v>
      </c>
      <c r="O67" s="41" t="s">
        <v>128</v>
      </c>
      <c r="P67" s="41" t="s">
        <v>120</v>
      </c>
      <c r="Q67" s="42">
        <v>43410</v>
      </c>
      <c r="R67" s="43">
        <v>0.58333333333333337</v>
      </c>
      <c r="S67" s="41" t="s">
        <v>184</v>
      </c>
      <c r="T67" s="41" t="s">
        <v>354</v>
      </c>
      <c r="U67" s="42"/>
      <c r="V67" s="41" t="s">
        <v>143</v>
      </c>
      <c r="W67" s="41"/>
    </row>
    <row r="68" spans="1:23" s="45" customFormat="1" ht="13" x14ac:dyDescent="0.3">
      <c r="A68" s="39">
        <v>43405</v>
      </c>
      <c r="B68" s="20" t="s">
        <v>329</v>
      </c>
      <c r="C68" s="20" t="s">
        <v>355</v>
      </c>
      <c r="D68" s="20">
        <v>9948938941</v>
      </c>
      <c r="E68" s="23" t="s">
        <v>357</v>
      </c>
      <c r="F68" s="20"/>
      <c r="G68" s="21" t="s">
        <v>356</v>
      </c>
      <c r="H68" s="40"/>
      <c r="I68" s="40"/>
      <c r="J68" s="23" t="s">
        <v>358</v>
      </c>
      <c r="K68" s="20"/>
      <c r="L68" s="5" t="s">
        <v>25</v>
      </c>
      <c r="M68" s="7" t="s">
        <v>131</v>
      </c>
      <c r="N68" s="44">
        <v>524165</v>
      </c>
      <c r="O68" s="41" t="s">
        <v>128</v>
      </c>
      <c r="P68" s="41" t="s">
        <v>120</v>
      </c>
      <c r="Q68" s="42">
        <v>43410</v>
      </c>
      <c r="R68" s="46">
        <v>0.60416666666666663</v>
      </c>
      <c r="S68" s="41" t="s">
        <v>134</v>
      </c>
      <c r="T68" s="44" t="s">
        <v>359</v>
      </c>
      <c r="U68" s="47"/>
      <c r="V68" s="41" t="s">
        <v>316</v>
      </c>
      <c r="W68" s="44"/>
    </row>
    <row r="69" spans="1:23" s="45" customFormat="1" ht="13" x14ac:dyDescent="0.3">
      <c r="A69" s="39">
        <v>43405</v>
      </c>
      <c r="B69" s="20" t="s">
        <v>329</v>
      </c>
      <c r="C69" s="20" t="s">
        <v>360</v>
      </c>
      <c r="D69" s="20">
        <v>9944232181</v>
      </c>
      <c r="E69" s="22" t="s">
        <v>73</v>
      </c>
      <c r="F69" s="20"/>
      <c r="G69" s="21" t="s">
        <v>361</v>
      </c>
      <c r="H69" s="40"/>
      <c r="I69" s="40"/>
      <c r="J69" s="40" t="s">
        <v>110</v>
      </c>
      <c r="K69" s="20"/>
      <c r="L69" s="5" t="s">
        <v>25</v>
      </c>
      <c r="M69" s="7" t="s">
        <v>131</v>
      </c>
      <c r="N69" s="41">
        <v>692946</v>
      </c>
      <c r="O69" s="41" t="s">
        <v>128</v>
      </c>
      <c r="P69" s="41" t="s">
        <v>120</v>
      </c>
      <c r="Q69" s="42">
        <v>43410</v>
      </c>
      <c r="R69" s="43">
        <v>0.64583333333333337</v>
      </c>
      <c r="S69" s="41" t="s">
        <v>184</v>
      </c>
      <c r="T69" s="41" t="s">
        <v>362</v>
      </c>
      <c r="U69" s="42"/>
      <c r="V69" s="41" t="s">
        <v>143</v>
      </c>
      <c r="W69" s="41"/>
    </row>
    <row r="70" spans="1:23" s="45" customFormat="1" ht="13" x14ac:dyDescent="0.3">
      <c r="A70" s="39">
        <v>43405</v>
      </c>
      <c r="B70" s="20" t="s">
        <v>329</v>
      </c>
      <c r="C70" s="20" t="s">
        <v>363</v>
      </c>
      <c r="D70" s="20">
        <v>8148981628</v>
      </c>
      <c r="E70" s="23" t="s">
        <v>364</v>
      </c>
      <c r="F70" s="20"/>
      <c r="G70" s="20"/>
      <c r="H70" s="40"/>
      <c r="I70" s="40"/>
      <c r="J70" s="23" t="s">
        <v>5</v>
      </c>
      <c r="K70" s="20"/>
      <c r="L70" s="5" t="s">
        <v>25</v>
      </c>
      <c r="M70" s="7" t="s">
        <v>131</v>
      </c>
      <c r="N70" s="44">
        <v>521277</v>
      </c>
      <c r="O70" s="41" t="s">
        <v>128</v>
      </c>
      <c r="P70" s="41" t="s">
        <v>120</v>
      </c>
      <c r="Q70" s="42">
        <v>43409</v>
      </c>
      <c r="R70" s="46">
        <v>0.66666666666666663</v>
      </c>
      <c r="S70" s="41" t="s">
        <v>142</v>
      </c>
      <c r="T70" s="44" t="s">
        <v>365</v>
      </c>
      <c r="U70" s="47"/>
      <c r="V70" s="41" t="s">
        <v>143</v>
      </c>
      <c r="W70" s="44"/>
    </row>
    <row r="71" spans="1:23" s="45" customFormat="1" ht="13" x14ac:dyDescent="0.3">
      <c r="A71" s="39">
        <v>43405</v>
      </c>
      <c r="B71" s="20" t="s">
        <v>338</v>
      </c>
      <c r="C71" s="20" t="s">
        <v>366</v>
      </c>
      <c r="D71" s="20">
        <v>9445955157</v>
      </c>
      <c r="E71" s="22" t="s">
        <v>368</v>
      </c>
      <c r="F71" s="20"/>
      <c r="G71" s="21" t="s">
        <v>367</v>
      </c>
      <c r="H71" s="40"/>
      <c r="I71" s="40"/>
      <c r="J71" s="40" t="s">
        <v>110</v>
      </c>
      <c r="K71" s="20"/>
      <c r="L71" s="5" t="s">
        <v>25</v>
      </c>
      <c r="M71" s="7" t="s">
        <v>131</v>
      </c>
      <c r="N71" s="41">
        <v>692948</v>
      </c>
      <c r="O71" s="41" t="s">
        <v>128</v>
      </c>
      <c r="P71" s="41" t="s">
        <v>120</v>
      </c>
      <c r="Q71" s="42">
        <v>43410</v>
      </c>
      <c r="R71" s="43">
        <v>0.6875</v>
      </c>
      <c r="S71" s="41" t="s">
        <v>184</v>
      </c>
      <c r="T71" s="41" t="s">
        <v>369</v>
      </c>
      <c r="U71" s="42"/>
      <c r="V71" s="41" t="s">
        <v>143</v>
      </c>
      <c r="W71" s="41"/>
    </row>
    <row r="72" spans="1:23" s="45" customFormat="1" ht="13" x14ac:dyDescent="0.3">
      <c r="A72" s="39">
        <v>43405</v>
      </c>
      <c r="B72" s="20" t="s">
        <v>329</v>
      </c>
      <c r="C72" s="20" t="s">
        <v>370</v>
      </c>
      <c r="D72" s="20">
        <v>7381360156</v>
      </c>
      <c r="E72" s="22" t="s">
        <v>372</v>
      </c>
      <c r="F72" s="20"/>
      <c r="G72" s="21" t="s">
        <v>371</v>
      </c>
      <c r="H72" s="40"/>
      <c r="I72" s="40"/>
      <c r="J72" s="40" t="s">
        <v>110</v>
      </c>
      <c r="K72" s="20"/>
      <c r="L72" s="5" t="s">
        <v>25</v>
      </c>
      <c r="M72" s="7" t="s">
        <v>131</v>
      </c>
      <c r="N72" s="41">
        <v>692948</v>
      </c>
      <c r="O72" s="41" t="s">
        <v>128</v>
      </c>
      <c r="P72" s="41" t="s">
        <v>120</v>
      </c>
      <c r="Q72" s="42">
        <v>43410</v>
      </c>
      <c r="R72" s="43">
        <v>0.72916666666666663</v>
      </c>
      <c r="S72" s="41" t="s">
        <v>134</v>
      </c>
      <c r="T72" s="41" t="s">
        <v>373</v>
      </c>
      <c r="U72" s="42"/>
      <c r="V72" s="41" t="s">
        <v>316</v>
      </c>
      <c r="W72" s="41"/>
    </row>
    <row r="73" spans="1:23" s="45" customFormat="1" ht="13" x14ac:dyDescent="0.3">
      <c r="A73" s="39">
        <v>43399</v>
      </c>
      <c r="B73" s="20" t="s">
        <v>375</v>
      </c>
      <c r="C73" s="20" t="s">
        <v>376</v>
      </c>
      <c r="D73" s="20">
        <v>9424459623</v>
      </c>
      <c r="E73" s="22" t="s">
        <v>377</v>
      </c>
      <c r="F73" s="20"/>
      <c r="G73" s="20">
        <v>5.6</v>
      </c>
      <c r="H73" s="40"/>
      <c r="I73" s="40"/>
      <c r="J73" s="40" t="s">
        <v>42</v>
      </c>
      <c r="K73" s="20"/>
      <c r="L73" s="5" t="s">
        <v>34</v>
      </c>
      <c r="M73" s="5" t="s">
        <v>133</v>
      </c>
      <c r="N73" s="41">
        <v>815763</v>
      </c>
      <c r="O73" s="41" t="s">
        <v>341</v>
      </c>
      <c r="P73" s="41" t="s">
        <v>342</v>
      </c>
      <c r="Q73" s="42">
        <v>43404</v>
      </c>
      <c r="R73" s="43">
        <v>0.70833333333333337</v>
      </c>
      <c r="S73" s="41" t="s">
        <v>142</v>
      </c>
      <c r="T73" s="41" t="s">
        <v>378</v>
      </c>
      <c r="U73" s="42"/>
      <c r="V73" s="41" t="s">
        <v>316</v>
      </c>
      <c r="W73" s="41"/>
    </row>
    <row r="74" spans="1:23" s="45" customFormat="1" ht="13" x14ac:dyDescent="0.3">
      <c r="A74" s="39">
        <v>43399</v>
      </c>
      <c r="B74" s="20" t="s">
        <v>375</v>
      </c>
      <c r="C74" s="20" t="s">
        <v>379</v>
      </c>
      <c r="D74" s="20">
        <v>8867268904</v>
      </c>
      <c r="E74" s="23" t="s">
        <v>380</v>
      </c>
      <c r="F74" s="20"/>
      <c r="G74" s="20">
        <v>4.5</v>
      </c>
      <c r="H74" s="40"/>
      <c r="I74" s="40"/>
      <c r="J74" s="23" t="s">
        <v>110</v>
      </c>
      <c r="K74" s="20"/>
      <c r="L74" s="7" t="s">
        <v>25</v>
      </c>
      <c r="M74" s="7" t="s">
        <v>131</v>
      </c>
      <c r="N74" s="44">
        <v>521277</v>
      </c>
      <c r="O74" s="44" t="s">
        <v>128</v>
      </c>
      <c r="P74" s="44" t="s">
        <v>120</v>
      </c>
      <c r="Q74" s="47">
        <v>43404</v>
      </c>
      <c r="R74" s="46">
        <v>0.47916666666666669</v>
      </c>
      <c r="S74" s="44" t="s">
        <v>134</v>
      </c>
      <c r="T74" s="44" t="s">
        <v>381</v>
      </c>
      <c r="U74" s="47"/>
      <c r="V74" s="44" t="s">
        <v>316</v>
      </c>
      <c r="W74" s="44"/>
    </row>
    <row r="75" spans="1:23" s="45" customFormat="1" ht="13" x14ac:dyDescent="0.3">
      <c r="A75" s="39">
        <v>43399</v>
      </c>
      <c r="B75" s="20" t="s">
        <v>375</v>
      </c>
      <c r="C75" s="20" t="s">
        <v>382</v>
      </c>
      <c r="D75" s="20">
        <v>9901796909</v>
      </c>
      <c r="E75" s="22" t="s">
        <v>383</v>
      </c>
      <c r="F75" s="20"/>
      <c r="G75" s="20">
        <v>3</v>
      </c>
      <c r="H75" s="40"/>
      <c r="I75" s="40"/>
      <c r="J75" s="40" t="s">
        <v>42</v>
      </c>
      <c r="K75" s="20"/>
      <c r="L75" s="5" t="s">
        <v>34</v>
      </c>
      <c r="M75" s="5" t="s">
        <v>133</v>
      </c>
      <c r="N75" s="41">
        <v>815763</v>
      </c>
      <c r="O75" s="41" t="s">
        <v>384</v>
      </c>
      <c r="P75" s="41" t="s">
        <v>342</v>
      </c>
      <c r="Q75" s="42">
        <v>43404</v>
      </c>
      <c r="R75" s="43">
        <v>0.5</v>
      </c>
      <c r="S75" s="41" t="s">
        <v>184</v>
      </c>
      <c r="T75" s="41" t="s">
        <v>385</v>
      </c>
      <c r="U75" s="42"/>
      <c r="V75" s="41" t="s">
        <v>316</v>
      </c>
      <c r="W75" s="41"/>
    </row>
    <row r="76" spans="1:23" s="45" customFormat="1" ht="13" x14ac:dyDescent="0.3">
      <c r="A76" s="39">
        <v>43399</v>
      </c>
      <c r="B76" s="20" t="s">
        <v>375</v>
      </c>
      <c r="C76" s="20" t="s">
        <v>386</v>
      </c>
      <c r="D76" s="20">
        <v>8108270302</v>
      </c>
      <c r="E76" s="22" t="s">
        <v>387</v>
      </c>
      <c r="F76" s="20"/>
      <c r="G76" s="20">
        <v>6.8</v>
      </c>
      <c r="H76" s="40"/>
      <c r="I76" s="40"/>
      <c r="J76" s="40" t="s">
        <v>42</v>
      </c>
      <c r="K76" s="20"/>
      <c r="L76" s="5" t="s">
        <v>34</v>
      </c>
      <c r="M76" s="5" t="s">
        <v>133</v>
      </c>
      <c r="N76" s="41">
        <v>581341</v>
      </c>
      <c r="O76" s="41" t="s">
        <v>341</v>
      </c>
      <c r="P76" s="41" t="s">
        <v>126</v>
      </c>
      <c r="Q76" s="42">
        <v>43402</v>
      </c>
      <c r="R76" s="43">
        <v>0.52083333333333337</v>
      </c>
      <c r="S76" s="41" t="s">
        <v>184</v>
      </c>
      <c r="T76" s="41" t="s">
        <v>388</v>
      </c>
      <c r="U76" s="42"/>
      <c r="V76" s="41" t="s">
        <v>316</v>
      </c>
      <c r="W76" s="41"/>
    </row>
    <row r="77" spans="1:23" s="45" customFormat="1" ht="13" x14ac:dyDescent="0.3">
      <c r="A77" s="39">
        <v>43399</v>
      </c>
      <c r="B77" s="20" t="s">
        <v>389</v>
      </c>
      <c r="C77" s="20" t="s">
        <v>390</v>
      </c>
      <c r="D77" s="20">
        <v>9899739226</v>
      </c>
      <c r="E77" s="23" t="s">
        <v>391</v>
      </c>
      <c r="F77" s="20"/>
      <c r="G77" s="20">
        <v>3</v>
      </c>
      <c r="H77" s="40"/>
      <c r="I77" s="40"/>
      <c r="J77" s="23" t="s">
        <v>110</v>
      </c>
      <c r="K77" s="20"/>
      <c r="L77" s="7" t="s">
        <v>25</v>
      </c>
      <c r="M77" s="7" t="s">
        <v>131</v>
      </c>
      <c r="N77" s="44">
        <v>524165</v>
      </c>
      <c r="O77" s="44" t="s">
        <v>128</v>
      </c>
      <c r="P77" s="44" t="s">
        <v>120</v>
      </c>
      <c r="Q77" s="47">
        <v>43406</v>
      </c>
      <c r="R77" s="46">
        <v>0.54166666666666663</v>
      </c>
      <c r="S77" s="44" t="s">
        <v>134</v>
      </c>
      <c r="T77" s="44" t="s">
        <v>392</v>
      </c>
      <c r="U77" s="47"/>
      <c r="V77" s="44" t="s">
        <v>316</v>
      </c>
      <c r="W77" s="44"/>
    </row>
    <row r="78" spans="1:23" s="45" customFormat="1" ht="13" x14ac:dyDescent="0.3">
      <c r="A78" s="39">
        <v>43399</v>
      </c>
      <c r="B78" s="20" t="s">
        <v>393</v>
      </c>
      <c r="C78" s="20" t="s">
        <v>394</v>
      </c>
      <c r="D78" s="20">
        <v>9652992997</v>
      </c>
      <c r="E78" s="22" t="s">
        <v>395</v>
      </c>
      <c r="F78" s="20"/>
      <c r="G78" s="20">
        <v>4.3</v>
      </c>
      <c r="H78" s="40"/>
      <c r="I78" s="40"/>
      <c r="J78" s="40" t="s">
        <v>42</v>
      </c>
      <c r="K78" s="20"/>
      <c r="L78" s="5" t="s">
        <v>34</v>
      </c>
      <c r="M78" s="5" t="s">
        <v>133</v>
      </c>
      <c r="N78" s="41">
        <v>692949</v>
      </c>
      <c r="O78" s="41" t="s">
        <v>125</v>
      </c>
      <c r="P78" s="41" t="s">
        <v>126</v>
      </c>
      <c r="Q78" s="42">
        <v>43402</v>
      </c>
      <c r="R78" s="43">
        <v>0.5625</v>
      </c>
      <c r="S78" s="41" t="s">
        <v>158</v>
      </c>
      <c r="T78" s="41" t="s">
        <v>396</v>
      </c>
      <c r="U78" s="42">
        <v>43412</v>
      </c>
      <c r="V78" s="41" t="s">
        <v>158</v>
      </c>
      <c r="W78" s="41"/>
    </row>
    <row r="79" spans="1:23" s="45" customFormat="1" ht="13" x14ac:dyDescent="0.3">
      <c r="A79" s="39">
        <v>43399</v>
      </c>
      <c r="B79" s="20" t="s">
        <v>389</v>
      </c>
      <c r="C79" s="20" t="s">
        <v>397</v>
      </c>
      <c r="D79" s="20">
        <v>9095225944</v>
      </c>
      <c r="E79" s="23" t="s">
        <v>398</v>
      </c>
      <c r="F79" s="20"/>
      <c r="G79" s="20">
        <v>3</v>
      </c>
      <c r="H79" s="40"/>
      <c r="I79" s="40"/>
      <c r="J79" s="23" t="s">
        <v>110</v>
      </c>
      <c r="K79" s="20"/>
      <c r="L79" s="7" t="s">
        <v>25</v>
      </c>
      <c r="M79" s="7" t="s">
        <v>131</v>
      </c>
      <c r="N79" s="44">
        <v>529864</v>
      </c>
      <c r="O79" s="44" t="s">
        <v>128</v>
      </c>
      <c r="P79" s="44" t="s">
        <v>120</v>
      </c>
      <c r="Q79" s="47">
        <v>43404</v>
      </c>
      <c r="R79" s="46">
        <v>0.58333333333333337</v>
      </c>
      <c r="S79" s="44" t="s">
        <v>184</v>
      </c>
      <c r="T79" s="44" t="s">
        <v>399</v>
      </c>
      <c r="U79" s="47"/>
      <c r="V79" s="44" t="s">
        <v>316</v>
      </c>
      <c r="W79" s="44"/>
    </row>
    <row r="80" spans="1:23" s="45" customFormat="1" ht="13" x14ac:dyDescent="0.3">
      <c r="A80" s="39">
        <v>43399</v>
      </c>
      <c r="B80" s="20" t="s">
        <v>375</v>
      </c>
      <c r="C80" s="20" t="s">
        <v>400</v>
      </c>
      <c r="D80" s="20">
        <v>9510831378</v>
      </c>
      <c r="E80" s="22" t="s">
        <v>401</v>
      </c>
      <c r="F80" s="20"/>
      <c r="G80" s="20">
        <v>6</v>
      </c>
      <c r="H80" s="40"/>
      <c r="I80" s="40"/>
      <c r="J80" s="40" t="s">
        <v>402</v>
      </c>
      <c r="K80" s="20"/>
      <c r="L80" s="5" t="s">
        <v>34</v>
      </c>
      <c r="M80" s="5" t="s">
        <v>133</v>
      </c>
      <c r="N80" s="41">
        <v>815763</v>
      </c>
      <c r="O80" s="41" t="s">
        <v>384</v>
      </c>
      <c r="P80" s="41" t="s">
        <v>342</v>
      </c>
      <c r="Q80" s="42">
        <v>43403</v>
      </c>
      <c r="R80" s="43">
        <v>0.60416666666666663</v>
      </c>
      <c r="S80" s="41" t="s">
        <v>134</v>
      </c>
      <c r="T80" s="41" t="s">
        <v>403</v>
      </c>
      <c r="U80" s="42"/>
      <c r="V80" s="41" t="s">
        <v>316</v>
      </c>
      <c r="W80" s="41"/>
    </row>
    <row r="81" spans="1:23" s="45" customFormat="1" ht="13" x14ac:dyDescent="0.3">
      <c r="A81" s="39">
        <v>43399</v>
      </c>
      <c r="B81" s="20" t="s">
        <v>389</v>
      </c>
      <c r="C81" s="20" t="s">
        <v>404</v>
      </c>
      <c r="D81" s="20">
        <v>8500830265</v>
      </c>
      <c r="E81" s="23" t="s">
        <v>405</v>
      </c>
      <c r="F81" s="20"/>
      <c r="G81" s="20">
        <v>4</v>
      </c>
      <c r="H81" s="40"/>
      <c r="I81" s="40"/>
      <c r="J81" s="23" t="s">
        <v>110</v>
      </c>
      <c r="K81" s="20"/>
      <c r="L81" s="7" t="s">
        <v>25</v>
      </c>
      <c r="M81" s="7" t="s">
        <v>131</v>
      </c>
      <c r="N81" s="44">
        <v>692946</v>
      </c>
      <c r="O81" s="44" t="s">
        <v>128</v>
      </c>
      <c r="P81" s="44" t="s">
        <v>120</v>
      </c>
      <c r="Q81" s="47">
        <v>43406</v>
      </c>
      <c r="R81" s="46">
        <v>0.625</v>
      </c>
      <c r="S81" s="44" t="s">
        <v>134</v>
      </c>
      <c r="T81" s="44" t="s">
        <v>406</v>
      </c>
      <c r="U81" s="47"/>
      <c r="V81" s="44" t="s">
        <v>316</v>
      </c>
      <c r="W81" s="44"/>
    </row>
    <row r="82" spans="1:23" s="45" customFormat="1" ht="13" x14ac:dyDescent="0.3">
      <c r="A82" s="39">
        <v>43399</v>
      </c>
      <c r="B82" s="20" t="s">
        <v>375</v>
      </c>
      <c r="C82" s="20" t="s">
        <v>407</v>
      </c>
      <c r="D82" s="20">
        <v>8655743130</v>
      </c>
      <c r="E82" s="22" t="s">
        <v>408</v>
      </c>
      <c r="F82" s="20"/>
      <c r="G82" s="20">
        <v>4.3</v>
      </c>
      <c r="H82" s="40"/>
      <c r="I82" s="40"/>
      <c r="J82" s="40" t="s">
        <v>42</v>
      </c>
      <c r="K82" s="20"/>
      <c r="L82" s="5" t="s">
        <v>34</v>
      </c>
      <c r="M82" s="5" t="s">
        <v>133</v>
      </c>
      <c r="N82" s="41">
        <v>815763</v>
      </c>
      <c r="O82" s="41" t="s">
        <v>384</v>
      </c>
      <c r="P82" s="41" t="s">
        <v>342</v>
      </c>
      <c r="Q82" s="42">
        <v>43403</v>
      </c>
      <c r="R82" s="43">
        <v>0.64583333333333337</v>
      </c>
      <c r="S82" s="41" t="s">
        <v>158</v>
      </c>
      <c r="T82" s="41"/>
      <c r="U82" s="42">
        <v>43406</v>
      </c>
      <c r="V82" s="41" t="s">
        <v>158</v>
      </c>
      <c r="W82" s="41"/>
    </row>
    <row r="83" spans="1:23" s="45" customFormat="1" ht="13" x14ac:dyDescent="0.3">
      <c r="A83" s="39">
        <v>43399</v>
      </c>
      <c r="B83" s="20" t="s">
        <v>375</v>
      </c>
      <c r="C83" s="20" t="s">
        <v>409</v>
      </c>
      <c r="D83" s="20">
        <v>9560596367</v>
      </c>
      <c r="E83" s="22" t="s">
        <v>410</v>
      </c>
      <c r="F83" s="20"/>
      <c r="G83" s="20">
        <v>8</v>
      </c>
      <c r="H83" s="40"/>
      <c r="I83" s="40"/>
      <c r="J83" s="40" t="s">
        <v>42</v>
      </c>
      <c r="K83" s="20"/>
      <c r="L83" s="5" t="s">
        <v>34</v>
      </c>
      <c r="M83" s="5" t="s">
        <v>133</v>
      </c>
      <c r="N83" s="41">
        <v>815763</v>
      </c>
      <c r="O83" s="41" t="s">
        <v>125</v>
      </c>
      <c r="P83" s="41" t="s">
        <v>342</v>
      </c>
      <c r="Q83" s="42">
        <v>43404</v>
      </c>
      <c r="R83" s="43">
        <v>0.66666666666666663</v>
      </c>
      <c r="S83" s="41" t="s">
        <v>142</v>
      </c>
      <c r="T83" s="41" t="s">
        <v>411</v>
      </c>
      <c r="U83" s="42"/>
      <c r="V83" s="41" t="s">
        <v>316</v>
      </c>
      <c r="W83" s="41"/>
    </row>
    <row r="84" spans="1:23" s="45" customFormat="1" ht="13" x14ac:dyDescent="0.3">
      <c r="A84" s="39">
        <v>43399</v>
      </c>
      <c r="B84" s="20" t="s">
        <v>389</v>
      </c>
      <c r="C84" s="20" t="s">
        <v>412</v>
      </c>
      <c r="D84" s="20">
        <v>9004590525</v>
      </c>
      <c r="E84" s="22" t="s">
        <v>413</v>
      </c>
      <c r="F84" s="20"/>
      <c r="G84" s="20">
        <v>4.7</v>
      </c>
      <c r="H84" s="40"/>
      <c r="I84" s="40"/>
      <c r="J84" s="40" t="s">
        <v>42</v>
      </c>
      <c r="K84" s="20"/>
      <c r="L84" s="5" t="s">
        <v>34</v>
      </c>
      <c r="M84" s="5" t="s">
        <v>133</v>
      </c>
      <c r="N84" s="41">
        <v>581305</v>
      </c>
      <c r="O84" s="41" t="s">
        <v>125</v>
      </c>
      <c r="P84" s="41" t="s">
        <v>126</v>
      </c>
      <c r="Q84" s="42">
        <v>43402</v>
      </c>
      <c r="R84" s="43">
        <v>0.6875</v>
      </c>
      <c r="S84" s="41" t="s">
        <v>142</v>
      </c>
      <c r="T84" s="41" t="s">
        <v>414</v>
      </c>
      <c r="U84" s="42"/>
      <c r="V84" s="41" t="s">
        <v>316</v>
      </c>
      <c r="W84" s="41"/>
    </row>
    <row r="85" spans="1:23" s="45" customFormat="1" ht="13" x14ac:dyDescent="0.3">
      <c r="A85" s="39">
        <v>43399</v>
      </c>
      <c r="B85" s="20" t="s">
        <v>375</v>
      </c>
      <c r="C85" s="20" t="s">
        <v>415</v>
      </c>
      <c r="D85" s="20">
        <v>9513438519</v>
      </c>
      <c r="E85" s="23" t="s">
        <v>416</v>
      </c>
      <c r="F85" s="20"/>
      <c r="G85" s="20">
        <v>4</v>
      </c>
      <c r="H85" s="40"/>
      <c r="I85" s="40"/>
      <c r="J85" s="23" t="s">
        <v>110</v>
      </c>
      <c r="K85" s="20"/>
      <c r="L85" s="7" t="s">
        <v>25</v>
      </c>
      <c r="M85" s="7" t="s">
        <v>131</v>
      </c>
      <c r="N85" s="44">
        <v>521277</v>
      </c>
      <c r="O85" s="44" t="s">
        <v>128</v>
      </c>
      <c r="P85" s="44" t="s">
        <v>120</v>
      </c>
      <c r="Q85" s="47">
        <v>43404</v>
      </c>
      <c r="R85" s="46">
        <v>0.70833333333333337</v>
      </c>
      <c r="S85" s="44" t="s">
        <v>134</v>
      </c>
      <c r="T85" s="44" t="s">
        <v>417</v>
      </c>
      <c r="U85" s="47"/>
      <c r="V85" s="44" t="s">
        <v>316</v>
      </c>
      <c r="W85" s="44"/>
    </row>
    <row r="86" spans="1:23" s="45" customFormat="1" ht="13" x14ac:dyDescent="0.3">
      <c r="A86" s="39">
        <v>43399</v>
      </c>
      <c r="B86" s="20" t="s">
        <v>389</v>
      </c>
      <c r="C86" s="20" t="s">
        <v>418</v>
      </c>
      <c r="D86" s="20">
        <v>8050590434</v>
      </c>
      <c r="E86" s="22" t="s">
        <v>419</v>
      </c>
      <c r="F86" s="20"/>
      <c r="G86" s="20">
        <v>3.5</v>
      </c>
      <c r="H86" s="40"/>
      <c r="I86" s="40"/>
      <c r="J86" s="40" t="s">
        <v>110</v>
      </c>
      <c r="K86" s="20"/>
      <c r="L86" s="5" t="s">
        <v>34</v>
      </c>
      <c r="M86" s="5" t="s">
        <v>133</v>
      </c>
      <c r="N86" s="41">
        <v>815314</v>
      </c>
      <c r="O86" s="41" t="s">
        <v>420</v>
      </c>
      <c r="P86" s="41" t="s">
        <v>421</v>
      </c>
      <c r="Q86" s="42">
        <v>43403</v>
      </c>
      <c r="R86" s="43">
        <v>0.72916666666666663</v>
      </c>
      <c r="S86" s="41" t="s">
        <v>158</v>
      </c>
      <c r="T86" s="41" t="s">
        <v>396</v>
      </c>
      <c r="U86" s="42">
        <v>43406</v>
      </c>
      <c r="V86" s="41" t="s">
        <v>184</v>
      </c>
      <c r="W86" s="41" t="s">
        <v>422</v>
      </c>
    </row>
    <row r="87" spans="1:23" s="45" customFormat="1" ht="13" x14ac:dyDescent="0.3">
      <c r="A87" s="39">
        <v>43399</v>
      </c>
      <c r="B87" s="25" t="s">
        <v>423</v>
      </c>
      <c r="C87" s="26" t="s">
        <v>424</v>
      </c>
      <c r="D87" s="26">
        <v>8748023468</v>
      </c>
      <c r="E87" s="25" t="s">
        <v>427</v>
      </c>
      <c r="F87" s="26" t="s">
        <v>425</v>
      </c>
      <c r="G87" s="26" t="s">
        <v>426</v>
      </c>
      <c r="H87" s="40"/>
      <c r="I87" s="40"/>
      <c r="J87" s="26" t="s">
        <v>5</v>
      </c>
      <c r="K87" s="26" t="s">
        <v>43</v>
      </c>
      <c r="L87" s="5" t="s">
        <v>24</v>
      </c>
      <c r="M87" s="5" t="s">
        <v>132</v>
      </c>
      <c r="N87" s="41">
        <v>678209</v>
      </c>
      <c r="O87" s="41" t="s">
        <v>428</v>
      </c>
      <c r="P87" s="41" t="s">
        <v>122</v>
      </c>
      <c r="Q87" s="42">
        <v>43404</v>
      </c>
      <c r="R87" s="43">
        <v>0.54166666666666663</v>
      </c>
      <c r="S87" s="41" t="s">
        <v>142</v>
      </c>
      <c r="T87" s="8" t="s">
        <v>429</v>
      </c>
      <c r="U87" s="42"/>
      <c r="V87" s="41" t="s">
        <v>316</v>
      </c>
      <c r="W87" s="41"/>
    </row>
    <row r="88" spans="1:23" s="45" customFormat="1" ht="13" x14ac:dyDescent="0.3">
      <c r="A88" s="39">
        <v>43399</v>
      </c>
      <c r="B88" s="25" t="s">
        <v>423</v>
      </c>
      <c r="C88" s="25" t="s">
        <v>430</v>
      </c>
      <c r="D88" s="25">
        <v>9840965162</v>
      </c>
      <c r="E88" s="25" t="s">
        <v>433</v>
      </c>
      <c r="F88" s="25" t="s">
        <v>431</v>
      </c>
      <c r="G88" s="25" t="s">
        <v>432</v>
      </c>
      <c r="H88" s="40"/>
      <c r="I88" s="40"/>
      <c r="J88" s="25" t="s">
        <v>5</v>
      </c>
      <c r="K88" s="25" t="s">
        <v>37</v>
      </c>
      <c r="L88" s="5" t="s">
        <v>24</v>
      </c>
      <c r="M88" s="5" t="s">
        <v>132</v>
      </c>
      <c r="N88" s="41">
        <v>627741</v>
      </c>
      <c r="O88" s="41" t="s">
        <v>434</v>
      </c>
      <c r="P88" s="41" t="s">
        <v>122</v>
      </c>
      <c r="Q88" s="42">
        <v>43404</v>
      </c>
      <c r="R88" s="43">
        <v>0.54166666666666663</v>
      </c>
      <c r="S88" s="41" t="s">
        <v>158</v>
      </c>
      <c r="T88" s="41" t="s">
        <v>435</v>
      </c>
      <c r="U88" s="42">
        <v>43406</v>
      </c>
      <c r="V88" s="41" t="s">
        <v>158</v>
      </c>
      <c r="W88" s="41" t="s">
        <v>436</v>
      </c>
    </row>
    <row r="89" spans="1:23" s="45" customFormat="1" ht="13" x14ac:dyDescent="0.3">
      <c r="A89" s="39">
        <v>43399</v>
      </c>
      <c r="B89" s="25" t="s">
        <v>423</v>
      </c>
      <c r="C89" s="25" t="s">
        <v>437</v>
      </c>
      <c r="D89" s="25">
        <v>9836674848</v>
      </c>
      <c r="E89" s="25" t="s">
        <v>441</v>
      </c>
      <c r="F89" s="25" t="s">
        <v>438</v>
      </c>
      <c r="G89" s="25" t="s">
        <v>440</v>
      </c>
      <c r="H89" s="40"/>
      <c r="I89" s="40"/>
      <c r="J89" s="25" t="s">
        <v>5</v>
      </c>
      <c r="K89" s="25" t="s">
        <v>439</v>
      </c>
      <c r="L89" s="5" t="s">
        <v>24</v>
      </c>
      <c r="M89" s="5" t="s">
        <v>132</v>
      </c>
      <c r="N89" s="41">
        <v>627740</v>
      </c>
      <c r="O89" s="41" t="s">
        <v>442</v>
      </c>
      <c r="P89" s="41" t="s">
        <v>122</v>
      </c>
      <c r="Q89" s="42">
        <v>43405</v>
      </c>
      <c r="R89" s="43">
        <v>0.58333333333333337</v>
      </c>
      <c r="S89" s="41" t="s">
        <v>142</v>
      </c>
      <c r="T89" s="41" t="s">
        <v>443</v>
      </c>
      <c r="U89" s="42"/>
      <c r="V89" s="41" t="s">
        <v>316</v>
      </c>
      <c r="W89" s="41"/>
    </row>
    <row r="90" spans="1:23" s="45" customFormat="1" ht="13" x14ac:dyDescent="0.3">
      <c r="A90" s="39">
        <v>43399</v>
      </c>
      <c r="B90" s="25" t="s">
        <v>423</v>
      </c>
      <c r="C90" s="25" t="s">
        <v>444</v>
      </c>
      <c r="D90" s="25">
        <v>9496818514</v>
      </c>
      <c r="E90" s="25" t="s">
        <v>447</v>
      </c>
      <c r="F90" s="25" t="s">
        <v>445</v>
      </c>
      <c r="G90" s="25" t="s">
        <v>446</v>
      </c>
      <c r="H90" s="40"/>
      <c r="I90" s="40"/>
      <c r="J90" s="25" t="s">
        <v>5</v>
      </c>
      <c r="K90" s="25" t="s">
        <v>321</v>
      </c>
      <c r="L90" s="5" t="s">
        <v>24</v>
      </c>
      <c r="M90" s="5" t="s">
        <v>132</v>
      </c>
      <c r="N90" s="41">
        <v>796303</v>
      </c>
      <c r="O90" s="41" t="s">
        <v>279</v>
      </c>
      <c r="P90" s="41" t="s">
        <v>122</v>
      </c>
      <c r="Q90" s="42">
        <v>43402</v>
      </c>
      <c r="R90" s="43">
        <v>0.58333333333333337</v>
      </c>
      <c r="S90" s="41" t="s">
        <v>158</v>
      </c>
      <c r="T90" s="41" t="s">
        <v>448</v>
      </c>
      <c r="U90" s="42">
        <v>43406</v>
      </c>
      <c r="V90" s="41" t="s">
        <v>158</v>
      </c>
      <c r="W90" s="41" t="s">
        <v>449</v>
      </c>
    </row>
    <row r="91" spans="1:23" s="45" customFormat="1" ht="13" x14ac:dyDescent="0.3">
      <c r="A91" s="39">
        <v>43399</v>
      </c>
      <c r="B91" s="26" t="s">
        <v>423</v>
      </c>
      <c r="C91" s="26" t="s">
        <v>450</v>
      </c>
      <c r="D91" s="26">
        <v>9513231683</v>
      </c>
      <c r="E91" s="26" t="s">
        <v>454</v>
      </c>
      <c r="F91" s="26" t="s">
        <v>451</v>
      </c>
      <c r="G91" s="26" t="s">
        <v>453</v>
      </c>
      <c r="H91" s="40"/>
      <c r="I91" s="40"/>
      <c r="J91" s="26" t="s">
        <v>5</v>
      </c>
      <c r="K91" s="26" t="s">
        <v>452</v>
      </c>
      <c r="L91" s="7" t="s">
        <v>25</v>
      </c>
      <c r="M91" s="7" t="s">
        <v>131</v>
      </c>
      <c r="N91" s="44">
        <v>757228</v>
      </c>
      <c r="O91" s="44" t="s">
        <v>123</v>
      </c>
      <c r="P91" s="44" t="s">
        <v>124</v>
      </c>
      <c r="Q91" s="47">
        <v>43405</v>
      </c>
      <c r="R91" s="46">
        <v>0.625</v>
      </c>
      <c r="S91" s="44" t="s">
        <v>134</v>
      </c>
      <c r="T91" s="44" t="s">
        <v>455</v>
      </c>
      <c r="U91" s="47"/>
      <c r="V91" s="44" t="s">
        <v>316</v>
      </c>
      <c r="W91" s="44"/>
    </row>
    <row r="92" spans="1:23" s="45" customFormat="1" ht="13" x14ac:dyDescent="0.3">
      <c r="A92" s="39">
        <v>43399</v>
      </c>
      <c r="B92" s="25" t="s">
        <v>423</v>
      </c>
      <c r="C92" s="6" t="s">
        <v>456</v>
      </c>
      <c r="D92" s="6">
        <v>8800933929</v>
      </c>
      <c r="E92" s="6" t="s">
        <v>460</v>
      </c>
      <c r="F92" s="6" t="s">
        <v>457</v>
      </c>
      <c r="G92" s="6" t="s">
        <v>459</v>
      </c>
      <c r="H92" s="40"/>
      <c r="I92" s="40"/>
      <c r="J92" s="6" t="s">
        <v>5</v>
      </c>
      <c r="K92" s="6" t="s">
        <v>458</v>
      </c>
      <c r="L92" s="5" t="s">
        <v>24</v>
      </c>
      <c r="M92" s="5" t="s">
        <v>132</v>
      </c>
      <c r="N92" s="41">
        <v>678209</v>
      </c>
      <c r="O92" s="41" t="s">
        <v>461</v>
      </c>
      <c r="P92" s="41" t="s">
        <v>122</v>
      </c>
      <c r="Q92" s="42">
        <v>43405</v>
      </c>
      <c r="R92" s="43">
        <v>0.66666666666666663</v>
      </c>
      <c r="S92" s="41" t="s">
        <v>158</v>
      </c>
      <c r="T92" s="41" t="s">
        <v>462</v>
      </c>
      <c r="U92" s="42">
        <v>43418</v>
      </c>
      <c r="V92" s="41" t="s">
        <v>134</v>
      </c>
      <c r="W92" s="41" t="s">
        <v>840</v>
      </c>
    </row>
    <row r="93" spans="1:23" s="45" customFormat="1" ht="13" x14ac:dyDescent="0.3">
      <c r="A93" s="39">
        <v>43399</v>
      </c>
      <c r="B93" s="26" t="s">
        <v>423</v>
      </c>
      <c r="C93" s="27" t="s">
        <v>463</v>
      </c>
      <c r="D93" s="27">
        <v>9533446177</v>
      </c>
      <c r="E93" s="27" t="s">
        <v>465</v>
      </c>
      <c r="F93" s="27" t="s">
        <v>464</v>
      </c>
      <c r="G93" s="27">
        <v>4.0999999999999996</v>
      </c>
      <c r="H93" s="40"/>
      <c r="I93" s="40"/>
      <c r="J93" s="27" t="s">
        <v>5</v>
      </c>
      <c r="K93" s="27" t="s">
        <v>296</v>
      </c>
      <c r="L93" s="7" t="s">
        <v>25</v>
      </c>
      <c r="M93" s="7" t="s">
        <v>131</v>
      </c>
      <c r="N93" s="44">
        <v>757228</v>
      </c>
      <c r="O93" s="44" t="s">
        <v>123</v>
      </c>
      <c r="P93" s="44" t="s">
        <v>124</v>
      </c>
      <c r="Q93" s="47">
        <v>43405</v>
      </c>
      <c r="R93" s="46">
        <v>0.97916666666666663</v>
      </c>
      <c r="S93" s="44" t="s">
        <v>184</v>
      </c>
      <c r="T93" s="44" t="s">
        <v>466</v>
      </c>
      <c r="U93" s="47"/>
      <c r="V93" s="44" t="s">
        <v>316</v>
      </c>
      <c r="W93" s="44"/>
    </row>
    <row r="94" spans="1:23" s="45" customFormat="1" ht="13" x14ac:dyDescent="0.3">
      <c r="A94" s="39">
        <v>43399</v>
      </c>
      <c r="B94" s="26" t="s">
        <v>423</v>
      </c>
      <c r="C94" s="28" t="s">
        <v>467</v>
      </c>
      <c r="D94" s="29">
        <v>7767096572</v>
      </c>
      <c r="E94" s="23" t="s">
        <v>469</v>
      </c>
      <c r="F94" s="29" t="s">
        <v>468</v>
      </c>
      <c r="G94" s="29">
        <v>4.2</v>
      </c>
      <c r="H94" s="40"/>
      <c r="I94" s="40"/>
      <c r="J94" s="28" t="s">
        <v>5</v>
      </c>
      <c r="K94" s="29" t="s">
        <v>140</v>
      </c>
      <c r="L94" s="7" t="s">
        <v>25</v>
      </c>
      <c r="M94" s="7" t="s">
        <v>131</v>
      </c>
      <c r="N94" s="44">
        <v>555750</v>
      </c>
      <c r="O94" s="44" t="s">
        <v>123</v>
      </c>
      <c r="P94" s="44" t="s">
        <v>124</v>
      </c>
      <c r="Q94" s="47">
        <v>43405</v>
      </c>
      <c r="R94" s="46">
        <v>0.625</v>
      </c>
      <c r="S94" s="44" t="s">
        <v>158</v>
      </c>
      <c r="T94" s="44" t="s">
        <v>470</v>
      </c>
      <c r="U94" s="47">
        <v>43409</v>
      </c>
      <c r="V94" s="44" t="s">
        <v>136</v>
      </c>
      <c r="W94" s="44" t="s">
        <v>471</v>
      </c>
    </row>
    <row r="95" spans="1:23" s="45" customFormat="1" ht="13" x14ac:dyDescent="0.3">
      <c r="A95" s="39">
        <v>43399</v>
      </c>
      <c r="B95" s="25" t="s">
        <v>423</v>
      </c>
      <c r="C95" s="30" t="s">
        <v>275</v>
      </c>
      <c r="D95" s="31">
        <v>6303314304</v>
      </c>
      <c r="E95" s="30" t="s">
        <v>277</v>
      </c>
      <c r="F95" s="31" t="s">
        <v>276</v>
      </c>
      <c r="G95" s="31">
        <v>7</v>
      </c>
      <c r="H95" s="40"/>
      <c r="I95" s="40"/>
      <c r="J95" s="30" t="s">
        <v>278</v>
      </c>
      <c r="K95" s="31" t="s">
        <v>140</v>
      </c>
      <c r="L95" s="5" t="s">
        <v>374</v>
      </c>
      <c r="M95" s="5" t="s">
        <v>133</v>
      </c>
      <c r="N95" s="41">
        <v>818421</v>
      </c>
      <c r="O95" s="41" t="s">
        <v>472</v>
      </c>
      <c r="P95" s="41" t="s">
        <v>421</v>
      </c>
      <c r="Q95" s="42">
        <v>43404</v>
      </c>
      <c r="R95" s="43">
        <v>0.95833333333333337</v>
      </c>
      <c r="S95" s="41" t="s">
        <v>134</v>
      </c>
      <c r="T95" s="41" t="s">
        <v>473</v>
      </c>
      <c r="U95" s="42"/>
      <c r="V95" s="41" t="s">
        <v>316</v>
      </c>
      <c r="W95" s="41"/>
    </row>
    <row r="96" spans="1:23" s="45" customFormat="1" ht="13" x14ac:dyDescent="0.3">
      <c r="A96" s="39">
        <v>43399</v>
      </c>
      <c r="B96" s="32" t="s">
        <v>423</v>
      </c>
      <c r="C96" s="32" t="s">
        <v>474</v>
      </c>
      <c r="D96" s="32">
        <v>7204990300</v>
      </c>
      <c r="E96" s="22" t="s">
        <v>478</v>
      </c>
      <c r="F96" s="32" t="s">
        <v>475</v>
      </c>
      <c r="G96" s="32" t="s">
        <v>477</v>
      </c>
      <c r="H96" s="40"/>
      <c r="I96" s="40"/>
      <c r="J96" s="32" t="s">
        <v>5</v>
      </c>
      <c r="K96" s="32" t="s">
        <v>476</v>
      </c>
      <c r="L96" s="5" t="s">
        <v>24</v>
      </c>
      <c r="M96" s="5" t="s">
        <v>132</v>
      </c>
      <c r="N96" s="41">
        <v>796305</v>
      </c>
      <c r="O96" s="41" t="s">
        <v>279</v>
      </c>
      <c r="P96" s="41" t="s">
        <v>122</v>
      </c>
      <c r="Q96" s="42">
        <v>43403</v>
      </c>
      <c r="R96" s="43">
        <v>0.58333333333333337</v>
      </c>
      <c r="S96" s="41" t="s">
        <v>158</v>
      </c>
      <c r="T96" s="41" t="s">
        <v>479</v>
      </c>
      <c r="U96" s="42">
        <v>43417</v>
      </c>
      <c r="V96" s="41" t="s">
        <v>316</v>
      </c>
      <c r="W96" s="41" t="s">
        <v>480</v>
      </c>
    </row>
    <row r="97" spans="1:23" s="45" customFormat="1" ht="13" x14ac:dyDescent="0.3">
      <c r="A97" s="39">
        <v>43399</v>
      </c>
      <c r="B97" s="33" t="s">
        <v>423</v>
      </c>
      <c r="C97" s="33" t="s">
        <v>481</v>
      </c>
      <c r="D97" s="33">
        <v>9148775975</v>
      </c>
      <c r="E97" s="23" t="s">
        <v>484</v>
      </c>
      <c r="F97" s="33" t="s">
        <v>482</v>
      </c>
      <c r="G97" s="33" t="s">
        <v>483</v>
      </c>
      <c r="H97" s="40"/>
      <c r="I97" s="40"/>
      <c r="J97" s="33" t="s">
        <v>5</v>
      </c>
      <c r="K97" s="33" t="s">
        <v>140</v>
      </c>
      <c r="L97" s="7" t="s">
        <v>25</v>
      </c>
      <c r="M97" s="7" t="s">
        <v>131</v>
      </c>
      <c r="N97" s="44">
        <v>529856</v>
      </c>
      <c r="O97" s="44" t="s">
        <v>485</v>
      </c>
      <c r="P97" s="44" t="s">
        <v>120</v>
      </c>
      <c r="Q97" s="47">
        <v>43404</v>
      </c>
      <c r="R97" s="46">
        <v>0.45833333333333331</v>
      </c>
      <c r="S97" s="44" t="s">
        <v>158</v>
      </c>
      <c r="T97" s="44" t="s">
        <v>486</v>
      </c>
      <c r="U97" s="47">
        <v>43406</v>
      </c>
      <c r="V97" s="44" t="s">
        <v>158</v>
      </c>
      <c r="W97" s="44" t="s">
        <v>487</v>
      </c>
    </row>
    <row r="98" spans="1:23" s="45" customFormat="1" ht="13" x14ac:dyDescent="0.3">
      <c r="A98" s="39">
        <v>43399</v>
      </c>
      <c r="B98" s="33" t="s">
        <v>423</v>
      </c>
      <c r="C98" s="33" t="s">
        <v>488</v>
      </c>
      <c r="D98" s="33">
        <v>9611167186</v>
      </c>
      <c r="E98" s="23" t="s">
        <v>491</v>
      </c>
      <c r="F98" s="33" t="s">
        <v>489</v>
      </c>
      <c r="G98" s="33" t="s">
        <v>490</v>
      </c>
      <c r="H98" s="40"/>
      <c r="I98" s="40"/>
      <c r="J98" s="33" t="s">
        <v>5</v>
      </c>
      <c r="K98" s="33" t="s">
        <v>140</v>
      </c>
      <c r="L98" s="7" t="s">
        <v>25</v>
      </c>
      <c r="M98" s="7" t="s">
        <v>131</v>
      </c>
      <c r="N98" s="44">
        <v>529857</v>
      </c>
      <c r="O98" s="44" t="s">
        <v>485</v>
      </c>
      <c r="P98" s="44" t="s">
        <v>120</v>
      </c>
      <c r="Q98" s="47">
        <v>43406</v>
      </c>
      <c r="R98" s="46">
        <v>0.75</v>
      </c>
      <c r="S98" s="44" t="s">
        <v>142</v>
      </c>
      <c r="T98" s="44" t="s">
        <v>492</v>
      </c>
      <c r="U98" s="47"/>
      <c r="V98" s="44" t="s">
        <v>316</v>
      </c>
      <c r="W98" s="44"/>
    </row>
    <row r="99" spans="1:23" s="45" customFormat="1" ht="13" x14ac:dyDescent="0.3">
      <c r="A99" s="39">
        <v>43399</v>
      </c>
      <c r="B99" s="33" t="s">
        <v>423</v>
      </c>
      <c r="C99" s="33" t="s">
        <v>493</v>
      </c>
      <c r="D99" s="33">
        <v>7550263099</v>
      </c>
      <c r="E99" s="22" t="s">
        <v>497</v>
      </c>
      <c r="F99" s="33" t="s">
        <v>494</v>
      </c>
      <c r="G99" s="33" t="s">
        <v>496</v>
      </c>
      <c r="H99" s="40"/>
      <c r="I99" s="40"/>
      <c r="J99" s="33" t="s">
        <v>110</v>
      </c>
      <c r="K99" s="33" t="s">
        <v>495</v>
      </c>
      <c r="L99" s="5" t="s">
        <v>23</v>
      </c>
      <c r="M99" s="5" t="s">
        <v>284</v>
      </c>
      <c r="N99" s="41">
        <v>610221</v>
      </c>
      <c r="O99" s="41" t="s">
        <v>285</v>
      </c>
      <c r="P99" s="41" t="s">
        <v>286</v>
      </c>
      <c r="Q99" s="42">
        <v>43403</v>
      </c>
      <c r="R99" s="43">
        <v>0.58333333333333337</v>
      </c>
      <c r="S99" s="41" t="s">
        <v>134</v>
      </c>
      <c r="T99" s="41" t="s">
        <v>498</v>
      </c>
      <c r="U99" s="42"/>
      <c r="V99" s="41" t="s">
        <v>316</v>
      </c>
      <c r="W99" s="41"/>
    </row>
    <row r="100" spans="1:23" s="45" customFormat="1" ht="13" x14ac:dyDescent="0.3">
      <c r="A100" s="39">
        <v>43399</v>
      </c>
      <c r="B100" s="33" t="s">
        <v>423</v>
      </c>
      <c r="C100" s="33" t="s">
        <v>499</v>
      </c>
      <c r="D100" s="33">
        <v>8147896270</v>
      </c>
      <c r="E100" s="23" t="s">
        <v>503</v>
      </c>
      <c r="F100" s="33" t="s">
        <v>500</v>
      </c>
      <c r="G100" s="33" t="s">
        <v>502</v>
      </c>
      <c r="H100" s="40"/>
      <c r="I100" s="40"/>
      <c r="J100" s="33" t="s">
        <v>5</v>
      </c>
      <c r="K100" s="33" t="s">
        <v>501</v>
      </c>
      <c r="L100" s="7" t="s">
        <v>25</v>
      </c>
      <c r="M100" s="7" t="s">
        <v>131</v>
      </c>
      <c r="N100" s="44">
        <v>616384</v>
      </c>
      <c r="O100" s="44" t="s">
        <v>118</v>
      </c>
      <c r="P100" s="44" t="s">
        <v>119</v>
      </c>
      <c r="Q100" s="47">
        <v>43404</v>
      </c>
      <c r="R100" s="46">
        <v>0.5</v>
      </c>
      <c r="S100" s="44" t="s">
        <v>158</v>
      </c>
      <c r="T100" s="44"/>
      <c r="U100" s="47">
        <v>43405</v>
      </c>
      <c r="V100" s="44" t="s">
        <v>134</v>
      </c>
      <c r="W100" s="44" t="s">
        <v>504</v>
      </c>
    </row>
    <row r="101" spans="1:23" s="45" customFormat="1" ht="13" x14ac:dyDescent="0.3">
      <c r="A101" s="39">
        <v>43399</v>
      </c>
      <c r="B101" s="33" t="s">
        <v>423</v>
      </c>
      <c r="C101" s="33" t="s">
        <v>505</v>
      </c>
      <c r="D101" s="33">
        <v>7795596999</v>
      </c>
      <c r="E101" s="23" t="s">
        <v>508</v>
      </c>
      <c r="F101" s="33" t="s">
        <v>506</v>
      </c>
      <c r="G101" s="33" t="s">
        <v>507</v>
      </c>
      <c r="H101" s="40"/>
      <c r="I101" s="40"/>
      <c r="J101" s="33" t="s">
        <v>5</v>
      </c>
      <c r="K101" s="33" t="s">
        <v>501</v>
      </c>
      <c r="L101" s="7" t="s">
        <v>25</v>
      </c>
      <c r="M101" s="7" t="s">
        <v>131</v>
      </c>
      <c r="N101" s="44">
        <v>757228</v>
      </c>
      <c r="O101" s="44" t="s">
        <v>123</v>
      </c>
      <c r="P101" s="44" t="s">
        <v>124</v>
      </c>
      <c r="Q101" s="47">
        <v>43406</v>
      </c>
      <c r="R101" s="46">
        <v>0.58333333333333337</v>
      </c>
      <c r="S101" s="44" t="s">
        <v>142</v>
      </c>
      <c r="T101" s="44" t="s">
        <v>509</v>
      </c>
      <c r="U101" s="47"/>
      <c r="V101" s="44" t="s">
        <v>316</v>
      </c>
      <c r="W101" s="44"/>
    </row>
    <row r="102" spans="1:23" s="45" customFormat="1" ht="13" x14ac:dyDescent="0.3">
      <c r="A102" s="39">
        <v>43399</v>
      </c>
      <c r="B102" s="33" t="s">
        <v>423</v>
      </c>
      <c r="C102" s="33" t="s">
        <v>510</v>
      </c>
      <c r="D102" s="33">
        <v>8147370253</v>
      </c>
      <c r="E102" s="22"/>
      <c r="F102" s="33" t="s">
        <v>511</v>
      </c>
      <c r="G102" s="33" t="s">
        <v>513</v>
      </c>
      <c r="H102" s="40"/>
      <c r="I102" s="40"/>
      <c r="J102" s="33" t="s">
        <v>5</v>
      </c>
      <c r="K102" s="33" t="s">
        <v>512</v>
      </c>
      <c r="L102" s="5" t="s">
        <v>24</v>
      </c>
      <c r="M102" s="5" t="s">
        <v>132</v>
      </c>
      <c r="N102" s="41">
        <v>627741</v>
      </c>
      <c r="O102" s="41" t="s">
        <v>514</v>
      </c>
      <c r="P102" s="41" t="s">
        <v>122</v>
      </c>
      <c r="Q102" s="42">
        <v>43405</v>
      </c>
      <c r="R102" s="43">
        <v>0.58333333333333337</v>
      </c>
      <c r="S102" s="41" t="s">
        <v>184</v>
      </c>
      <c r="T102" s="41" t="s">
        <v>515</v>
      </c>
      <c r="U102" s="42"/>
      <c r="V102" s="41" t="s">
        <v>316</v>
      </c>
      <c r="W102" s="41"/>
    </row>
    <row r="103" spans="1:23" s="45" customFormat="1" ht="13" x14ac:dyDescent="0.3">
      <c r="A103" s="39">
        <v>43399</v>
      </c>
      <c r="B103" s="33" t="s">
        <v>423</v>
      </c>
      <c r="C103" s="33" t="s">
        <v>516</v>
      </c>
      <c r="D103" s="33">
        <v>9611167186</v>
      </c>
      <c r="E103" s="22"/>
      <c r="F103" s="33" t="s">
        <v>517</v>
      </c>
      <c r="G103" s="33" t="s">
        <v>519</v>
      </c>
      <c r="H103" s="40"/>
      <c r="I103" s="40"/>
      <c r="J103" s="33" t="s">
        <v>110</v>
      </c>
      <c r="K103" s="33" t="s">
        <v>518</v>
      </c>
      <c r="L103" s="5" t="s">
        <v>27</v>
      </c>
      <c r="M103" s="5" t="s">
        <v>520</v>
      </c>
      <c r="N103" s="41">
        <v>797724</v>
      </c>
      <c r="O103" s="41" t="s">
        <v>521</v>
      </c>
      <c r="P103" s="41" t="s">
        <v>522</v>
      </c>
      <c r="Q103" s="42">
        <v>43403</v>
      </c>
      <c r="R103" s="43">
        <v>0.58333333333333337</v>
      </c>
      <c r="S103" s="41" t="s">
        <v>134</v>
      </c>
      <c r="T103" s="41" t="s">
        <v>523</v>
      </c>
      <c r="U103" s="42"/>
      <c r="V103" s="41" t="s">
        <v>316</v>
      </c>
      <c r="W103" s="41"/>
    </row>
    <row r="104" spans="1:23" s="45" customFormat="1" ht="13" x14ac:dyDescent="0.3">
      <c r="A104" s="39">
        <v>43399</v>
      </c>
      <c r="B104" s="33" t="s">
        <v>423</v>
      </c>
      <c r="C104" s="33" t="s">
        <v>524</v>
      </c>
      <c r="D104" s="33">
        <v>9980941594</v>
      </c>
      <c r="E104" s="23"/>
      <c r="F104" s="33" t="s">
        <v>139</v>
      </c>
      <c r="G104" s="33" t="s">
        <v>490</v>
      </c>
      <c r="H104" s="40"/>
      <c r="I104" s="40"/>
      <c r="J104" s="33" t="s">
        <v>5</v>
      </c>
      <c r="K104" s="33" t="s">
        <v>525</v>
      </c>
      <c r="L104" s="7" t="s">
        <v>25</v>
      </c>
      <c r="M104" s="7" t="s">
        <v>131</v>
      </c>
      <c r="N104" s="44">
        <v>616384</v>
      </c>
      <c r="O104" s="44" t="s">
        <v>118</v>
      </c>
      <c r="P104" s="44" t="s">
        <v>119</v>
      </c>
      <c r="Q104" s="47">
        <v>43405</v>
      </c>
      <c r="R104" s="46">
        <v>0.35416666666666669</v>
      </c>
      <c r="S104" s="44" t="s">
        <v>134</v>
      </c>
      <c r="T104" s="44" t="s">
        <v>526</v>
      </c>
      <c r="U104" s="47"/>
      <c r="V104" s="44" t="s">
        <v>316</v>
      </c>
      <c r="W104" s="44" t="s">
        <v>527</v>
      </c>
    </row>
    <row r="105" spans="1:23" s="45" customFormat="1" ht="13" x14ac:dyDescent="0.3">
      <c r="A105" s="39">
        <v>43399</v>
      </c>
      <c r="B105" s="33" t="s">
        <v>423</v>
      </c>
      <c r="C105" s="33" t="s">
        <v>528</v>
      </c>
      <c r="D105" s="33">
        <v>9164488659</v>
      </c>
      <c r="E105" s="23" t="s">
        <v>532</v>
      </c>
      <c r="F105" s="33" t="s">
        <v>529</v>
      </c>
      <c r="G105" s="33" t="s">
        <v>531</v>
      </c>
      <c r="H105" s="40"/>
      <c r="I105" s="40"/>
      <c r="J105" s="33" t="s">
        <v>5</v>
      </c>
      <c r="K105" s="33" t="s">
        <v>530</v>
      </c>
      <c r="L105" s="7" t="s">
        <v>25</v>
      </c>
      <c r="M105" s="7" t="s">
        <v>131</v>
      </c>
      <c r="N105" s="44">
        <v>616382</v>
      </c>
      <c r="O105" s="44" t="s">
        <v>118</v>
      </c>
      <c r="P105" s="44" t="s">
        <v>119</v>
      </c>
      <c r="Q105" s="47">
        <v>43405</v>
      </c>
      <c r="R105" s="46">
        <v>0.45833333333333331</v>
      </c>
      <c r="S105" s="44" t="s">
        <v>142</v>
      </c>
      <c r="T105" s="44" t="s">
        <v>533</v>
      </c>
      <c r="U105" s="47"/>
      <c r="V105" s="44" t="s">
        <v>316</v>
      </c>
      <c r="W105" s="44" t="s">
        <v>534</v>
      </c>
    </row>
    <row r="106" spans="1:23" s="45" customFormat="1" ht="13" x14ac:dyDescent="0.3">
      <c r="A106" s="39">
        <v>43399</v>
      </c>
      <c r="B106" s="33" t="s">
        <v>423</v>
      </c>
      <c r="C106" s="33" t="s">
        <v>535</v>
      </c>
      <c r="D106" s="33">
        <v>8095959017</v>
      </c>
      <c r="E106" s="22"/>
      <c r="F106" s="33" t="s">
        <v>536</v>
      </c>
      <c r="G106" s="33"/>
      <c r="H106" s="40"/>
      <c r="I106" s="40"/>
      <c r="J106" s="33" t="s">
        <v>42</v>
      </c>
      <c r="K106" s="33" t="s">
        <v>537</v>
      </c>
      <c r="L106" s="5" t="s">
        <v>34</v>
      </c>
      <c r="M106" s="5" t="s">
        <v>133</v>
      </c>
      <c r="N106" s="41">
        <v>533811</v>
      </c>
      <c r="O106" s="41" t="s">
        <v>538</v>
      </c>
      <c r="P106" s="41" t="s">
        <v>126</v>
      </c>
      <c r="Q106" s="42">
        <v>43403</v>
      </c>
      <c r="R106" s="43">
        <v>0.58333333333333337</v>
      </c>
      <c r="S106" s="41" t="s">
        <v>184</v>
      </c>
      <c r="T106" s="41" t="s">
        <v>539</v>
      </c>
      <c r="U106" s="42"/>
      <c r="V106" s="41" t="s">
        <v>316</v>
      </c>
      <c r="W106" s="41"/>
    </row>
    <row r="107" spans="1:23" s="45" customFormat="1" ht="13" x14ac:dyDescent="0.3">
      <c r="A107" s="39">
        <v>43399</v>
      </c>
      <c r="B107" s="33" t="s">
        <v>423</v>
      </c>
      <c r="C107" s="33" t="s">
        <v>540</v>
      </c>
      <c r="D107" s="33">
        <v>9643109892</v>
      </c>
      <c r="E107" s="22"/>
      <c r="F107" s="33" t="s">
        <v>489</v>
      </c>
      <c r="G107" s="33" t="s">
        <v>541</v>
      </c>
      <c r="H107" s="40"/>
      <c r="I107" s="40"/>
      <c r="J107" s="33" t="s">
        <v>5</v>
      </c>
      <c r="K107" s="33">
        <v>0</v>
      </c>
      <c r="L107" s="5" t="s">
        <v>26</v>
      </c>
      <c r="M107" s="5" t="s">
        <v>131</v>
      </c>
      <c r="N107" s="41">
        <v>667716</v>
      </c>
      <c r="O107" s="41" t="s">
        <v>542</v>
      </c>
      <c r="P107" s="41" t="s">
        <v>543</v>
      </c>
      <c r="Q107" s="42">
        <v>43409</v>
      </c>
      <c r="R107" s="43">
        <v>0.58333333333333337</v>
      </c>
      <c r="S107" s="41" t="s">
        <v>158</v>
      </c>
      <c r="T107" s="41"/>
      <c r="U107" s="42">
        <v>43411</v>
      </c>
      <c r="V107" s="41" t="s">
        <v>134</v>
      </c>
      <c r="W107" s="41"/>
    </row>
    <row r="108" spans="1:23" s="45" customFormat="1" ht="13" x14ac:dyDescent="0.3">
      <c r="A108" s="39">
        <v>43395</v>
      </c>
      <c r="B108" s="25" t="s">
        <v>545</v>
      </c>
      <c r="C108" s="25" t="s">
        <v>546</v>
      </c>
      <c r="D108" s="25">
        <v>9643822321</v>
      </c>
      <c r="E108" s="34" t="s">
        <v>547</v>
      </c>
      <c r="F108" s="25" t="s">
        <v>548</v>
      </c>
      <c r="G108" s="25" t="s">
        <v>549</v>
      </c>
      <c r="H108" s="25" t="s">
        <v>550</v>
      </c>
      <c r="I108" s="25" t="s">
        <v>551</v>
      </c>
      <c r="J108" s="25" t="s">
        <v>42</v>
      </c>
      <c r="K108" s="25" t="s">
        <v>45</v>
      </c>
      <c r="L108" s="48" t="s">
        <v>34</v>
      </c>
      <c r="M108" s="5" t="s">
        <v>133</v>
      </c>
      <c r="N108" s="49">
        <v>533811</v>
      </c>
      <c r="O108" s="49" t="s">
        <v>538</v>
      </c>
      <c r="P108" s="49" t="s">
        <v>126</v>
      </c>
      <c r="Q108" s="49"/>
      <c r="R108" s="17">
        <v>0.5625</v>
      </c>
      <c r="S108" s="44" t="s">
        <v>142</v>
      </c>
      <c r="T108" s="50" t="s">
        <v>553</v>
      </c>
      <c r="U108" s="49"/>
      <c r="V108" s="49" t="s">
        <v>316</v>
      </c>
      <c r="W108" s="50"/>
    </row>
    <row r="109" spans="1:23" s="45" customFormat="1" ht="13" x14ac:dyDescent="0.3">
      <c r="A109" s="39">
        <v>43395</v>
      </c>
      <c r="B109" s="25" t="s">
        <v>554</v>
      </c>
      <c r="C109" s="25" t="s">
        <v>555</v>
      </c>
      <c r="D109" s="25">
        <v>8588805109</v>
      </c>
      <c r="E109" s="25" t="s">
        <v>556</v>
      </c>
      <c r="F109" s="25" t="s">
        <v>557</v>
      </c>
      <c r="G109" s="25" t="s">
        <v>91</v>
      </c>
      <c r="H109" s="25" t="s">
        <v>559</v>
      </c>
      <c r="I109" s="25" t="s">
        <v>560</v>
      </c>
      <c r="J109" s="25" t="s">
        <v>42</v>
      </c>
      <c r="K109" s="35" t="s">
        <v>558</v>
      </c>
      <c r="L109" s="48" t="s">
        <v>34</v>
      </c>
      <c r="M109" s="5" t="s">
        <v>133</v>
      </c>
      <c r="N109" s="49">
        <v>533811</v>
      </c>
      <c r="O109" s="49" t="s">
        <v>538</v>
      </c>
      <c r="P109" s="49" t="s">
        <v>126</v>
      </c>
      <c r="Q109" s="49"/>
      <c r="R109" s="17">
        <v>0.41666666666666669</v>
      </c>
      <c r="S109" s="44" t="s">
        <v>158</v>
      </c>
      <c r="T109" s="50" t="s">
        <v>561</v>
      </c>
      <c r="U109" s="49"/>
      <c r="V109" s="49" t="s">
        <v>158</v>
      </c>
      <c r="W109" s="50"/>
    </row>
    <row r="110" spans="1:23" s="45" customFormat="1" x14ac:dyDescent="0.35">
      <c r="A110" s="39">
        <v>43395</v>
      </c>
      <c r="B110" s="25" t="s">
        <v>545</v>
      </c>
      <c r="C110" t="s">
        <v>563</v>
      </c>
      <c r="D110" s="25">
        <v>9052921878</v>
      </c>
      <c r="E110" s="34" t="s">
        <v>564</v>
      </c>
      <c r="F110" s="25" t="s">
        <v>565</v>
      </c>
      <c r="G110" s="25" t="s">
        <v>477</v>
      </c>
      <c r="H110" s="25" t="s">
        <v>550</v>
      </c>
      <c r="I110" s="25" t="s">
        <v>358</v>
      </c>
      <c r="J110" s="25" t="s">
        <v>110</v>
      </c>
      <c r="K110" s="25" t="s">
        <v>140</v>
      </c>
      <c r="L110" s="48" t="s">
        <v>23</v>
      </c>
      <c r="M110" s="5" t="s">
        <v>284</v>
      </c>
      <c r="N110" s="49">
        <v>610223</v>
      </c>
      <c r="O110" s="49" t="s">
        <v>285</v>
      </c>
      <c r="P110" s="49" t="s">
        <v>562</v>
      </c>
      <c r="Q110" s="49"/>
      <c r="R110" s="17">
        <v>0.4375</v>
      </c>
      <c r="S110" s="44" t="s">
        <v>184</v>
      </c>
      <c r="T110" s="50" t="s">
        <v>566</v>
      </c>
      <c r="U110" s="49"/>
      <c r="V110" s="49" t="s">
        <v>316</v>
      </c>
      <c r="W110" s="50"/>
    </row>
    <row r="111" spans="1:23" s="45" customFormat="1" x14ac:dyDescent="0.35">
      <c r="A111" s="39">
        <v>43395</v>
      </c>
      <c r="B111" s="25" t="s">
        <v>545</v>
      </c>
      <c r="C111" s="25" t="s">
        <v>567</v>
      </c>
      <c r="D111" s="25" t="s">
        <v>569</v>
      </c>
      <c r="E111" t="s">
        <v>568</v>
      </c>
      <c r="F111" s="25" t="s">
        <v>570</v>
      </c>
      <c r="G111" s="25" t="s">
        <v>572</v>
      </c>
      <c r="H111" s="25" t="s">
        <v>92</v>
      </c>
      <c r="I111" s="25" t="s">
        <v>358</v>
      </c>
      <c r="J111" s="25" t="s">
        <v>110</v>
      </c>
      <c r="K111" s="25" t="s">
        <v>571</v>
      </c>
      <c r="L111" s="48" t="s">
        <v>23</v>
      </c>
      <c r="M111" s="5" t="s">
        <v>284</v>
      </c>
      <c r="N111" s="49">
        <v>610224</v>
      </c>
      <c r="O111" s="49" t="s">
        <v>285</v>
      </c>
      <c r="P111" s="49" t="s">
        <v>286</v>
      </c>
      <c r="Q111" s="49"/>
      <c r="R111" s="17">
        <v>0.45833333333333331</v>
      </c>
      <c r="S111" s="44" t="s">
        <v>184</v>
      </c>
      <c r="T111" s="50" t="s">
        <v>573</v>
      </c>
      <c r="U111" s="49"/>
      <c r="V111" s="49" t="s">
        <v>316</v>
      </c>
      <c r="W111" s="50"/>
    </row>
    <row r="112" spans="1:23" s="45" customFormat="1" ht="13" x14ac:dyDescent="0.3">
      <c r="A112" s="39">
        <v>43395</v>
      </c>
      <c r="B112" s="25" t="s">
        <v>545</v>
      </c>
      <c r="C112" s="25" t="s">
        <v>574</v>
      </c>
      <c r="D112" s="25">
        <v>9096446682</v>
      </c>
      <c r="E112" s="34" t="s">
        <v>575</v>
      </c>
      <c r="F112" s="25" t="s">
        <v>576</v>
      </c>
      <c r="G112" s="25" t="s">
        <v>577</v>
      </c>
      <c r="H112" s="25" t="s">
        <v>578</v>
      </c>
      <c r="I112" s="25" t="s">
        <v>579</v>
      </c>
      <c r="J112" s="25" t="s">
        <v>42</v>
      </c>
      <c r="K112" s="25" t="s">
        <v>321</v>
      </c>
      <c r="L112" s="48" t="s">
        <v>34</v>
      </c>
      <c r="M112" s="5" t="s">
        <v>133</v>
      </c>
      <c r="N112" s="49">
        <v>533811</v>
      </c>
      <c r="O112" s="49" t="s">
        <v>538</v>
      </c>
      <c r="P112" s="49" t="s">
        <v>126</v>
      </c>
      <c r="Q112" s="49"/>
      <c r="R112" s="17">
        <v>0.45833333333333331</v>
      </c>
      <c r="S112" s="44" t="s">
        <v>134</v>
      </c>
      <c r="T112" s="50" t="s">
        <v>580</v>
      </c>
      <c r="U112" s="49"/>
      <c r="V112" s="49" t="s">
        <v>316</v>
      </c>
      <c r="W112" s="50"/>
    </row>
    <row r="113" spans="1:23" s="45" customFormat="1" ht="13" x14ac:dyDescent="0.3">
      <c r="A113" s="39">
        <v>43395</v>
      </c>
      <c r="B113" s="25" t="s">
        <v>545</v>
      </c>
      <c r="C113" s="25" t="s">
        <v>581</v>
      </c>
      <c r="D113" s="25">
        <v>9463548884</v>
      </c>
      <c r="E113" s="34" t="s">
        <v>582</v>
      </c>
      <c r="F113" s="25" t="s">
        <v>583</v>
      </c>
      <c r="G113" s="25" t="s">
        <v>584</v>
      </c>
      <c r="H113" s="25" t="s">
        <v>585</v>
      </c>
      <c r="I113" s="25" t="s">
        <v>586</v>
      </c>
      <c r="J113" s="25" t="s">
        <v>42</v>
      </c>
      <c r="K113" s="25" t="s">
        <v>37</v>
      </c>
      <c r="L113" s="48" t="s">
        <v>34</v>
      </c>
      <c r="M113" s="5" t="s">
        <v>133</v>
      </c>
      <c r="N113" s="49">
        <v>533811</v>
      </c>
      <c r="O113" s="49" t="s">
        <v>538</v>
      </c>
      <c r="P113" s="49" t="s">
        <v>126</v>
      </c>
      <c r="Q113" s="49"/>
      <c r="R113" s="17">
        <v>0.45833333333333331</v>
      </c>
      <c r="S113" s="44" t="s">
        <v>134</v>
      </c>
      <c r="T113" s="50" t="s">
        <v>587</v>
      </c>
      <c r="U113" s="49"/>
      <c r="V113" s="49" t="s">
        <v>316</v>
      </c>
      <c r="W113" s="50"/>
    </row>
    <row r="114" spans="1:23" s="45" customFormat="1" ht="13" x14ac:dyDescent="0.3">
      <c r="A114" s="39">
        <v>43395</v>
      </c>
      <c r="B114" s="25" t="s">
        <v>545</v>
      </c>
      <c r="C114" s="25" t="s">
        <v>590</v>
      </c>
      <c r="D114" s="25">
        <v>9866541893</v>
      </c>
      <c r="E114" s="34" t="s">
        <v>591</v>
      </c>
      <c r="F114" s="25" t="s">
        <v>592</v>
      </c>
      <c r="G114" s="25" t="s">
        <v>593</v>
      </c>
      <c r="H114" s="25" t="s">
        <v>593</v>
      </c>
      <c r="I114" s="25" t="s">
        <v>358</v>
      </c>
      <c r="J114" s="25" t="s">
        <v>110</v>
      </c>
      <c r="K114" s="25" t="s">
        <v>140</v>
      </c>
      <c r="L114" s="48" t="s">
        <v>374</v>
      </c>
      <c r="M114" s="5" t="s">
        <v>133</v>
      </c>
      <c r="N114" s="49">
        <v>818419</v>
      </c>
      <c r="O114" s="49" t="s">
        <v>588</v>
      </c>
      <c r="P114" s="49" t="s">
        <v>589</v>
      </c>
      <c r="Q114" s="49"/>
      <c r="R114" s="17">
        <v>0.47916666666666669</v>
      </c>
      <c r="S114" s="44" t="s">
        <v>184</v>
      </c>
      <c r="T114" s="50" t="s">
        <v>594</v>
      </c>
      <c r="U114" s="49"/>
      <c r="V114" s="49" t="s">
        <v>316</v>
      </c>
      <c r="W114" s="50"/>
    </row>
    <row r="115" spans="1:23" s="45" customFormat="1" ht="13" x14ac:dyDescent="0.3">
      <c r="A115" s="39">
        <v>43395</v>
      </c>
      <c r="B115" s="25" t="s">
        <v>595</v>
      </c>
      <c r="C115" s="26" t="s">
        <v>596</v>
      </c>
      <c r="D115" s="25">
        <v>9790423202</v>
      </c>
      <c r="E115" s="26" t="s">
        <v>597</v>
      </c>
      <c r="F115" s="26" t="s">
        <v>598</v>
      </c>
      <c r="G115" s="25" t="s">
        <v>600</v>
      </c>
      <c r="H115" s="25" t="s">
        <v>601</v>
      </c>
      <c r="I115" s="25" t="s">
        <v>278</v>
      </c>
      <c r="J115" s="25" t="s">
        <v>278</v>
      </c>
      <c r="K115" s="25" t="s">
        <v>599</v>
      </c>
      <c r="L115" s="48" t="s">
        <v>34</v>
      </c>
      <c r="M115" s="5" t="s">
        <v>133</v>
      </c>
      <c r="N115" s="49">
        <v>581305</v>
      </c>
      <c r="O115" s="49" t="s">
        <v>125</v>
      </c>
      <c r="P115" s="49" t="s">
        <v>126</v>
      </c>
      <c r="Q115" s="49"/>
      <c r="R115" s="17">
        <v>0.5</v>
      </c>
      <c r="S115" s="44" t="s">
        <v>184</v>
      </c>
      <c r="T115" s="50" t="s">
        <v>602</v>
      </c>
      <c r="U115" s="49"/>
      <c r="V115" s="49" t="s">
        <v>316</v>
      </c>
      <c r="W115" s="50"/>
    </row>
    <row r="116" spans="1:23" s="45" customFormat="1" ht="13" x14ac:dyDescent="0.3">
      <c r="A116" s="39">
        <v>43395</v>
      </c>
      <c r="B116" s="25" t="s">
        <v>595</v>
      </c>
      <c r="C116" s="25" t="s">
        <v>603</v>
      </c>
      <c r="D116" s="25">
        <v>9873756561</v>
      </c>
      <c r="E116" s="25" t="s">
        <v>604</v>
      </c>
      <c r="F116" s="25" t="s">
        <v>605</v>
      </c>
      <c r="G116" s="25" t="s">
        <v>607</v>
      </c>
      <c r="H116" s="25" t="s">
        <v>601</v>
      </c>
      <c r="I116" s="25" t="s">
        <v>608</v>
      </c>
      <c r="J116" s="25" t="s">
        <v>42</v>
      </c>
      <c r="K116" s="25" t="s">
        <v>606</v>
      </c>
      <c r="L116" s="48" t="s">
        <v>34</v>
      </c>
      <c r="M116" s="5" t="s">
        <v>133</v>
      </c>
      <c r="N116" s="49">
        <v>581305</v>
      </c>
      <c r="O116" s="49" t="s">
        <v>125</v>
      </c>
      <c r="P116" s="49" t="s">
        <v>126</v>
      </c>
      <c r="Q116" s="49"/>
      <c r="R116" s="17">
        <v>0.5</v>
      </c>
      <c r="S116" s="44" t="s">
        <v>134</v>
      </c>
      <c r="T116" s="50" t="s">
        <v>609</v>
      </c>
      <c r="U116" s="49"/>
      <c r="V116" s="49" t="s">
        <v>316</v>
      </c>
      <c r="W116" s="50"/>
    </row>
    <row r="117" spans="1:23" s="45" customFormat="1" ht="13" x14ac:dyDescent="0.3">
      <c r="A117" s="39">
        <v>43395</v>
      </c>
      <c r="B117" s="25" t="s">
        <v>545</v>
      </c>
      <c r="C117" s="25" t="s">
        <v>610</v>
      </c>
      <c r="D117" s="25">
        <v>9843805214</v>
      </c>
      <c r="E117" s="34" t="s">
        <v>611</v>
      </c>
      <c r="F117" s="25" t="s">
        <v>612</v>
      </c>
      <c r="G117" s="25" t="s">
        <v>91</v>
      </c>
      <c r="H117" s="25" t="s">
        <v>578</v>
      </c>
      <c r="I117" s="25" t="s">
        <v>613</v>
      </c>
      <c r="J117" s="25" t="s">
        <v>110</v>
      </c>
      <c r="K117" s="25" t="s">
        <v>140</v>
      </c>
      <c r="L117" s="48" t="s">
        <v>23</v>
      </c>
      <c r="M117" s="5" t="s">
        <v>284</v>
      </c>
      <c r="N117" s="49">
        <v>610221</v>
      </c>
      <c r="O117" s="49" t="s">
        <v>285</v>
      </c>
      <c r="P117" s="49" t="s">
        <v>286</v>
      </c>
      <c r="Q117" s="49"/>
      <c r="R117" s="17">
        <v>0.5625</v>
      </c>
      <c r="S117" s="44" t="s">
        <v>134</v>
      </c>
      <c r="T117" s="50" t="s">
        <v>614</v>
      </c>
      <c r="U117" s="49"/>
      <c r="V117" s="49" t="s">
        <v>316</v>
      </c>
      <c r="W117" s="50"/>
    </row>
    <row r="118" spans="1:23" s="45" customFormat="1" ht="13" x14ac:dyDescent="0.3">
      <c r="A118" s="39">
        <v>43395</v>
      </c>
      <c r="B118" s="25" t="s">
        <v>545</v>
      </c>
      <c r="C118" s="25" t="s">
        <v>615</v>
      </c>
      <c r="D118" s="25">
        <v>9702429839</v>
      </c>
      <c r="E118" s="34" t="s">
        <v>616</v>
      </c>
      <c r="F118" s="25" t="s">
        <v>327</v>
      </c>
      <c r="G118" s="25" t="s">
        <v>617</v>
      </c>
      <c r="H118" s="25" t="s">
        <v>578</v>
      </c>
      <c r="I118" s="25" t="s">
        <v>42</v>
      </c>
      <c r="J118" s="25" t="s">
        <v>42</v>
      </c>
      <c r="K118" s="25" t="s">
        <v>321</v>
      </c>
      <c r="L118" s="48" t="s">
        <v>34</v>
      </c>
      <c r="M118" s="5" t="s">
        <v>133</v>
      </c>
      <c r="N118" s="49">
        <v>533811</v>
      </c>
      <c r="O118" s="49" t="s">
        <v>538</v>
      </c>
      <c r="P118" s="49" t="s">
        <v>126</v>
      </c>
      <c r="Q118" s="49"/>
      <c r="R118" s="17">
        <v>0.5625</v>
      </c>
      <c r="S118" s="44" t="s">
        <v>142</v>
      </c>
      <c r="T118" s="50" t="s">
        <v>544</v>
      </c>
      <c r="U118" s="49"/>
      <c r="V118" s="49" t="s">
        <v>316</v>
      </c>
      <c r="W118" s="50"/>
    </row>
    <row r="119" spans="1:23" s="45" customFormat="1" ht="13" x14ac:dyDescent="0.3">
      <c r="A119" s="39">
        <v>43395</v>
      </c>
      <c r="B119" s="25" t="s">
        <v>545</v>
      </c>
      <c r="C119" s="25" t="s">
        <v>618</v>
      </c>
      <c r="D119" s="25">
        <v>9566251738</v>
      </c>
      <c r="E119" s="34" t="s">
        <v>619</v>
      </c>
      <c r="F119" s="25" t="s">
        <v>620</v>
      </c>
      <c r="G119" s="25" t="s">
        <v>578</v>
      </c>
      <c r="H119" s="25" t="s">
        <v>578</v>
      </c>
      <c r="I119" s="25" t="s">
        <v>622</v>
      </c>
      <c r="J119" s="25" t="s">
        <v>110</v>
      </c>
      <c r="K119" s="25" t="s">
        <v>621</v>
      </c>
      <c r="L119" s="48" t="s">
        <v>23</v>
      </c>
      <c r="M119" s="5" t="s">
        <v>284</v>
      </c>
      <c r="N119" s="49">
        <v>633017</v>
      </c>
      <c r="O119" s="49" t="s">
        <v>332</v>
      </c>
      <c r="P119" s="49" t="s">
        <v>562</v>
      </c>
      <c r="Q119" s="49"/>
      <c r="R119" s="17">
        <v>0.58333333333333337</v>
      </c>
      <c r="S119" s="44" t="s">
        <v>134</v>
      </c>
      <c r="T119" s="50" t="s">
        <v>623</v>
      </c>
      <c r="U119" s="49"/>
      <c r="V119" s="49" t="s">
        <v>316</v>
      </c>
      <c r="W119" s="50"/>
    </row>
    <row r="120" spans="1:23" s="45" customFormat="1" x14ac:dyDescent="0.35">
      <c r="A120" s="39">
        <v>43395</v>
      </c>
      <c r="B120" s="25" t="s">
        <v>624</v>
      </c>
      <c r="C120" s="25" t="s">
        <v>625</v>
      </c>
      <c r="D120" s="25">
        <v>8767608820</v>
      </c>
      <c r="E120" t="s">
        <v>626</v>
      </c>
      <c r="F120" s="25" t="s">
        <v>627</v>
      </c>
      <c r="G120" s="25" t="s">
        <v>628</v>
      </c>
      <c r="H120" s="25" t="s">
        <v>559</v>
      </c>
      <c r="I120" s="25" t="s">
        <v>629</v>
      </c>
      <c r="J120" s="25" t="s">
        <v>42</v>
      </c>
      <c r="K120" s="35" t="s">
        <v>621</v>
      </c>
      <c r="L120" s="48" t="s">
        <v>34</v>
      </c>
      <c r="M120" s="5" t="s">
        <v>133</v>
      </c>
      <c r="N120" s="49">
        <v>581305</v>
      </c>
      <c r="O120" s="49" t="s">
        <v>125</v>
      </c>
      <c r="P120" s="49" t="s">
        <v>126</v>
      </c>
      <c r="Q120" s="49"/>
      <c r="R120" s="17">
        <v>0.58333333333333337</v>
      </c>
      <c r="S120" s="44" t="s">
        <v>142</v>
      </c>
      <c r="T120" s="50" t="s">
        <v>630</v>
      </c>
      <c r="U120" s="49"/>
      <c r="V120" s="49" t="s">
        <v>316</v>
      </c>
      <c r="W120" s="50"/>
    </row>
    <row r="121" spans="1:23" s="45" customFormat="1" x14ac:dyDescent="0.35">
      <c r="A121" s="39">
        <v>43395</v>
      </c>
      <c r="B121" s="25" t="s">
        <v>545</v>
      </c>
      <c r="C121" s="25" t="s">
        <v>631</v>
      </c>
      <c r="D121" s="25">
        <v>8447233802</v>
      </c>
      <c r="E121" t="s">
        <v>632</v>
      </c>
      <c r="F121" s="25" t="s">
        <v>633</v>
      </c>
      <c r="G121" s="25" t="s">
        <v>477</v>
      </c>
      <c r="H121" s="25" t="s">
        <v>477</v>
      </c>
      <c r="I121" s="25" t="s">
        <v>635</v>
      </c>
      <c r="J121" s="25" t="s">
        <v>42</v>
      </c>
      <c r="K121" s="25" t="s">
        <v>634</v>
      </c>
      <c r="L121" s="48" t="s">
        <v>34</v>
      </c>
      <c r="M121" s="5" t="s">
        <v>133</v>
      </c>
      <c r="N121" s="49">
        <v>662237</v>
      </c>
      <c r="O121" s="49" t="s">
        <v>538</v>
      </c>
      <c r="P121" s="49" t="s">
        <v>126</v>
      </c>
      <c r="Q121" s="49"/>
      <c r="R121" s="17">
        <v>0.625</v>
      </c>
      <c r="S121" s="44" t="s">
        <v>184</v>
      </c>
      <c r="T121" s="50" t="s">
        <v>636</v>
      </c>
      <c r="U121" s="49"/>
      <c r="V121" s="49" t="s">
        <v>316</v>
      </c>
      <c r="W121" s="50"/>
    </row>
    <row r="122" spans="1:23" s="45" customFormat="1" ht="13" x14ac:dyDescent="0.3">
      <c r="A122" s="39">
        <v>43395</v>
      </c>
      <c r="B122" s="25" t="s">
        <v>545</v>
      </c>
      <c r="C122" s="25" t="s">
        <v>639</v>
      </c>
      <c r="D122" s="25">
        <v>9893709925</v>
      </c>
      <c r="E122" s="34" t="s">
        <v>640</v>
      </c>
      <c r="F122" s="25" t="s">
        <v>641</v>
      </c>
      <c r="G122" s="25" t="s">
        <v>572</v>
      </c>
      <c r="H122" s="25" t="s">
        <v>572</v>
      </c>
      <c r="I122" s="25" t="s">
        <v>642</v>
      </c>
      <c r="J122" s="25" t="s">
        <v>42</v>
      </c>
      <c r="K122" s="25" t="s">
        <v>558</v>
      </c>
      <c r="L122" s="48" t="s">
        <v>27</v>
      </c>
      <c r="M122" s="5" t="s">
        <v>520</v>
      </c>
      <c r="N122" s="49">
        <v>625591</v>
      </c>
      <c r="O122" s="49" t="s">
        <v>637</v>
      </c>
      <c r="P122" s="49" t="s">
        <v>638</v>
      </c>
      <c r="Q122" s="49"/>
      <c r="R122" s="17">
        <v>0.625</v>
      </c>
      <c r="S122" s="44" t="s">
        <v>134</v>
      </c>
      <c r="T122" s="50" t="s">
        <v>643</v>
      </c>
      <c r="U122" s="49"/>
      <c r="V122" s="49" t="s">
        <v>316</v>
      </c>
      <c r="W122" s="50"/>
    </row>
    <row r="123" spans="1:23" s="45" customFormat="1" ht="13" x14ac:dyDescent="0.3">
      <c r="A123" s="39">
        <v>43395</v>
      </c>
      <c r="B123" s="25" t="s">
        <v>545</v>
      </c>
      <c r="C123" s="25" t="s">
        <v>644</v>
      </c>
      <c r="D123" s="25">
        <v>9990390823</v>
      </c>
      <c r="E123" s="34" t="s">
        <v>645</v>
      </c>
      <c r="F123" s="25" t="s">
        <v>646</v>
      </c>
      <c r="G123" s="25" t="s">
        <v>648</v>
      </c>
      <c r="H123" s="25" t="s">
        <v>648</v>
      </c>
      <c r="I123" s="25" t="s">
        <v>649</v>
      </c>
      <c r="J123" s="25" t="s">
        <v>42</v>
      </c>
      <c r="K123" s="25" t="s">
        <v>647</v>
      </c>
      <c r="L123" s="48" t="s">
        <v>34</v>
      </c>
      <c r="M123" s="5" t="s">
        <v>133</v>
      </c>
      <c r="N123" s="49">
        <v>752819</v>
      </c>
      <c r="O123" s="49" t="s">
        <v>129</v>
      </c>
      <c r="P123" s="49" t="s">
        <v>130</v>
      </c>
      <c r="Q123" s="49"/>
      <c r="R123" s="17">
        <v>0.625</v>
      </c>
      <c r="S123" s="44" t="s">
        <v>184</v>
      </c>
      <c r="T123" s="50" t="s">
        <v>650</v>
      </c>
      <c r="U123" s="49"/>
      <c r="V123" s="49" t="s">
        <v>316</v>
      </c>
      <c r="W123" s="50"/>
    </row>
    <row r="124" spans="1:23" s="45" customFormat="1" x14ac:dyDescent="0.35">
      <c r="A124" s="39">
        <v>43395</v>
      </c>
      <c r="B124" s="25" t="s">
        <v>595</v>
      </c>
      <c r="C124" s="25" t="s">
        <v>652</v>
      </c>
      <c r="D124" s="25">
        <v>9015668552</v>
      </c>
      <c r="E124" t="s">
        <v>653</v>
      </c>
      <c r="F124" s="25" t="s">
        <v>654</v>
      </c>
      <c r="G124" s="25" t="s">
        <v>655</v>
      </c>
      <c r="H124" s="25" t="s">
        <v>656</v>
      </c>
      <c r="I124" s="25" t="s">
        <v>657</v>
      </c>
      <c r="J124" s="25" t="s">
        <v>315</v>
      </c>
      <c r="K124" s="25" t="s">
        <v>606</v>
      </c>
      <c r="L124" s="48" t="s">
        <v>34</v>
      </c>
      <c r="M124" s="5" t="s">
        <v>133</v>
      </c>
      <c r="N124" s="49">
        <v>815762</v>
      </c>
      <c r="O124" s="49" t="s">
        <v>651</v>
      </c>
      <c r="P124" s="49" t="s">
        <v>342</v>
      </c>
      <c r="Q124" s="49"/>
      <c r="R124" s="17">
        <v>0.66666666666666663</v>
      </c>
      <c r="S124" s="44" t="s">
        <v>184</v>
      </c>
      <c r="T124" s="50" t="s">
        <v>658</v>
      </c>
      <c r="U124" s="49"/>
      <c r="V124" s="49" t="s">
        <v>316</v>
      </c>
      <c r="W124" s="50"/>
    </row>
    <row r="125" spans="1:23" s="45" customFormat="1" x14ac:dyDescent="0.35">
      <c r="A125" s="39">
        <v>43395</v>
      </c>
      <c r="B125" s="25" t="s">
        <v>545</v>
      </c>
      <c r="C125" s="25" t="s">
        <v>659</v>
      </c>
      <c r="D125" s="25">
        <v>6304899565</v>
      </c>
      <c r="E125" t="s">
        <v>289</v>
      </c>
      <c r="F125" s="25" t="s">
        <v>660</v>
      </c>
      <c r="G125" s="25" t="s">
        <v>578</v>
      </c>
      <c r="H125" s="25" t="s">
        <v>661</v>
      </c>
      <c r="I125" s="25" t="s">
        <v>358</v>
      </c>
      <c r="J125" s="25" t="s">
        <v>110</v>
      </c>
      <c r="K125" s="25" t="s">
        <v>140</v>
      </c>
      <c r="L125" s="48" t="s">
        <v>23</v>
      </c>
      <c r="M125" s="5" t="s">
        <v>284</v>
      </c>
      <c r="N125" s="49">
        <v>610223</v>
      </c>
      <c r="O125" s="49" t="s">
        <v>332</v>
      </c>
      <c r="P125" s="49" t="s">
        <v>562</v>
      </c>
      <c r="Q125" s="49"/>
      <c r="R125" s="17">
        <v>0.66666666666666663</v>
      </c>
      <c r="S125" s="44" t="s">
        <v>184</v>
      </c>
      <c r="T125" s="50" t="s">
        <v>662</v>
      </c>
      <c r="U125" s="49"/>
      <c r="V125" s="49" t="s">
        <v>316</v>
      </c>
      <c r="W125" s="50"/>
    </row>
    <row r="126" spans="1:23" s="45" customFormat="1" x14ac:dyDescent="0.35">
      <c r="A126" s="39">
        <v>43395</v>
      </c>
      <c r="B126" s="25" t="s">
        <v>545</v>
      </c>
      <c r="C126" s="25" t="s">
        <v>663</v>
      </c>
      <c r="D126" s="25">
        <v>8019402035</v>
      </c>
      <c r="E126" t="s">
        <v>664</v>
      </c>
      <c r="F126" s="25" t="s">
        <v>665</v>
      </c>
      <c r="G126" s="25" t="s">
        <v>477</v>
      </c>
      <c r="H126" s="25" t="s">
        <v>477</v>
      </c>
      <c r="I126" s="25" t="s">
        <v>358</v>
      </c>
      <c r="J126" s="25" t="s">
        <v>110</v>
      </c>
      <c r="K126" s="25" t="s">
        <v>292</v>
      </c>
      <c r="L126" s="48" t="s">
        <v>374</v>
      </c>
      <c r="M126" s="5" t="s">
        <v>133</v>
      </c>
      <c r="N126" s="49">
        <v>818419</v>
      </c>
      <c r="O126" s="49" t="s">
        <v>588</v>
      </c>
      <c r="P126" s="49" t="s">
        <v>589</v>
      </c>
      <c r="Q126" s="49"/>
      <c r="R126" s="17">
        <v>0.66666666666666663</v>
      </c>
      <c r="S126" s="44" t="s">
        <v>134</v>
      </c>
      <c r="T126" s="50" t="s">
        <v>666</v>
      </c>
      <c r="U126" s="49"/>
      <c r="V126" s="49" t="s">
        <v>316</v>
      </c>
      <c r="W126" s="50"/>
    </row>
    <row r="127" spans="1:23" s="45" customFormat="1" x14ac:dyDescent="0.35">
      <c r="A127" s="39">
        <v>43395</v>
      </c>
      <c r="B127" s="25" t="s">
        <v>545</v>
      </c>
      <c r="C127" s="25" t="s">
        <v>667</v>
      </c>
      <c r="D127" s="25">
        <v>8970287440</v>
      </c>
      <c r="E127" t="s">
        <v>668</v>
      </c>
      <c r="F127" s="25" t="s">
        <v>669</v>
      </c>
      <c r="G127" s="25" t="s">
        <v>670</v>
      </c>
      <c r="H127" s="25" t="s">
        <v>671</v>
      </c>
      <c r="I127" s="25" t="s">
        <v>672</v>
      </c>
      <c r="J127" s="25" t="s">
        <v>110</v>
      </c>
      <c r="K127" s="25" t="s">
        <v>140</v>
      </c>
      <c r="L127" s="48" t="s">
        <v>34</v>
      </c>
      <c r="M127" s="5" t="s">
        <v>133</v>
      </c>
      <c r="N127" s="49">
        <v>752818</v>
      </c>
      <c r="O127" s="49" t="s">
        <v>129</v>
      </c>
      <c r="P127" s="49" t="s">
        <v>130</v>
      </c>
      <c r="Q127" s="49"/>
      <c r="R127" s="17">
        <v>0.66666666666666663</v>
      </c>
      <c r="S127" s="44" t="s">
        <v>158</v>
      </c>
      <c r="T127" s="50"/>
      <c r="U127" s="49"/>
      <c r="V127" s="49" t="s">
        <v>158</v>
      </c>
      <c r="W127" s="50"/>
    </row>
    <row r="128" spans="1:23" s="45" customFormat="1" x14ac:dyDescent="0.35">
      <c r="A128" s="39">
        <v>43395</v>
      </c>
      <c r="B128" s="26" t="s">
        <v>545</v>
      </c>
      <c r="C128" s="26" t="s">
        <v>673</v>
      </c>
      <c r="D128" s="26">
        <v>9698856220</v>
      </c>
      <c r="E128" t="s">
        <v>674</v>
      </c>
      <c r="F128" s="26" t="s">
        <v>675</v>
      </c>
      <c r="G128" s="26" t="s">
        <v>676</v>
      </c>
      <c r="H128" s="26" t="s">
        <v>676</v>
      </c>
      <c r="I128" s="26" t="s">
        <v>613</v>
      </c>
      <c r="J128" s="26" t="s">
        <v>110</v>
      </c>
      <c r="K128" s="26" t="s">
        <v>558</v>
      </c>
      <c r="L128" s="48" t="s">
        <v>23</v>
      </c>
      <c r="M128" s="5" t="s">
        <v>284</v>
      </c>
      <c r="N128" s="49">
        <v>795367</v>
      </c>
      <c r="O128" s="49" t="s">
        <v>332</v>
      </c>
      <c r="P128" s="49" t="s">
        <v>562</v>
      </c>
      <c r="Q128" s="49"/>
      <c r="R128" s="18">
        <v>0.66666666666666663</v>
      </c>
      <c r="S128" s="44" t="s">
        <v>158</v>
      </c>
      <c r="T128" s="50" t="s">
        <v>677</v>
      </c>
      <c r="U128" s="49"/>
      <c r="V128" s="49" t="s">
        <v>158</v>
      </c>
      <c r="W128" s="50"/>
    </row>
    <row r="129" spans="1:23" s="45" customFormat="1" ht="13" x14ac:dyDescent="0.3">
      <c r="A129" s="39">
        <v>43395</v>
      </c>
      <c r="B129" s="25" t="s">
        <v>545</v>
      </c>
      <c r="C129" s="25" t="s">
        <v>678</v>
      </c>
      <c r="D129" s="25">
        <v>7682007237</v>
      </c>
      <c r="E129" s="34" t="s">
        <v>679</v>
      </c>
      <c r="F129" s="25" t="s">
        <v>680</v>
      </c>
      <c r="G129" s="25" t="s">
        <v>483</v>
      </c>
      <c r="H129" s="25" t="s">
        <v>483</v>
      </c>
      <c r="I129" s="25" t="s">
        <v>622</v>
      </c>
      <c r="J129" s="25" t="s">
        <v>110</v>
      </c>
      <c r="K129" s="25" t="s">
        <v>621</v>
      </c>
      <c r="L129" s="48" t="s">
        <v>27</v>
      </c>
      <c r="M129" s="5" t="s">
        <v>520</v>
      </c>
      <c r="N129" s="49">
        <v>625624</v>
      </c>
      <c r="O129" s="49" t="s">
        <v>637</v>
      </c>
      <c r="P129" s="49" t="s">
        <v>638</v>
      </c>
      <c r="Q129" s="49"/>
      <c r="R129" s="17">
        <v>0.66666666666666696</v>
      </c>
      <c r="S129" s="44" t="s">
        <v>134</v>
      </c>
      <c r="T129" s="50" t="s">
        <v>681</v>
      </c>
      <c r="U129" s="49"/>
      <c r="V129" s="49" t="s">
        <v>316</v>
      </c>
      <c r="W129" s="50"/>
    </row>
    <row r="130" spans="1:23" s="45" customFormat="1" ht="13" x14ac:dyDescent="0.3">
      <c r="A130" s="39">
        <v>43395</v>
      </c>
      <c r="B130" s="25" t="s">
        <v>545</v>
      </c>
      <c r="C130" s="25" t="s">
        <v>683</v>
      </c>
      <c r="D130" s="25">
        <v>9600381591</v>
      </c>
      <c r="E130" s="34" t="s">
        <v>684</v>
      </c>
      <c r="F130" s="25" t="s">
        <v>685</v>
      </c>
      <c r="G130" s="25" t="s">
        <v>687</v>
      </c>
      <c r="H130" s="25" t="s">
        <v>578</v>
      </c>
      <c r="I130" s="25" t="s">
        <v>613</v>
      </c>
      <c r="J130" s="25" t="s">
        <v>110</v>
      </c>
      <c r="K130" s="25" t="s">
        <v>686</v>
      </c>
      <c r="L130" s="48" t="s">
        <v>27</v>
      </c>
      <c r="M130" s="5" t="s">
        <v>520</v>
      </c>
      <c r="N130" s="49">
        <v>625626</v>
      </c>
      <c r="O130" s="49" t="s">
        <v>682</v>
      </c>
      <c r="P130" s="49" t="s">
        <v>522</v>
      </c>
      <c r="Q130" s="49"/>
      <c r="R130" s="17">
        <v>0.70833333333333337</v>
      </c>
      <c r="S130" s="44" t="s">
        <v>134</v>
      </c>
      <c r="T130" s="50" t="s">
        <v>688</v>
      </c>
      <c r="U130" s="49"/>
      <c r="V130" s="49" t="s">
        <v>316</v>
      </c>
      <c r="W130" s="50"/>
    </row>
    <row r="131" spans="1:23" s="45" customFormat="1" ht="13" x14ac:dyDescent="0.3">
      <c r="A131" s="39">
        <v>43395</v>
      </c>
      <c r="B131" s="25" t="s">
        <v>545</v>
      </c>
      <c r="C131" s="25" t="s">
        <v>689</v>
      </c>
      <c r="D131" s="25">
        <v>8334954335</v>
      </c>
      <c r="E131" s="34" t="s">
        <v>690</v>
      </c>
      <c r="F131" s="25" t="s">
        <v>691</v>
      </c>
      <c r="G131" s="25" t="s">
        <v>692</v>
      </c>
      <c r="H131" s="25" t="s">
        <v>692</v>
      </c>
      <c r="I131" s="25" t="s">
        <v>109</v>
      </c>
      <c r="J131" s="25" t="s">
        <v>42</v>
      </c>
      <c r="K131" s="25" t="s">
        <v>140</v>
      </c>
      <c r="L131" s="48" t="s">
        <v>34</v>
      </c>
      <c r="M131" s="5" t="s">
        <v>133</v>
      </c>
      <c r="N131" s="49">
        <v>533811</v>
      </c>
      <c r="O131" s="49" t="s">
        <v>538</v>
      </c>
      <c r="P131" s="49" t="s">
        <v>126</v>
      </c>
      <c r="Q131" s="49"/>
      <c r="R131" s="17">
        <v>0.95833333333333337</v>
      </c>
      <c r="S131" s="44" t="s">
        <v>158</v>
      </c>
      <c r="T131" s="50" t="s">
        <v>693</v>
      </c>
      <c r="U131" s="49"/>
      <c r="V131" s="49" t="s">
        <v>134</v>
      </c>
      <c r="W131" s="50"/>
    </row>
    <row r="132" spans="1:23" s="45" customFormat="1" ht="13" x14ac:dyDescent="0.3">
      <c r="A132" s="39">
        <v>43395</v>
      </c>
      <c r="B132" s="25" t="s">
        <v>595</v>
      </c>
      <c r="C132" s="25" t="s">
        <v>694</v>
      </c>
      <c r="D132" s="25">
        <v>8871349364</v>
      </c>
      <c r="E132" s="25" t="s">
        <v>695</v>
      </c>
      <c r="F132" s="25" t="s">
        <v>696</v>
      </c>
      <c r="G132" s="25" t="s">
        <v>697</v>
      </c>
      <c r="H132" s="25" t="s">
        <v>656</v>
      </c>
      <c r="I132" s="25" t="s">
        <v>698</v>
      </c>
      <c r="J132" s="25" t="s">
        <v>315</v>
      </c>
      <c r="K132" s="25" t="s">
        <v>606</v>
      </c>
      <c r="L132" s="48" t="s">
        <v>34</v>
      </c>
      <c r="M132" s="5" t="s">
        <v>133</v>
      </c>
      <c r="N132" s="51">
        <v>815762</v>
      </c>
      <c r="O132" s="49" t="s">
        <v>651</v>
      </c>
      <c r="P132" s="49" t="s">
        <v>342</v>
      </c>
      <c r="Q132" s="49"/>
      <c r="R132" s="19" t="s">
        <v>699</v>
      </c>
      <c r="S132" s="44" t="s">
        <v>158</v>
      </c>
      <c r="T132" s="50"/>
      <c r="U132" s="49"/>
      <c r="V132" s="49" t="s">
        <v>158</v>
      </c>
      <c r="W132" s="50"/>
    </row>
    <row r="133" spans="1:23" s="45" customFormat="1" ht="13" x14ac:dyDescent="0.3">
      <c r="A133" s="39">
        <v>43395</v>
      </c>
      <c r="B133" s="25" t="s">
        <v>595</v>
      </c>
      <c r="C133" s="25" t="s">
        <v>700</v>
      </c>
      <c r="D133" s="25">
        <v>9952623825</v>
      </c>
      <c r="E133" s="25" t="s">
        <v>701</v>
      </c>
      <c r="F133" s="25" t="s">
        <v>702</v>
      </c>
      <c r="G133" s="25" t="s">
        <v>703</v>
      </c>
      <c r="H133" s="25" t="s">
        <v>704</v>
      </c>
      <c r="I133" s="25" t="s">
        <v>278</v>
      </c>
      <c r="J133" s="25" t="s">
        <v>278</v>
      </c>
      <c r="K133" s="25" t="s">
        <v>599</v>
      </c>
      <c r="L133" s="48" t="s">
        <v>34</v>
      </c>
      <c r="M133" s="5" t="s">
        <v>133</v>
      </c>
      <c r="N133" s="49">
        <v>581305</v>
      </c>
      <c r="O133" s="49" t="s">
        <v>125</v>
      </c>
      <c r="P133" s="49" t="s">
        <v>126</v>
      </c>
      <c r="Q133" s="49"/>
      <c r="R133" s="19" t="s">
        <v>699</v>
      </c>
      <c r="S133" s="44" t="s">
        <v>134</v>
      </c>
      <c r="T133" s="50" t="s">
        <v>705</v>
      </c>
      <c r="U133" s="49"/>
      <c r="V133" s="49" t="s">
        <v>316</v>
      </c>
      <c r="W133" s="50"/>
    </row>
    <row r="134" spans="1:23" s="45" customFormat="1" ht="13" x14ac:dyDescent="0.3">
      <c r="A134" s="39">
        <v>43395</v>
      </c>
      <c r="B134" s="25" t="s">
        <v>595</v>
      </c>
      <c r="C134" s="25" t="s">
        <v>706</v>
      </c>
      <c r="D134" s="25">
        <v>9578822280</v>
      </c>
      <c r="E134" s="25" t="s">
        <v>707</v>
      </c>
      <c r="F134" s="25" t="s">
        <v>708</v>
      </c>
      <c r="G134" s="25" t="s">
        <v>710</v>
      </c>
      <c r="H134" s="25" t="s">
        <v>711</v>
      </c>
      <c r="I134" s="25" t="s">
        <v>278</v>
      </c>
      <c r="J134" s="25" t="s">
        <v>278</v>
      </c>
      <c r="K134" s="25" t="s">
        <v>709</v>
      </c>
      <c r="L134" s="48" t="s">
        <v>34</v>
      </c>
      <c r="M134" s="5" t="s">
        <v>133</v>
      </c>
      <c r="N134" s="49">
        <v>581305</v>
      </c>
      <c r="O134" s="49" t="s">
        <v>125</v>
      </c>
      <c r="P134" s="49" t="s">
        <v>126</v>
      </c>
      <c r="Q134" s="49"/>
      <c r="R134" s="19" t="s">
        <v>713</v>
      </c>
      <c r="S134" s="44" t="s">
        <v>134</v>
      </c>
      <c r="T134" s="50" t="s">
        <v>714</v>
      </c>
      <c r="U134" s="49"/>
      <c r="V134" s="49" t="s">
        <v>316</v>
      </c>
      <c r="W134" s="50"/>
    </row>
    <row r="135" spans="1:23" s="45" customFormat="1" ht="13" x14ac:dyDescent="0.3">
      <c r="A135" s="39">
        <v>43395</v>
      </c>
      <c r="B135" s="25" t="s">
        <v>715</v>
      </c>
      <c r="C135" s="25" t="s">
        <v>716</v>
      </c>
      <c r="D135" s="25">
        <v>9769398887</v>
      </c>
      <c r="E135" s="25" t="s">
        <v>717</v>
      </c>
      <c r="F135" s="25" t="s">
        <v>718</v>
      </c>
      <c r="G135" s="25" t="s">
        <v>720</v>
      </c>
      <c r="H135" s="25" t="s">
        <v>601</v>
      </c>
      <c r="I135" s="25" t="s">
        <v>315</v>
      </c>
      <c r="J135" s="25" t="s">
        <v>315</v>
      </c>
      <c r="K135" s="25" t="s">
        <v>719</v>
      </c>
      <c r="L135" s="48" t="s">
        <v>34</v>
      </c>
      <c r="M135" s="5" t="s">
        <v>133</v>
      </c>
      <c r="N135" s="51">
        <v>815762</v>
      </c>
      <c r="O135" s="49" t="s">
        <v>651</v>
      </c>
      <c r="P135" s="49" t="s">
        <v>342</v>
      </c>
      <c r="Q135" s="49"/>
      <c r="R135" s="19" t="s">
        <v>721</v>
      </c>
      <c r="S135" s="44" t="s">
        <v>184</v>
      </c>
      <c r="T135" s="50"/>
      <c r="U135" s="49"/>
      <c r="V135" s="49" t="s">
        <v>316</v>
      </c>
      <c r="W135" s="50"/>
    </row>
    <row r="136" spans="1:23" s="45" customFormat="1" ht="13" x14ac:dyDescent="0.3">
      <c r="A136" s="39">
        <v>43395</v>
      </c>
      <c r="B136" s="25" t="s">
        <v>595</v>
      </c>
      <c r="C136" s="26" t="s">
        <v>722</v>
      </c>
      <c r="D136" s="25">
        <v>9787370073</v>
      </c>
      <c r="E136" s="25" t="s">
        <v>723</v>
      </c>
      <c r="F136" s="25" t="s">
        <v>724</v>
      </c>
      <c r="G136" s="25" t="s">
        <v>726</v>
      </c>
      <c r="H136" s="25" t="s">
        <v>656</v>
      </c>
      <c r="I136" s="25" t="s">
        <v>278</v>
      </c>
      <c r="J136" s="25" t="s">
        <v>278</v>
      </c>
      <c r="K136" s="25" t="s">
        <v>725</v>
      </c>
      <c r="L136" s="48" t="s">
        <v>34</v>
      </c>
      <c r="M136" s="5" t="s">
        <v>133</v>
      </c>
      <c r="N136" s="49">
        <v>581305</v>
      </c>
      <c r="O136" s="49" t="s">
        <v>125</v>
      </c>
      <c r="P136" s="49" t="s">
        <v>126</v>
      </c>
      <c r="Q136" s="49"/>
      <c r="R136" s="19" t="s">
        <v>721</v>
      </c>
      <c r="S136" s="44" t="s">
        <v>134</v>
      </c>
      <c r="T136" s="50" t="s">
        <v>727</v>
      </c>
      <c r="U136" s="49"/>
      <c r="V136" s="49" t="s">
        <v>316</v>
      </c>
      <c r="W136" s="50"/>
    </row>
    <row r="137" spans="1:23" s="45" customFormat="1" ht="13" x14ac:dyDescent="0.3">
      <c r="A137" s="39">
        <v>43395</v>
      </c>
      <c r="B137" s="25" t="s">
        <v>715</v>
      </c>
      <c r="C137" s="25" t="s">
        <v>728</v>
      </c>
      <c r="D137" s="25">
        <v>9095335940</v>
      </c>
      <c r="E137" s="25" t="s">
        <v>729</v>
      </c>
      <c r="F137" s="25" t="s">
        <v>730</v>
      </c>
      <c r="G137" s="25" t="s">
        <v>731</v>
      </c>
      <c r="H137" s="25" t="s">
        <v>601</v>
      </c>
      <c r="I137" s="25" t="s">
        <v>732</v>
      </c>
      <c r="J137" s="25" t="s">
        <v>278</v>
      </c>
      <c r="K137" s="25" t="s">
        <v>606</v>
      </c>
      <c r="L137" s="48" t="s">
        <v>25</v>
      </c>
      <c r="M137" s="7" t="s">
        <v>131</v>
      </c>
      <c r="N137" s="49">
        <v>529864</v>
      </c>
      <c r="O137" s="49" t="s">
        <v>128</v>
      </c>
      <c r="P137" s="49" t="s">
        <v>120</v>
      </c>
      <c r="Q137" s="49"/>
      <c r="R137" s="19" t="s">
        <v>721</v>
      </c>
      <c r="S137" s="44" t="s">
        <v>134</v>
      </c>
      <c r="T137" s="50" t="s">
        <v>733</v>
      </c>
      <c r="U137" s="49"/>
      <c r="V137" s="49" t="s">
        <v>316</v>
      </c>
      <c r="W137" s="50"/>
    </row>
    <row r="138" spans="1:23" s="45" customFormat="1" x14ac:dyDescent="0.35">
      <c r="A138" s="39">
        <v>43395</v>
      </c>
      <c r="B138" s="25" t="s">
        <v>595</v>
      </c>
      <c r="C138" s="25" t="s">
        <v>734</v>
      </c>
      <c r="D138" s="25">
        <v>8639721554</v>
      </c>
      <c r="E138" t="s">
        <v>735</v>
      </c>
      <c r="F138" s="25" t="s">
        <v>94</v>
      </c>
      <c r="G138" s="25" t="s">
        <v>731</v>
      </c>
      <c r="H138" s="25" t="s">
        <v>736</v>
      </c>
      <c r="I138" s="25" t="s">
        <v>737</v>
      </c>
      <c r="J138" s="25" t="s">
        <v>315</v>
      </c>
      <c r="K138" s="25" t="s">
        <v>606</v>
      </c>
      <c r="L138" s="48" t="s">
        <v>34</v>
      </c>
      <c r="M138" s="5" t="s">
        <v>133</v>
      </c>
      <c r="N138" s="49">
        <v>815762</v>
      </c>
      <c r="O138" s="49" t="s">
        <v>651</v>
      </c>
      <c r="P138" s="49" t="s">
        <v>342</v>
      </c>
      <c r="Q138" s="49"/>
      <c r="R138" s="19" t="s">
        <v>738</v>
      </c>
      <c r="S138" s="44" t="s">
        <v>134</v>
      </c>
      <c r="T138" s="50" t="s">
        <v>739</v>
      </c>
      <c r="U138" s="49"/>
      <c r="V138" s="49" t="s">
        <v>316</v>
      </c>
      <c r="W138" s="50"/>
    </row>
    <row r="139" spans="1:23" s="45" customFormat="1" x14ac:dyDescent="0.35">
      <c r="A139" s="39">
        <v>43395</v>
      </c>
      <c r="B139" s="25" t="s">
        <v>715</v>
      </c>
      <c r="C139" s="25" t="s">
        <v>740</v>
      </c>
      <c r="D139" s="25">
        <v>9094878580</v>
      </c>
      <c r="E139" t="s">
        <v>741</v>
      </c>
      <c r="F139" s="25" t="s">
        <v>742</v>
      </c>
      <c r="G139" s="25" t="s">
        <v>726</v>
      </c>
      <c r="H139" s="25" t="s">
        <v>601</v>
      </c>
      <c r="I139" s="25" t="s">
        <v>278</v>
      </c>
      <c r="J139" s="25" t="s">
        <v>278</v>
      </c>
      <c r="K139" s="25" t="s">
        <v>606</v>
      </c>
      <c r="L139" s="48" t="s">
        <v>34</v>
      </c>
      <c r="M139" s="5" t="s">
        <v>133</v>
      </c>
      <c r="N139" s="49">
        <v>581341</v>
      </c>
      <c r="O139" s="49" t="s">
        <v>125</v>
      </c>
      <c r="P139" s="49" t="s">
        <v>126</v>
      </c>
      <c r="Q139" s="49"/>
      <c r="R139" s="19" t="s">
        <v>738</v>
      </c>
      <c r="S139" s="44" t="s">
        <v>134</v>
      </c>
      <c r="T139" s="50" t="s">
        <v>727</v>
      </c>
      <c r="U139" s="49"/>
      <c r="V139" s="49" t="s">
        <v>316</v>
      </c>
      <c r="W139" s="50"/>
    </row>
    <row r="140" spans="1:23" s="45" customFormat="1" ht="13" x14ac:dyDescent="0.3">
      <c r="A140" s="39">
        <v>43395</v>
      </c>
      <c r="B140" s="25" t="s">
        <v>595</v>
      </c>
      <c r="C140" s="25" t="s">
        <v>743</v>
      </c>
      <c r="D140" s="25">
        <v>9944047524</v>
      </c>
      <c r="E140" s="25" t="s">
        <v>744</v>
      </c>
      <c r="F140" s="25" t="s">
        <v>745</v>
      </c>
      <c r="G140" s="25" t="s">
        <v>731</v>
      </c>
      <c r="H140" s="25" t="s">
        <v>746</v>
      </c>
      <c r="I140" s="25" t="s">
        <v>278</v>
      </c>
      <c r="J140" s="25" t="s">
        <v>747</v>
      </c>
      <c r="K140" s="25" t="s">
        <v>606</v>
      </c>
      <c r="L140" s="48" t="s">
        <v>25</v>
      </c>
      <c r="M140" s="7" t="s">
        <v>131</v>
      </c>
      <c r="N140" s="49">
        <v>692944</v>
      </c>
      <c r="O140" s="49" t="s">
        <v>128</v>
      </c>
      <c r="P140" s="49" t="s">
        <v>120</v>
      </c>
      <c r="Q140" s="49"/>
      <c r="R140" s="19" t="s">
        <v>748</v>
      </c>
      <c r="S140" s="44" t="s">
        <v>134</v>
      </c>
      <c r="T140" s="50" t="s">
        <v>749</v>
      </c>
      <c r="U140" s="49"/>
      <c r="V140" s="49" t="s">
        <v>316</v>
      </c>
      <c r="W140" s="50"/>
    </row>
    <row r="141" spans="1:23" s="45" customFormat="1" ht="13" x14ac:dyDescent="0.3">
      <c r="A141" s="39">
        <v>43395</v>
      </c>
      <c r="B141" s="25" t="s">
        <v>595</v>
      </c>
      <c r="C141" s="25" t="s">
        <v>750</v>
      </c>
      <c r="D141" s="25">
        <v>9791815977</v>
      </c>
      <c r="E141" s="25" t="s">
        <v>751</v>
      </c>
      <c r="F141" s="25" t="s">
        <v>752</v>
      </c>
      <c r="G141" s="25" t="s">
        <v>754</v>
      </c>
      <c r="H141" s="25" t="s">
        <v>755</v>
      </c>
      <c r="I141" s="25" t="s">
        <v>278</v>
      </c>
      <c r="J141" s="25" t="s">
        <v>278</v>
      </c>
      <c r="K141" s="25" t="s">
        <v>753</v>
      </c>
      <c r="L141" s="48" t="s">
        <v>25</v>
      </c>
      <c r="M141" s="7" t="s">
        <v>131</v>
      </c>
      <c r="N141" s="49">
        <v>692945</v>
      </c>
      <c r="O141" s="49" t="s">
        <v>128</v>
      </c>
      <c r="P141" s="49" t="s">
        <v>120</v>
      </c>
      <c r="Q141" s="49"/>
      <c r="R141" s="19" t="s">
        <v>748</v>
      </c>
      <c r="S141" s="44" t="s">
        <v>134</v>
      </c>
      <c r="T141" s="50" t="s">
        <v>756</v>
      </c>
      <c r="U141" s="49"/>
      <c r="V141" s="49" t="s">
        <v>316</v>
      </c>
      <c r="W141" s="50"/>
    </row>
    <row r="142" spans="1:23" s="45" customFormat="1" x14ac:dyDescent="0.35">
      <c r="A142" s="39">
        <v>43395</v>
      </c>
      <c r="B142" s="25" t="s">
        <v>595</v>
      </c>
      <c r="C142" s="25" t="s">
        <v>757</v>
      </c>
      <c r="D142" s="25" t="s">
        <v>759</v>
      </c>
      <c r="E142" t="s">
        <v>758</v>
      </c>
      <c r="F142" s="25" t="s">
        <v>760</v>
      </c>
      <c r="G142" s="25" t="s">
        <v>762</v>
      </c>
      <c r="H142" s="25" t="s">
        <v>656</v>
      </c>
      <c r="I142" s="25" t="s">
        <v>110</v>
      </c>
      <c r="J142" s="25" t="s">
        <v>278</v>
      </c>
      <c r="K142" s="25" t="s">
        <v>761</v>
      </c>
      <c r="L142" s="48" t="s">
        <v>34</v>
      </c>
      <c r="M142" s="5" t="s">
        <v>133</v>
      </c>
      <c r="N142" s="49">
        <v>581341</v>
      </c>
      <c r="O142" s="49" t="s">
        <v>125</v>
      </c>
      <c r="P142" s="49" t="s">
        <v>126</v>
      </c>
      <c r="Q142" s="49"/>
      <c r="R142" s="19" t="s">
        <v>763</v>
      </c>
      <c r="S142" s="44" t="s">
        <v>134</v>
      </c>
      <c r="T142" s="50" t="s">
        <v>764</v>
      </c>
      <c r="U142" s="49"/>
      <c r="V142" s="49" t="s">
        <v>316</v>
      </c>
      <c r="W142" s="50"/>
    </row>
    <row r="143" spans="1:23" s="45" customFormat="1" ht="13" x14ac:dyDescent="0.3">
      <c r="A143" s="39">
        <v>43395</v>
      </c>
      <c r="B143" s="25" t="s">
        <v>595</v>
      </c>
      <c r="C143" s="25" t="s">
        <v>766</v>
      </c>
      <c r="D143" s="25">
        <v>9865454810</v>
      </c>
      <c r="E143" s="25" t="s">
        <v>767</v>
      </c>
      <c r="F143" s="25" t="s">
        <v>768</v>
      </c>
      <c r="G143" s="25" t="s">
        <v>703</v>
      </c>
      <c r="H143" s="25" t="s">
        <v>601</v>
      </c>
      <c r="I143" s="25" t="s">
        <v>278</v>
      </c>
      <c r="J143" s="25" t="s">
        <v>769</v>
      </c>
      <c r="K143" s="25" t="s">
        <v>606</v>
      </c>
      <c r="L143" s="48" t="s">
        <v>34</v>
      </c>
      <c r="M143" s="5" t="s">
        <v>133</v>
      </c>
      <c r="N143" s="49">
        <v>581341</v>
      </c>
      <c r="O143" s="49" t="s">
        <v>765</v>
      </c>
      <c r="P143" s="49" t="s">
        <v>126</v>
      </c>
      <c r="Q143" s="49"/>
      <c r="R143" s="19" t="s">
        <v>770</v>
      </c>
      <c r="S143" s="44" t="s">
        <v>134</v>
      </c>
      <c r="T143" s="50" t="s">
        <v>771</v>
      </c>
      <c r="U143" s="49"/>
      <c r="V143" s="49" t="s">
        <v>316</v>
      </c>
      <c r="W143" s="50"/>
    </row>
    <row r="144" spans="1:23" s="45" customFormat="1" ht="13" x14ac:dyDescent="0.3">
      <c r="A144" s="39">
        <v>43395</v>
      </c>
      <c r="B144" s="25" t="s">
        <v>595</v>
      </c>
      <c r="C144" s="25" t="s">
        <v>772</v>
      </c>
      <c r="D144" s="25">
        <v>9840823280</v>
      </c>
      <c r="E144" s="25" t="s">
        <v>773</v>
      </c>
      <c r="F144" s="25" t="s">
        <v>774</v>
      </c>
      <c r="G144" s="25" t="s">
        <v>762</v>
      </c>
      <c r="H144" s="25" t="s">
        <v>601</v>
      </c>
      <c r="I144" s="25" t="s">
        <v>110</v>
      </c>
      <c r="J144" s="25" t="s">
        <v>278</v>
      </c>
      <c r="K144" s="25" t="s">
        <v>775</v>
      </c>
      <c r="L144" s="48" t="s">
        <v>34</v>
      </c>
      <c r="M144" s="5" t="s">
        <v>133</v>
      </c>
      <c r="N144" s="49">
        <v>581341</v>
      </c>
      <c r="O144" s="49" t="s">
        <v>125</v>
      </c>
      <c r="P144" s="49" t="s">
        <v>126</v>
      </c>
      <c r="Q144" s="49"/>
      <c r="R144" s="17" t="s">
        <v>776</v>
      </c>
      <c r="S144" s="44" t="s">
        <v>142</v>
      </c>
      <c r="T144" s="50" t="s">
        <v>544</v>
      </c>
      <c r="U144" s="49"/>
      <c r="V144" s="49" t="s">
        <v>316</v>
      </c>
      <c r="W144" s="50"/>
    </row>
    <row r="145" spans="1:23" s="45" customFormat="1" ht="13" x14ac:dyDescent="0.3">
      <c r="A145" s="39">
        <v>43395</v>
      </c>
      <c r="B145" s="25" t="s">
        <v>595</v>
      </c>
      <c r="C145" s="25" t="s">
        <v>777</v>
      </c>
      <c r="D145" s="25">
        <v>8754498291</v>
      </c>
      <c r="E145" s="25" t="s">
        <v>778</v>
      </c>
      <c r="F145" s="25" t="s">
        <v>779</v>
      </c>
      <c r="G145" s="25" t="s">
        <v>780</v>
      </c>
      <c r="H145" s="25" t="s">
        <v>601</v>
      </c>
      <c r="I145" s="25" t="s">
        <v>278</v>
      </c>
      <c r="J145" s="25" t="s">
        <v>278</v>
      </c>
      <c r="K145" s="25" t="s">
        <v>606</v>
      </c>
      <c r="L145" s="48" t="s">
        <v>25</v>
      </c>
      <c r="M145" s="7" t="s">
        <v>131</v>
      </c>
      <c r="N145" s="49">
        <v>692946</v>
      </c>
      <c r="O145" s="49" t="s">
        <v>128</v>
      </c>
      <c r="P145" s="49" t="s">
        <v>120</v>
      </c>
      <c r="Q145" s="49"/>
      <c r="R145" s="19" t="s">
        <v>781</v>
      </c>
      <c r="S145" s="44" t="s">
        <v>134</v>
      </c>
      <c r="T145" s="50" t="s">
        <v>782</v>
      </c>
      <c r="U145" s="49"/>
      <c r="V145" s="49" t="s">
        <v>316</v>
      </c>
      <c r="W145" s="50"/>
    </row>
    <row r="146" spans="1:23" s="45" customFormat="1" x14ac:dyDescent="0.35">
      <c r="A146" s="39">
        <v>43395</v>
      </c>
      <c r="B146" s="25" t="s">
        <v>595</v>
      </c>
      <c r="C146" s="25" t="s">
        <v>783</v>
      </c>
      <c r="D146" s="25">
        <v>9092538848</v>
      </c>
      <c r="E146" t="s">
        <v>784</v>
      </c>
      <c r="F146" s="25" t="s">
        <v>785</v>
      </c>
      <c r="G146" s="25" t="s">
        <v>697</v>
      </c>
      <c r="H146" s="25" t="s">
        <v>601</v>
      </c>
      <c r="I146" s="25" t="s">
        <v>786</v>
      </c>
      <c r="J146" s="25" t="s">
        <v>278</v>
      </c>
      <c r="K146" s="25" t="s">
        <v>719</v>
      </c>
      <c r="L146" s="48" t="s">
        <v>25</v>
      </c>
      <c r="M146" s="7" t="s">
        <v>131</v>
      </c>
      <c r="N146" s="49">
        <v>692948</v>
      </c>
      <c r="O146" s="49" t="s">
        <v>128</v>
      </c>
      <c r="P146" s="49" t="s">
        <v>120</v>
      </c>
      <c r="Q146" s="49"/>
      <c r="R146" s="19" t="s">
        <v>781</v>
      </c>
      <c r="S146" s="44" t="s">
        <v>134</v>
      </c>
      <c r="T146" s="50" t="s">
        <v>787</v>
      </c>
      <c r="U146" s="49"/>
      <c r="V146" s="49" t="s">
        <v>316</v>
      </c>
      <c r="W146" s="50"/>
    </row>
    <row r="147" spans="1:23" s="45" customFormat="1" x14ac:dyDescent="0.35">
      <c r="A147" s="39">
        <v>43395</v>
      </c>
      <c r="B147" s="25" t="s">
        <v>595</v>
      </c>
      <c r="C147" s="25" t="s">
        <v>788</v>
      </c>
      <c r="D147" s="25">
        <v>9940745568</v>
      </c>
      <c r="E147" t="s">
        <v>789</v>
      </c>
      <c r="F147" s="25" t="s">
        <v>790</v>
      </c>
      <c r="G147" s="25" t="s">
        <v>792</v>
      </c>
      <c r="H147" s="25" t="s">
        <v>793</v>
      </c>
      <c r="I147" s="25" t="s">
        <v>278</v>
      </c>
      <c r="J147" s="25" t="s">
        <v>769</v>
      </c>
      <c r="K147" s="25" t="s">
        <v>791</v>
      </c>
      <c r="L147" s="48" t="s">
        <v>34</v>
      </c>
      <c r="M147" s="5" t="s">
        <v>133</v>
      </c>
      <c r="N147" s="49">
        <v>581341</v>
      </c>
      <c r="O147" s="49" t="s">
        <v>125</v>
      </c>
      <c r="P147" s="49" t="s">
        <v>421</v>
      </c>
      <c r="Q147" s="49"/>
      <c r="R147" s="19" t="s">
        <v>781</v>
      </c>
      <c r="S147" s="44" t="s">
        <v>158</v>
      </c>
      <c r="T147" s="52" t="s">
        <v>794</v>
      </c>
      <c r="U147" s="49"/>
      <c r="V147" s="49" t="s">
        <v>134</v>
      </c>
      <c r="W147" s="50"/>
    </row>
    <row r="148" spans="1:23" s="45" customFormat="1" ht="13" x14ac:dyDescent="0.3">
      <c r="A148" s="39">
        <v>43395</v>
      </c>
      <c r="B148" s="25" t="s">
        <v>595</v>
      </c>
      <c r="C148" s="25" t="s">
        <v>796</v>
      </c>
      <c r="D148" s="25">
        <v>7276453683</v>
      </c>
      <c r="E148" s="25" t="s">
        <v>797</v>
      </c>
      <c r="F148" s="25" t="s">
        <v>798</v>
      </c>
      <c r="G148" s="25" t="s">
        <v>799</v>
      </c>
      <c r="H148" s="25" t="s">
        <v>800</v>
      </c>
      <c r="I148" s="25" t="s">
        <v>315</v>
      </c>
      <c r="J148" s="25" t="s">
        <v>315</v>
      </c>
      <c r="K148" s="25" t="s">
        <v>606</v>
      </c>
      <c r="L148" s="48" t="s">
        <v>34</v>
      </c>
      <c r="M148" s="5" t="s">
        <v>133</v>
      </c>
      <c r="N148" s="49">
        <v>581341</v>
      </c>
      <c r="O148" s="49" t="s">
        <v>795</v>
      </c>
      <c r="P148" s="49" t="s">
        <v>126</v>
      </c>
      <c r="Q148" s="49"/>
      <c r="R148" s="19" t="s">
        <v>801</v>
      </c>
      <c r="S148" s="44" t="s">
        <v>134</v>
      </c>
      <c r="T148" s="50" t="s">
        <v>802</v>
      </c>
      <c r="U148" s="49"/>
      <c r="V148" s="49" t="s">
        <v>316</v>
      </c>
      <c r="W148" s="50"/>
    </row>
    <row r="149" spans="1:23" s="45" customFormat="1" ht="13" x14ac:dyDescent="0.3">
      <c r="A149" s="39">
        <v>43395</v>
      </c>
      <c r="B149" s="25" t="s">
        <v>595</v>
      </c>
      <c r="C149" s="25" t="s">
        <v>803</v>
      </c>
      <c r="D149" s="25">
        <v>9133133513</v>
      </c>
      <c r="E149" s="25" t="s">
        <v>804</v>
      </c>
      <c r="F149" s="25" t="s">
        <v>805</v>
      </c>
      <c r="G149" s="25" t="s">
        <v>806</v>
      </c>
      <c r="H149" s="25" t="s">
        <v>807</v>
      </c>
      <c r="I149" s="25" t="s">
        <v>808</v>
      </c>
      <c r="J149" s="25" t="s">
        <v>809</v>
      </c>
      <c r="K149" s="25" t="s">
        <v>725</v>
      </c>
      <c r="L149" s="48" t="s">
        <v>25</v>
      </c>
      <c r="M149" s="7" t="s">
        <v>131</v>
      </c>
      <c r="N149" s="49">
        <v>524165</v>
      </c>
      <c r="O149" s="49" t="s">
        <v>128</v>
      </c>
      <c r="P149" s="41" t="s">
        <v>119</v>
      </c>
      <c r="Q149" s="49"/>
      <c r="R149" s="19" t="s">
        <v>810</v>
      </c>
      <c r="S149" s="44" t="s">
        <v>158</v>
      </c>
      <c r="T149" s="50" t="s">
        <v>811</v>
      </c>
      <c r="U149" s="42">
        <v>43424</v>
      </c>
      <c r="V149" s="41" t="s">
        <v>136</v>
      </c>
      <c r="W149" s="50" t="s">
        <v>889</v>
      </c>
    </row>
    <row r="150" spans="1:23" s="45" customFormat="1" ht="13" x14ac:dyDescent="0.3">
      <c r="A150" s="39">
        <v>43395</v>
      </c>
      <c r="B150" s="25" t="s">
        <v>595</v>
      </c>
      <c r="C150" s="25" t="s">
        <v>812</v>
      </c>
      <c r="D150" s="25">
        <v>9578036558</v>
      </c>
      <c r="E150" s="25" t="s">
        <v>813</v>
      </c>
      <c r="F150" s="25" t="s">
        <v>814</v>
      </c>
      <c r="G150" s="25" t="s">
        <v>731</v>
      </c>
      <c r="H150" s="26" t="s">
        <v>816</v>
      </c>
      <c r="I150" s="25" t="s">
        <v>278</v>
      </c>
      <c r="J150" s="25" t="s">
        <v>278</v>
      </c>
      <c r="K150" s="25" t="s">
        <v>815</v>
      </c>
      <c r="L150" s="48" t="s">
        <v>25</v>
      </c>
      <c r="M150" s="7" t="s">
        <v>131</v>
      </c>
      <c r="N150" s="49">
        <v>529864</v>
      </c>
      <c r="O150" s="49" t="s">
        <v>128</v>
      </c>
      <c r="P150" s="49" t="s">
        <v>120</v>
      </c>
      <c r="Q150" s="47">
        <v>43406</v>
      </c>
      <c r="R150" s="19" t="s">
        <v>810</v>
      </c>
      <c r="S150" s="44" t="s">
        <v>184</v>
      </c>
      <c r="T150" s="50" t="s">
        <v>817</v>
      </c>
      <c r="U150" s="49"/>
      <c r="V150" s="49" t="s">
        <v>316</v>
      </c>
      <c r="W150" s="50"/>
    </row>
    <row r="151" spans="1:23" s="45" customFormat="1" x14ac:dyDescent="0.35">
      <c r="A151" s="39">
        <v>43395</v>
      </c>
      <c r="B151" s="25" t="s">
        <v>595</v>
      </c>
      <c r="C151" s="25" t="s">
        <v>818</v>
      </c>
      <c r="D151" t="s">
        <v>820</v>
      </c>
      <c r="E151" s="25" t="s">
        <v>819</v>
      </c>
      <c r="F151" s="25" t="s">
        <v>821</v>
      </c>
      <c r="G151" s="25" t="s">
        <v>731</v>
      </c>
      <c r="H151" s="25" t="s">
        <v>823</v>
      </c>
      <c r="I151" s="25" t="s">
        <v>110</v>
      </c>
      <c r="J151" s="25" t="s">
        <v>110</v>
      </c>
      <c r="K151" s="25" t="s">
        <v>822</v>
      </c>
      <c r="L151" s="48" t="s">
        <v>25</v>
      </c>
      <c r="M151" s="7" t="s">
        <v>131</v>
      </c>
      <c r="N151" s="49">
        <v>521277</v>
      </c>
      <c r="O151" s="49" t="s">
        <v>128</v>
      </c>
      <c r="P151" s="49" t="s">
        <v>120</v>
      </c>
      <c r="Q151" s="49"/>
      <c r="R151" s="19" t="s">
        <v>810</v>
      </c>
      <c r="S151" s="44" t="s">
        <v>158</v>
      </c>
      <c r="T151" s="50" t="s">
        <v>824</v>
      </c>
      <c r="U151" s="49"/>
      <c r="V151" s="49" t="s">
        <v>134</v>
      </c>
      <c r="W151" s="50"/>
    </row>
    <row r="152" spans="1:23" s="45" customFormat="1" ht="13" x14ac:dyDescent="0.3">
      <c r="A152" s="39">
        <v>43395</v>
      </c>
      <c r="B152" s="25" t="s">
        <v>595</v>
      </c>
      <c r="C152" s="25" t="s">
        <v>825</v>
      </c>
      <c r="D152" s="25">
        <v>8056823648</v>
      </c>
      <c r="E152" s="25" t="s">
        <v>826</v>
      </c>
      <c r="F152" s="25" t="s">
        <v>827</v>
      </c>
      <c r="G152" s="25" t="s">
        <v>731</v>
      </c>
      <c r="H152" s="25" t="s">
        <v>829</v>
      </c>
      <c r="I152" s="25" t="s">
        <v>278</v>
      </c>
      <c r="J152" s="25" t="s">
        <v>278</v>
      </c>
      <c r="K152" s="25" t="s">
        <v>828</v>
      </c>
      <c r="L152" s="48" t="s">
        <v>25</v>
      </c>
      <c r="M152" s="7" t="s">
        <v>131</v>
      </c>
      <c r="N152" s="49">
        <v>524165</v>
      </c>
      <c r="O152" s="49" t="s">
        <v>128</v>
      </c>
      <c r="P152" s="49" t="s">
        <v>120</v>
      </c>
      <c r="Q152" s="49"/>
      <c r="R152" s="19" t="s">
        <v>830</v>
      </c>
      <c r="S152" s="44" t="s">
        <v>134</v>
      </c>
      <c r="T152" s="50" t="s">
        <v>831</v>
      </c>
      <c r="U152" s="49"/>
      <c r="V152" s="49" t="s">
        <v>316</v>
      </c>
      <c r="W152" s="50"/>
    </row>
    <row r="153" spans="1:23" s="45" customFormat="1" ht="13" x14ac:dyDescent="0.3">
      <c r="A153" s="39">
        <v>43395</v>
      </c>
      <c r="B153" s="25" t="s">
        <v>595</v>
      </c>
      <c r="C153" s="25" t="s">
        <v>832</v>
      </c>
      <c r="D153" s="25">
        <v>8220187742</v>
      </c>
      <c r="E153" s="25" t="s">
        <v>833</v>
      </c>
      <c r="F153" s="25" t="s">
        <v>834</v>
      </c>
      <c r="G153" s="25" t="s">
        <v>836</v>
      </c>
      <c r="H153" s="25" t="s">
        <v>837</v>
      </c>
      <c r="I153" s="25" t="s">
        <v>732</v>
      </c>
      <c r="J153" s="25" t="s">
        <v>278</v>
      </c>
      <c r="K153" s="25" t="s">
        <v>835</v>
      </c>
      <c r="L153" s="48" t="s">
        <v>25</v>
      </c>
      <c r="M153" s="7" t="s">
        <v>131</v>
      </c>
      <c r="N153" s="49">
        <v>529864</v>
      </c>
      <c r="O153" s="49" t="s">
        <v>128</v>
      </c>
      <c r="P153" s="49" t="s">
        <v>120</v>
      </c>
      <c r="Q153" s="49"/>
      <c r="R153" s="19" t="s">
        <v>838</v>
      </c>
      <c r="S153" s="44" t="s">
        <v>158</v>
      </c>
      <c r="T153" s="8" t="s">
        <v>839</v>
      </c>
      <c r="U153" s="49"/>
      <c r="V153" s="49" t="s">
        <v>158</v>
      </c>
      <c r="W153" s="50"/>
    </row>
  </sheetData>
  <autoFilter ref="A1:W153"/>
  <conditionalFormatting sqref="C108">
    <cfRule type="duplicateValues" dxfId="85" priority="86"/>
  </conditionalFormatting>
  <conditionalFormatting sqref="C109">
    <cfRule type="duplicateValues" dxfId="84" priority="85"/>
  </conditionalFormatting>
  <conditionalFormatting sqref="C111">
    <cfRule type="duplicateValues" dxfId="83" priority="84"/>
  </conditionalFormatting>
  <conditionalFormatting sqref="C112">
    <cfRule type="duplicateValues" dxfId="82" priority="83"/>
  </conditionalFormatting>
  <conditionalFormatting sqref="C113">
    <cfRule type="duplicateValues" dxfId="81" priority="82"/>
  </conditionalFormatting>
  <conditionalFormatting sqref="C114">
    <cfRule type="duplicateValues" dxfId="80" priority="81"/>
  </conditionalFormatting>
  <conditionalFormatting sqref="C115">
    <cfRule type="duplicateValues" dxfId="79" priority="80"/>
  </conditionalFormatting>
  <conditionalFormatting sqref="C116">
    <cfRule type="duplicateValues" dxfId="78" priority="79"/>
  </conditionalFormatting>
  <conditionalFormatting sqref="C117">
    <cfRule type="duplicateValues" dxfId="77" priority="78"/>
  </conditionalFormatting>
  <conditionalFormatting sqref="C118">
    <cfRule type="duplicateValues" dxfId="76" priority="77"/>
  </conditionalFormatting>
  <conditionalFormatting sqref="C119">
    <cfRule type="duplicateValues" dxfId="75" priority="76"/>
  </conditionalFormatting>
  <conditionalFormatting sqref="C120">
    <cfRule type="duplicateValues" dxfId="74" priority="75"/>
  </conditionalFormatting>
  <conditionalFormatting sqref="C121">
    <cfRule type="duplicateValues" dxfId="73" priority="74"/>
  </conditionalFormatting>
  <conditionalFormatting sqref="C122">
    <cfRule type="duplicateValues" dxfId="72" priority="73"/>
  </conditionalFormatting>
  <conditionalFormatting sqref="C123">
    <cfRule type="duplicateValues" dxfId="71" priority="72"/>
  </conditionalFormatting>
  <conditionalFormatting sqref="C125">
    <cfRule type="duplicateValues" dxfId="70" priority="71"/>
  </conditionalFormatting>
  <conditionalFormatting sqref="C126">
    <cfRule type="duplicateValues" dxfId="69" priority="70"/>
  </conditionalFormatting>
  <conditionalFormatting sqref="C127">
    <cfRule type="duplicateValues" dxfId="68" priority="69"/>
  </conditionalFormatting>
  <conditionalFormatting sqref="C128">
    <cfRule type="duplicateValues" dxfId="67" priority="68"/>
  </conditionalFormatting>
  <conditionalFormatting sqref="C129">
    <cfRule type="duplicateValues" dxfId="66" priority="67"/>
  </conditionalFormatting>
  <conditionalFormatting sqref="C110">
    <cfRule type="duplicateValues" dxfId="65" priority="88"/>
  </conditionalFormatting>
  <conditionalFormatting sqref="C124">
    <cfRule type="duplicateValues" dxfId="64" priority="89"/>
  </conditionalFormatting>
  <conditionalFormatting sqref="D108">
    <cfRule type="duplicateValues" dxfId="63" priority="63"/>
  </conditionalFormatting>
  <conditionalFormatting sqref="D109">
    <cfRule type="duplicateValues" dxfId="62" priority="62"/>
  </conditionalFormatting>
  <conditionalFormatting sqref="D111">
    <cfRule type="duplicateValues" dxfId="61" priority="61"/>
  </conditionalFormatting>
  <conditionalFormatting sqref="D112">
    <cfRule type="duplicateValues" dxfId="60" priority="60"/>
  </conditionalFormatting>
  <conditionalFormatting sqref="D113">
    <cfRule type="duplicateValues" dxfId="59" priority="59"/>
  </conditionalFormatting>
  <conditionalFormatting sqref="D114">
    <cfRule type="duplicateValues" dxfId="58" priority="58"/>
  </conditionalFormatting>
  <conditionalFormatting sqref="D115">
    <cfRule type="duplicateValues" dxfId="57" priority="57"/>
  </conditionalFormatting>
  <conditionalFormatting sqref="D116">
    <cfRule type="duplicateValues" dxfId="56" priority="56"/>
  </conditionalFormatting>
  <conditionalFormatting sqref="D117">
    <cfRule type="duplicateValues" dxfId="55" priority="55"/>
  </conditionalFormatting>
  <conditionalFormatting sqref="D118">
    <cfRule type="duplicateValues" dxfId="54" priority="54"/>
  </conditionalFormatting>
  <conditionalFormatting sqref="D119">
    <cfRule type="duplicateValues" dxfId="53" priority="53"/>
  </conditionalFormatting>
  <conditionalFormatting sqref="D120">
    <cfRule type="duplicateValues" dxfId="52" priority="52"/>
  </conditionalFormatting>
  <conditionalFormatting sqref="D121">
    <cfRule type="duplicateValues" dxfId="51" priority="51"/>
  </conditionalFormatting>
  <conditionalFormatting sqref="D122">
    <cfRule type="duplicateValues" dxfId="50" priority="50"/>
  </conditionalFormatting>
  <conditionalFormatting sqref="D123">
    <cfRule type="duplicateValues" dxfId="49" priority="49"/>
  </conditionalFormatting>
  <conditionalFormatting sqref="D125">
    <cfRule type="duplicateValues" dxfId="48" priority="48"/>
  </conditionalFormatting>
  <conditionalFormatting sqref="D126">
    <cfRule type="duplicateValues" dxfId="47" priority="47"/>
  </conditionalFormatting>
  <conditionalFormatting sqref="D127">
    <cfRule type="duplicateValues" dxfId="46" priority="46"/>
  </conditionalFormatting>
  <conditionalFormatting sqref="D128">
    <cfRule type="duplicateValues" dxfId="45" priority="45"/>
  </conditionalFormatting>
  <conditionalFormatting sqref="D129">
    <cfRule type="duplicateValues" dxfId="44" priority="44"/>
  </conditionalFormatting>
  <conditionalFormatting sqref="D130">
    <cfRule type="duplicateValues" dxfId="43" priority="42"/>
  </conditionalFormatting>
  <conditionalFormatting sqref="D130:D143">
    <cfRule type="duplicateValues" dxfId="42" priority="41"/>
  </conditionalFormatting>
  <conditionalFormatting sqref="D144:D147">
    <cfRule type="duplicateValues" dxfId="41" priority="40"/>
  </conditionalFormatting>
  <conditionalFormatting sqref="D144:D147">
    <cfRule type="duplicateValues" dxfId="40" priority="39"/>
  </conditionalFormatting>
  <conditionalFormatting sqref="D131:D143">
    <cfRule type="duplicateValues" dxfId="39" priority="43"/>
  </conditionalFormatting>
  <conditionalFormatting sqref="D110">
    <cfRule type="duplicateValues" dxfId="38" priority="65"/>
  </conditionalFormatting>
  <conditionalFormatting sqref="D124">
    <cfRule type="duplicateValues" dxfId="37" priority="66"/>
  </conditionalFormatting>
  <conditionalFormatting sqref="E108">
    <cfRule type="duplicateValues" dxfId="36" priority="35"/>
  </conditionalFormatting>
  <conditionalFormatting sqref="E109">
    <cfRule type="duplicateValues" dxfId="35" priority="34"/>
  </conditionalFormatting>
  <conditionalFormatting sqref="E111">
    <cfRule type="duplicateValues" dxfId="34" priority="33"/>
  </conditionalFormatting>
  <conditionalFormatting sqref="E112">
    <cfRule type="duplicateValues" dxfId="33" priority="32"/>
  </conditionalFormatting>
  <conditionalFormatting sqref="E113">
    <cfRule type="duplicateValues" dxfId="32" priority="31"/>
  </conditionalFormatting>
  <conditionalFormatting sqref="E114">
    <cfRule type="duplicateValues" dxfId="31" priority="30"/>
  </conditionalFormatting>
  <conditionalFormatting sqref="E115">
    <cfRule type="duplicateValues" dxfId="30" priority="29"/>
  </conditionalFormatting>
  <conditionalFormatting sqref="E116">
    <cfRule type="duplicateValues" dxfId="29" priority="28"/>
  </conditionalFormatting>
  <conditionalFormatting sqref="E117">
    <cfRule type="duplicateValues" dxfId="28" priority="27"/>
  </conditionalFormatting>
  <conditionalFormatting sqref="E118">
    <cfRule type="duplicateValues" dxfId="27" priority="26"/>
  </conditionalFormatting>
  <conditionalFormatting sqref="E119">
    <cfRule type="duplicateValues" dxfId="26" priority="25"/>
  </conditionalFormatting>
  <conditionalFormatting sqref="E120">
    <cfRule type="duplicateValues" dxfId="25" priority="24"/>
  </conditionalFormatting>
  <conditionalFormatting sqref="E121">
    <cfRule type="duplicateValues" dxfId="24" priority="23"/>
  </conditionalFormatting>
  <conditionalFormatting sqref="E122">
    <cfRule type="duplicateValues" dxfId="23" priority="22"/>
  </conditionalFormatting>
  <conditionalFormatting sqref="E123">
    <cfRule type="duplicateValues" dxfId="22" priority="21"/>
  </conditionalFormatting>
  <conditionalFormatting sqref="E125">
    <cfRule type="duplicateValues" dxfId="21" priority="20"/>
  </conditionalFormatting>
  <conditionalFormatting sqref="E126">
    <cfRule type="duplicateValues" dxfId="20" priority="19"/>
  </conditionalFormatting>
  <conditionalFormatting sqref="E127">
    <cfRule type="duplicateValues" dxfId="19" priority="18"/>
  </conditionalFormatting>
  <conditionalFormatting sqref="E128">
    <cfRule type="duplicateValues" dxfId="18" priority="17"/>
  </conditionalFormatting>
  <conditionalFormatting sqref="E129">
    <cfRule type="duplicateValues" dxfId="17" priority="16"/>
  </conditionalFormatting>
  <conditionalFormatting sqref="E130">
    <cfRule type="duplicateValues" dxfId="16" priority="14"/>
  </conditionalFormatting>
  <conditionalFormatting sqref="E130:E143">
    <cfRule type="duplicateValues" dxfId="15" priority="13"/>
  </conditionalFormatting>
  <conditionalFormatting sqref="E144:E147">
    <cfRule type="duplicateValues" dxfId="14" priority="12"/>
  </conditionalFormatting>
  <conditionalFormatting sqref="E144:E147">
    <cfRule type="duplicateValues" dxfId="13" priority="11"/>
  </conditionalFormatting>
  <conditionalFormatting sqref="E131:E143">
    <cfRule type="duplicateValues" dxfId="12" priority="15"/>
  </conditionalFormatting>
  <conditionalFormatting sqref="E110">
    <cfRule type="duplicateValues" dxfId="11" priority="37"/>
  </conditionalFormatting>
  <conditionalFormatting sqref="E124">
    <cfRule type="duplicateValues" dxfId="10" priority="38"/>
  </conditionalFormatting>
  <conditionalFormatting sqref="F110">
    <cfRule type="duplicateValues" dxfId="9" priority="9"/>
  </conditionalFormatting>
  <conditionalFormatting sqref="F124">
    <cfRule type="duplicateValues" dxfId="8" priority="10"/>
  </conditionalFormatting>
  <conditionalFormatting sqref="G110">
    <cfRule type="duplicateValues" dxfId="7" priority="7"/>
  </conditionalFormatting>
  <conditionalFormatting sqref="G124">
    <cfRule type="duplicateValues" dxfId="6" priority="8"/>
  </conditionalFormatting>
  <conditionalFormatting sqref="H110">
    <cfRule type="duplicateValues" dxfId="5" priority="5"/>
  </conditionalFormatting>
  <conditionalFormatting sqref="H124">
    <cfRule type="duplicateValues" dxfId="4" priority="6"/>
  </conditionalFormatting>
  <conditionalFormatting sqref="I124">
    <cfRule type="duplicateValues" dxfId="3" priority="4"/>
  </conditionalFormatting>
  <conditionalFormatting sqref="J124">
    <cfRule type="duplicateValues" dxfId="2" priority="3"/>
  </conditionalFormatting>
  <conditionalFormatting sqref="K110">
    <cfRule type="duplicateValues" dxfId="1" priority="1"/>
  </conditionalFormatting>
  <conditionalFormatting sqref="K124">
    <cfRule type="duplicateValues" dxfId="0" priority="2"/>
  </conditionalFormatting>
  <dataValidations count="2">
    <dataValidation type="list" showInputMessage="1" showErrorMessage="1" sqref="V5:V107 V149">
      <formula1>"Scheduled,Select,Reject,Not Reachable,Not Available,Yet To Be Scheduled,NA"</formula1>
    </dataValidation>
    <dataValidation type="list" showInputMessage="1" showErrorMessage="1" sqref="S2:S153">
      <formula1>"Scheduled,Select,Reject,Not Reachable,Not Available"</formula1>
    </dataValidation>
  </dataValidations>
  <pageMargins left="0.7" right="0.7" top="0.75" bottom="0.75" header="0.3" footer="0.3"/>
  <pageSetup paperSize="9" orientation="portrait" r:id="rId1"/>
  <headerFooter>
    <oddFooter>&amp;CCapgemini Confidential</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8DA8A1CEB12514AAB17B934EF5F5B8C" ma:contentTypeVersion="0" ma:contentTypeDescription="Create a new document." ma:contentTypeScope="" ma:versionID="84fc6bebb7b6b41804082d4a231711b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AACC0C5-87E2-4A21-A446-EFC150F322EC}">
  <ds:schemaRefs>
    <ds:schemaRef ds:uri="http://schemas.microsoft.com/sharepoint/v3/contenttype/forms"/>
  </ds:schemaRefs>
</ds:datastoreItem>
</file>

<file path=customXml/itemProps2.xml><?xml version="1.0" encoding="utf-8"?>
<ds:datastoreItem xmlns:ds="http://schemas.openxmlformats.org/officeDocument/2006/customXml" ds:itemID="{0E63CE0F-7A73-40E8-ABED-AEA1AB2D19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A7FAF30-2666-4BE5-ACF3-AC85C3242577}">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2018-11-19T12:22:45Z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0x01010008DA8A1CEB12514AAB17B934EF5F5B8C</vt:lpwstr>
  </property>
</Properties>
</file>