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c0b560bb6c878e/Documents/"/>
    </mc:Choice>
  </mc:AlternateContent>
  <xr:revisionPtr revIDLastSave="1" documentId="8_{09B998AE-FB4A-4BB5-93B0-D99BCCA1611F}" xr6:coauthVersionLast="47" xr6:coauthVersionMax="47" xr10:uidLastSave="{3E6D355D-1268-408A-8712-FE5144DCE63E}"/>
  <bookViews>
    <workbookView xWindow="-110" yWindow="-110" windowWidth="19420" windowHeight="10420" xr2:uid="{7C22335C-8439-453B-9787-AD2F6A50D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62" i="1"/>
  <c r="B56" i="1"/>
  <c r="B49" i="1"/>
  <c r="B43" i="1"/>
  <c r="B37" i="1"/>
  <c r="B28" i="1"/>
  <c r="B18" i="1"/>
  <c r="B11" i="1"/>
  <c r="B5" i="1"/>
</calcChain>
</file>

<file path=xl/sharedStrings.xml><?xml version="1.0" encoding="utf-8"?>
<sst xmlns="http://schemas.openxmlformats.org/spreadsheetml/2006/main" count="67" uniqueCount="36">
  <si>
    <t>EMI CALCULATION</t>
  </si>
  <si>
    <t>AMOUNT</t>
  </si>
  <si>
    <t xml:space="preserve">INTERST RATE </t>
  </si>
  <si>
    <t>YEAR</t>
  </si>
  <si>
    <t>ANS</t>
  </si>
  <si>
    <t>CALCULATION</t>
  </si>
  <si>
    <t>FUTURE VALUE</t>
  </si>
  <si>
    <t>INVESTMENT</t>
  </si>
  <si>
    <t>INTERST RATE</t>
  </si>
  <si>
    <t>PERIOD</t>
  </si>
  <si>
    <t>FV</t>
  </si>
  <si>
    <t xml:space="preserve">  </t>
  </si>
  <si>
    <t>PRESENT VALUE</t>
  </si>
  <si>
    <t>FUTURE PV</t>
  </si>
  <si>
    <t>RATE/YEAR</t>
  </si>
  <si>
    <t>NPV</t>
  </si>
  <si>
    <t>YEAR1</t>
  </si>
  <si>
    <t>YEAR2</t>
  </si>
  <si>
    <t>YEAR3</t>
  </si>
  <si>
    <t>YEAR4</t>
  </si>
  <si>
    <t>YEAR5</t>
  </si>
  <si>
    <t>DISCOUNT ANNUAL RATE</t>
  </si>
  <si>
    <t>IRR</t>
  </si>
  <si>
    <t>TOTAL PAYMENT REQUIRED</t>
  </si>
  <si>
    <t>LOAN AMOUNT</t>
  </si>
  <si>
    <t>ANNUAL INTERST RATE</t>
  </si>
  <si>
    <t>PEROID</t>
  </si>
  <si>
    <t>ANSWER</t>
  </si>
  <si>
    <t>ANNUITY FV</t>
  </si>
  <si>
    <t>NPER</t>
  </si>
  <si>
    <t>INVESTED ANUALY</t>
  </si>
  <si>
    <t>RATE</t>
  </si>
  <si>
    <t>EMI</t>
  </si>
  <si>
    <t>TIME</t>
  </si>
  <si>
    <t>LOAN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</si>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</sst>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44" formatCode="_ &quot;₹&quot;\ * #,##0.00_ ;_ &quot;₹&quot;\ * \-#,##0.00_ ;_ &quot;₹&quot;\ * &quot;-&quot;??_ ;_ @_ "/>
    <numFmt numFmtId="165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9" fontId="0" fillId="0" borderId="0" xfId="0" applyNumberFormat="1"/>
    <xf numFmtId="165" fontId="0" fillId="0" borderId="0" xfId="1" applyNumberFormat="1" applyFont="1"/>
    <xf numFmtId="0" fontId="0" fillId="0" borderId="0" xfId="1" applyNumberFormat="1" applyFont="1"/>
    <xf numFmtId="165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F221-61A5-49FA-BD3B-010EAABD52C8}">
  <dimension ref="A1:B68"/>
  <sheetViews>
    <sheetView tabSelected="1" topLeftCell="A57" workbookViewId="0">
      <selection activeCell="B68" sqref="B68"/>
    </sheetView>
  </sheetViews>
  <sheetFormatPr defaultRowHeight="14.5" x14ac:dyDescent="0.35"/>
  <cols>
    <col min="1" max="1" width="26" customWidth="1"/>
    <col min="2" max="2" width="21.26953125" customWidth="1"/>
  </cols>
  <sheetData>
    <row r="1" spans="1:2" x14ac:dyDescent="0.35">
      <c r="A1" s="1" t="s">
        <v>0</v>
      </c>
      <c r="B1" s="2" t="s">
        <v>5</v>
      </c>
    </row>
    <row r="2" spans="1:2" x14ac:dyDescent="0.35">
      <c r="A2" t="s">
        <v>1</v>
      </c>
      <c r="B2">
        <v>200000</v>
      </c>
    </row>
    <row r="3" spans="1:2" x14ac:dyDescent="0.35">
      <c r="A3" t="s">
        <v>2</v>
      </c>
      <c r="B3" s="3">
        <v>0.06</v>
      </c>
    </row>
    <row r="4" spans="1:2" x14ac:dyDescent="0.35">
      <c r="A4" t="s">
        <v>3</v>
      </c>
      <c r="B4" s="5">
        <v>5</v>
      </c>
    </row>
    <row r="5" spans="1:2" x14ac:dyDescent="0.35">
      <c r="A5" t="s">
        <v>4</v>
      </c>
      <c r="B5" s="4">
        <f>-PMT(B3/12,5*12,B2)</f>
        <v>3866.5603058855831</v>
      </c>
    </row>
    <row r="6" spans="1:2" x14ac:dyDescent="0.35">
      <c r="A6" t="s">
        <v>11</v>
      </c>
    </row>
    <row r="7" spans="1:2" x14ac:dyDescent="0.35">
      <c r="A7" s="1" t="s">
        <v>6</v>
      </c>
      <c r="B7" s="2" t="s">
        <v>5</v>
      </c>
    </row>
    <row r="8" spans="1:2" x14ac:dyDescent="0.35">
      <c r="A8" t="s">
        <v>7</v>
      </c>
      <c r="B8">
        <v>5000</v>
      </c>
    </row>
    <row r="9" spans="1:2" x14ac:dyDescent="0.35">
      <c r="A9" t="s">
        <v>8</v>
      </c>
      <c r="B9" s="3">
        <v>0.08</v>
      </c>
    </row>
    <row r="10" spans="1:2" x14ac:dyDescent="0.35">
      <c r="A10" t="s">
        <v>9</v>
      </c>
      <c r="B10">
        <v>10</v>
      </c>
    </row>
    <row r="11" spans="1:2" x14ac:dyDescent="0.35">
      <c r="A11" t="s">
        <v>10</v>
      </c>
      <c r="B11" s="6">
        <f>-FV(B9/1,B10*1,5000)</f>
        <v>72432.812329549241</v>
      </c>
    </row>
    <row r="14" spans="1:2" x14ac:dyDescent="0.35">
      <c r="A14" s="1" t="s">
        <v>12</v>
      </c>
      <c r="B14" s="2" t="s">
        <v>5</v>
      </c>
    </row>
    <row r="15" spans="1:2" x14ac:dyDescent="0.35">
      <c r="A15" t="s">
        <v>13</v>
      </c>
      <c r="B15">
        <v>50000</v>
      </c>
    </row>
    <row r="16" spans="1:2" x14ac:dyDescent="0.35">
      <c r="A16" t="s">
        <v>9</v>
      </c>
      <c r="B16">
        <v>3</v>
      </c>
    </row>
    <row r="17" spans="1:2" x14ac:dyDescent="0.35">
      <c r="A17" t="s">
        <v>14</v>
      </c>
      <c r="B17" s="3">
        <v>0.05</v>
      </c>
    </row>
    <row r="18" spans="1:2" x14ac:dyDescent="0.35">
      <c r="A18" t="s">
        <v>4</v>
      </c>
      <c r="B18" s="6">
        <f>-PV(B17,B16,0,B15)</f>
        <v>43191.879926573798</v>
      </c>
    </row>
    <row r="21" spans="1:2" x14ac:dyDescent="0.35">
      <c r="A21" s="1" t="s">
        <v>15</v>
      </c>
      <c r="B21" s="2" t="s">
        <v>5</v>
      </c>
    </row>
    <row r="22" spans="1:2" x14ac:dyDescent="0.35">
      <c r="A22" t="s">
        <v>16</v>
      </c>
      <c r="B22">
        <v>-10000</v>
      </c>
    </row>
    <row r="23" spans="1:2" x14ac:dyDescent="0.35">
      <c r="A23" t="s">
        <v>17</v>
      </c>
      <c r="B23">
        <v>3000</v>
      </c>
    </row>
    <row r="24" spans="1:2" x14ac:dyDescent="0.35">
      <c r="A24" t="s">
        <v>18</v>
      </c>
      <c r="B24">
        <v>6000</v>
      </c>
    </row>
    <row r="25" spans="1:2" x14ac:dyDescent="0.35">
      <c r="A25" t="s">
        <v>19</v>
      </c>
      <c r="B25">
        <v>8000</v>
      </c>
    </row>
    <row r="26" spans="1:2" x14ac:dyDescent="0.35">
      <c r="A26" t="s">
        <v>20</v>
      </c>
      <c r="B26">
        <v>12000</v>
      </c>
    </row>
    <row r="27" spans="1:2" x14ac:dyDescent="0.35">
      <c r="A27" t="s">
        <v>21</v>
      </c>
      <c r="B27" s="3">
        <v>7.0000000000000007E-2</v>
      </c>
    </row>
    <row r="28" spans="1:2" x14ac:dyDescent="0.35">
      <c r="A28" t="s">
        <v>4</v>
      </c>
      <c r="B28" s="4">
        <f>-NPV(B27,B22:B26)</f>
        <v>-12831.304903825603</v>
      </c>
    </row>
    <row r="30" spans="1:2" x14ac:dyDescent="0.35">
      <c r="A30" s="1" t="s">
        <v>22</v>
      </c>
      <c r="B30" s="2" t="s">
        <v>5</v>
      </c>
    </row>
    <row r="31" spans="1:2" x14ac:dyDescent="0.35">
      <c r="A31" t="s">
        <v>16</v>
      </c>
      <c r="B31">
        <v>-10000</v>
      </c>
    </row>
    <row r="32" spans="1:2" x14ac:dyDescent="0.35">
      <c r="A32" t="s">
        <v>17</v>
      </c>
      <c r="B32">
        <v>3000</v>
      </c>
    </row>
    <row r="33" spans="1:2" x14ac:dyDescent="0.35">
      <c r="A33" t="s">
        <v>18</v>
      </c>
      <c r="B33">
        <v>6000</v>
      </c>
    </row>
    <row r="34" spans="1:2" x14ac:dyDescent="0.35">
      <c r="A34" t="s">
        <v>19</v>
      </c>
      <c r="B34">
        <v>8000</v>
      </c>
    </row>
    <row r="35" spans="1:2" x14ac:dyDescent="0.35">
      <c r="A35" t="s">
        <v>20</v>
      </c>
      <c r="B35">
        <v>12000</v>
      </c>
    </row>
    <row r="36" spans="1:2" x14ac:dyDescent="0.35">
      <c r="A36" t="s">
        <v>21</v>
      </c>
      <c r="B36" s="3">
        <v>7.0000000000000007E-2</v>
      </c>
    </row>
    <row r="37" spans="1:2" x14ac:dyDescent="0.35">
      <c r="A37" t="s">
        <v>4</v>
      </c>
      <c r="B37" s="3">
        <f>-IRR(B31:B35)</f>
        <v>-0.46459409467915624</v>
      </c>
    </row>
    <row r="39" spans="1:2" x14ac:dyDescent="0.35">
      <c r="A39" s="1" t="s">
        <v>23</v>
      </c>
      <c r="B39" s="2" t="s">
        <v>5</v>
      </c>
    </row>
    <row r="40" spans="1:2" x14ac:dyDescent="0.35">
      <c r="A40" t="s">
        <v>24</v>
      </c>
      <c r="B40">
        <v>150000</v>
      </c>
    </row>
    <row r="41" spans="1:2" x14ac:dyDescent="0.35">
      <c r="A41" t="s">
        <v>25</v>
      </c>
      <c r="B41" s="3">
        <v>0.1</v>
      </c>
    </row>
    <row r="42" spans="1:2" x14ac:dyDescent="0.35">
      <c r="A42" t="s">
        <v>26</v>
      </c>
      <c r="B42">
        <v>8</v>
      </c>
    </row>
    <row r="43" spans="1:2" x14ac:dyDescent="0.35">
      <c r="A43" t="s">
        <v>27</v>
      </c>
      <c r="B43" s="4">
        <f>-PMT(B41/12,B42*12,B40*8*12)</f>
        <v>218507.96300838239</v>
      </c>
    </row>
    <row r="45" spans="1:2" x14ac:dyDescent="0.35">
      <c r="A45" s="1" t="s">
        <v>28</v>
      </c>
      <c r="B45" s="2" t="s">
        <v>5</v>
      </c>
    </row>
    <row r="46" spans="1:2" x14ac:dyDescent="0.35">
      <c r="A46" t="s">
        <v>6</v>
      </c>
      <c r="B46">
        <v>2500</v>
      </c>
    </row>
    <row r="47" spans="1:2" x14ac:dyDescent="0.35">
      <c r="A47" t="s">
        <v>25</v>
      </c>
      <c r="B47" s="3">
        <v>0.06</v>
      </c>
    </row>
    <row r="48" spans="1:2" x14ac:dyDescent="0.35">
      <c r="A48" t="s">
        <v>9</v>
      </c>
      <c r="B48" s="5">
        <v>15</v>
      </c>
    </row>
    <row r="49" spans="1:2" x14ac:dyDescent="0.35">
      <c r="A49" t="s">
        <v>27</v>
      </c>
      <c r="B49" s="7">
        <f>-FV(B47/12,B48*12,B46)</f>
        <v>727046.78112357296</v>
      </c>
    </row>
    <row r="50" spans="1:2" x14ac:dyDescent="0.35">
      <c r="B50" s="4"/>
    </row>
    <row r="52" spans="1:2" x14ac:dyDescent="0.35">
      <c r="A52" s="1" t="s">
        <v>29</v>
      </c>
      <c r="B52" s="2" t="s">
        <v>5</v>
      </c>
    </row>
    <row r="53" spans="1:2" x14ac:dyDescent="0.35">
      <c r="A53" t="s">
        <v>10</v>
      </c>
      <c r="B53">
        <v>1000000</v>
      </c>
    </row>
    <row r="54" spans="1:2" x14ac:dyDescent="0.35">
      <c r="A54" t="s">
        <v>30</v>
      </c>
      <c r="B54">
        <v>10000</v>
      </c>
    </row>
    <row r="55" spans="1:2" x14ac:dyDescent="0.35">
      <c r="A55" t="s">
        <v>31</v>
      </c>
      <c r="B55" s="3">
        <v>0.12</v>
      </c>
    </row>
    <row r="56" spans="1:2" x14ac:dyDescent="0.35">
      <c r="A56" t="s">
        <v>27</v>
      </c>
      <c r="B56">
        <f>NPER(B55,-B54,0,B53)</f>
        <v>22.632834312982478</v>
      </c>
    </row>
    <row r="58" spans="1:2" x14ac:dyDescent="0.35">
      <c r="A58" s="1" t="s">
        <v>32</v>
      </c>
      <c r="B58" s="2" t="s">
        <v>5</v>
      </c>
    </row>
    <row r="59" spans="1:2" x14ac:dyDescent="0.35">
      <c r="A59" t="s">
        <v>34</v>
      </c>
      <c r="B59">
        <v>300000</v>
      </c>
    </row>
    <row r="60" spans="1:2" x14ac:dyDescent="0.35">
      <c r="A60" t="s">
        <v>25</v>
      </c>
      <c r="B60" s="3">
        <v>0.09</v>
      </c>
    </row>
    <row r="61" spans="1:2" x14ac:dyDescent="0.35">
      <c r="A61" t="s">
        <v>9</v>
      </c>
      <c r="B61">
        <v>5</v>
      </c>
    </row>
    <row r="62" spans="1:2" x14ac:dyDescent="0.35">
      <c r="A62" t="s">
        <v>27</v>
      </c>
      <c r="B62" s="6">
        <f>-PMT(B60/12,B61*12,B59)</f>
        <v>6227.5065679062027</v>
      </c>
    </row>
    <row r="64" spans="1:2" x14ac:dyDescent="0.35">
      <c r="A64" s="1" t="s">
        <v>35</v>
      </c>
      <c r="B64" s="2" t="s">
        <v>5</v>
      </c>
    </row>
    <row r="65" spans="1:2" x14ac:dyDescent="0.35">
      <c r="A65" t="s">
        <v>10</v>
      </c>
      <c r="B65">
        <v>50000</v>
      </c>
    </row>
    <row r="66" spans="1:2" x14ac:dyDescent="0.35">
      <c r="A66" t="s">
        <v>33</v>
      </c>
      <c r="B66">
        <v>10</v>
      </c>
    </row>
    <row r="67" spans="1:2" x14ac:dyDescent="0.35">
      <c r="A67" t="s">
        <v>8</v>
      </c>
      <c r="B67" s="3">
        <v>7.0000000000000007E-2</v>
      </c>
    </row>
    <row r="68" spans="1:2" x14ac:dyDescent="0.35">
      <c r="A68" t="s">
        <v>27</v>
      </c>
      <c r="B68" s="6">
        <f>-PV(B67,B66,0,B65)</f>
        <v>25417.464606735888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varshu varshini</dc:creator>
  <cp:lastModifiedBy>varshu varshini</cp:lastModifiedBy>
  <dcterms:created xsi:type="dcterms:W3CDTF">2024-03-05T05:32:10Z</dcterms:created>
  <dcterms:modified xsi:type="dcterms:W3CDTF">2024-03-05T08:52:56Z</dcterms:modified>
</cp:coreProperties>
</file>