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ushhamilton/Documents/03_Programming/Python/Life_in_weeks/"/>
    </mc:Choice>
  </mc:AlternateContent>
  <xr:revisionPtr revIDLastSave="0" documentId="13_ncr:1_{C4DE3481-1616-3C47-955C-58EB49D1140F}" xr6:coauthVersionLast="47" xr6:coauthVersionMax="47" xr10:uidLastSave="{00000000-0000-0000-0000-000000000000}"/>
  <bookViews>
    <workbookView xWindow="0" yWindow="500" windowWidth="28800" windowHeight="17500" xr2:uid="{F73F3229-E645-3648-873A-09FABE4F0993}"/>
  </bookViews>
  <sheets>
    <sheet name="Inputs" sheetId="1" r:id="rId1"/>
    <sheet name="Calculations" sheetId="3" r:id="rId2"/>
    <sheet name="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116" i="2"/>
  <c r="D116" i="2"/>
  <c r="E116" i="2"/>
  <c r="F116" i="2"/>
  <c r="C108" i="2"/>
  <c r="D108" i="2"/>
  <c r="E108" i="2"/>
  <c r="F108" i="2"/>
  <c r="C109" i="2"/>
  <c r="D109" i="2"/>
  <c r="E109" i="2"/>
  <c r="F109" i="2"/>
  <c r="C110" i="2"/>
  <c r="D110" i="2"/>
  <c r="E110" i="2"/>
  <c r="F110" i="2"/>
  <c r="C111" i="2"/>
  <c r="D111" i="2"/>
  <c r="E111" i="2"/>
  <c r="F111" i="2"/>
  <c r="C112" i="2"/>
  <c r="D112" i="2"/>
  <c r="E112" i="2"/>
  <c r="F112" i="2"/>
  <c r="C113" i="2"/>
  <c r="D113" i="2"/>
  <c r="E113" i="2"/>
  <c r="F113" i="2"/>
  <c r="C114" i="2"/>
  <c r="D114" i="2"/>
  <c r="E114" i="2"/>
  <c r="F114" i="2"/>
  <c r="C115" i="2"/>
  <c r="D115" i="2"/>
  <c r="E115" i="2"/>
  <c r="F115" i="2"/>
  <c r="S118" i="1"/>
  <c r="G112" i="2" s="1"/>
  <c r="S119" i="1"/>
  <c r="G113" i="2" s="1"/>
  <c r="S120" i="1"/>
  <c r="G114" i="2" s="1"/>
  <c r="S121" i="1"/>
  <c r="G115" i="2" s="1"/>
  <c r="S122" i="1"/>
  <c r="G116" i="2" s="1"/>
  <c r="S123" i="1"/>
  <c r="S108" i="1"/>
  <c r="G102" i="2" s="1"/>
  <c r="S109" i="1"/>
  <c r="G103" i="2" s="1"/>
  <c r="S110" i="1"/>
  <c r="G104" i="2" s="1"/>
  <c r="S111" i="1"/>
  <c r="G105" i="2" s="1"/>
  <c r="S112" i="1"/>
  <c r="G106" i="2" s="1"/>
  <c r="S113" i="1"/>
  <c r="S114" i="1"/>
  <c r="G108" i="2" s="1"/>
  <c r="S115" i="1"/>
  <c r="G109" i="2" s="1"/>
  <c r="S116" i="1"/>
  <c r="G110" i="2" s="1"/>
  <c r="S117" i="1"/>
  <c r="G111" i="2" s="1"/>
  <c r="C3" i="2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C40" i="2"/>
  <c r="D40" i="2"/>
  <c r="E40" i="2"/>
  <c r="F40" i="2"/>
  <c r="C41" i="2"/>
  <c r="D41" i="2"/>
  <c r="E41" i="2"/>
  <c r="F41" i="2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47" i="2"/>
  <c r="D47" i="2"/>
  <c r="E47" i="2"/>
  <c r="F47" i="2"/>
  <c r="C48" i="2"/>
  <c r="D48" i="2"/>
  <c r="E48" i="2"/>
  <c r="F48" i="2"/>
  <c r="C49" i="2"/>
  <c r="D49" i="2"/>
  <c r="E49" i="2"/>
  <c r="F49" i="2"/>
  <c r="C50" i="2"/>
  <c r="D50" i="2"/>
  <c r="E50" i="2"/>
  <c r="F50" i="2"/>
  <c r="C51" i="2"/>
  <c r="D51" i="2"/>
  <c r="E51" i="2"/>
  <c r="F51" i="2"/>
  <c r="C52" i="2"/>
  <c r="D52" i="2"/>
  <c r="E52" i="2"/>
  <c r="F52" i="2"/>
  <c r="C53" i="2"/>
  <c r="D53" i="2"/>
  <c r="E53" i="2"/>
  <c r="F53" i="2"/>
  <c r="C54" i="2"/>
  <c r="D54" i="2"/>
  <c r="E54" i="2"/>
  <c r="F54" i="2"/>
  <c r="C55" i="2"/>
  <c r="D55" i="2"/>
  <c r="E55" i="2"/>
  <c r="F55" i="2"/>
  <c r="C56" i="2"/>
  <c r="D56" i="2"/>
  <c r="E56" i="2"/>
  <c r="F56" i="2"/>
  <c r="C57" i="2"/>
  <c r="D57" i="2"/>
  <c r="E57" i="2"/>
  <c r="F57" i="2"/>
  <c r="C58" i="2"/>
  <c r="D58" i="2"/>
  <c r="E58" i="2"/>
  <c r="F58" i="2"/>
  <c r="C59" i="2"/>
  <c r="D59" i="2"/>
  <c r="E59" i="2"/>
  <c r="F59" i="2"/>
  <c r="C60" i="2"/>
  <c r="D60" i="2"/>
  <c r="E60" i="2"/>
  <c r="F60" i="2"/>
  <c r="C61" i="2"/>
  <c r="D61" i="2"/>
  <c r="E61" i="2"/>
  <c r="F61" i="2"/>
  <c r="C62" i="2"/>
  <c r="D62" i="2"/>
  <c r="E62" i="2"/>
  <c r="F62" i="2"/>
  <c r="C63" i="2"/>
  <c r="D63" i="2"/>
  <c r="E63" i="2"/>
  <c r="F63" i="2"/>
  <c r="C64" i="2"/>
  <c r="D64" i="2"/>
  <c r="E64" i="2"/>
  <c r="F64" i="2"/>
  <c r="C65" i="2"/>
  <c r="D65" i="2"/>
  <c r="E65" i="2"/>
  <c r="F65" i="2"/>
  <c r="C66" i="2"/>
  <c r="D66" i="2"/>
  <c r="E66" i="2"/>
  <c r="F66" i="2"/>
  <c r="C67" i="2"/>
  <c r="D67" i="2"/>
  <c r="E67" i="2"/>
  <c r="F67" i="2"/>
  <c r="C68" i="2"/>
  <c r="D68" i="2"/>
  <c r="E68" i="2"/>
  <c r="F68" i="2"/>
  <c r="C69" i="2"/>
  <c r="D69" i="2"/>
  <c r="E69" i="2"/>
  <c r="F69" i="2"/>
  <c r="C70" i="2"/>
  <c r="D70" i="2"/>
  <c r="E70" i="2"/>
  <c r="F70" i="2"/>
  <c r="C71" i="2"/>
  <c r="D71" i="2"/>
  <c r="E71" i="2"/>
  <c r="F71" i="2"/>
  <c r="C72" i="2"/>
  <c r="D72" i="2"/>
  <c r="E72" i="2"/>
  <c r="F72" i="2"/>
  <c r="C73" i="2"/>
  <c r="D73" i="2"/>
  <c r="E73" i="2"/>
  <c r="F73" i="2"/>
  <c r="C74" i="2"/>
  <c r="D74" i="2"/>
  <c r="E74" i="2"/>
  <c r="F74" i="2"/>
  <c r="C75" i="2"/>
  <c r="D75" i="2"/>
  <c r="E75" i="2"/>
  <c r="F75" i="2"/>
  <c r="C76" i="2"/>
  <c r="D76" i="2"/>
  <c r="E76" i="2"/>
  <c r="F76" i="2"/>
  <c r="C77" i="2"/>
  <c r="D77" i="2"/>
  <c r="E77" i="2"/>
  <c r="F77" i="2"/>
  <c r="C78" i="2"/>
  <c r="D78" i="2"/>
  <c r="E78" i="2"/>
  <c r="F78" i="2"/>
  <c r="C79" i="2"/>
  <c r="D79" i="2"/>
  <c r="E79" i="2"/>
  <c r="F79" i="2"/>
  <c r="C80" i="2"/>
  <c r="D80" i="2"/>
  <c r="E80" i="2"/>
  <c r="F80" i="2"/>
  <c r="C81" i="2"/>
  <c r="D81" i="2"/>
  <c r="E81" i="2"/>
  <c r="F81" i="2"/>
  <c r="C82" i="2"/>
  <c r="D82" i="2"/>
  <c r="E82" i="2"/>
  <c r="F82" i="2"/>
  <c r="C83" i="2"/>
  <c r="D83" i="2"/>
  <c r="E83" i="2"/>
  <c r="F83" i="2"/>
  <c r="C84" i="2"/>
  <c r="D84" i="2"/>
  <c r="E84" i="2"/>
  <c r="F84" i="2"/>
  <c r="C85" i="2"/>
  <c r="D85" i="2"/>
  <c r="E85" i="2"/>
  <c r="F85" i="2"/>
  <c r="C86" i="2"/>
  <c r="D86" i="2"/>
  <c r="E86" i="2"/>
  <c r="F86" i="2"/>
  <c r="C87" i="2"/>
  <c r="D87" i="2"/>
  <c r="E87" i="2"/>
  <c r="F87" i="2"/>
  <c r="C88" i="2"/>
  <c r="D88" i="2"/>
  <c r="E88" i="2"/>
  <c r="F88" i="2"/>
  <c r="C89" i="2"/>
  <c r="D89" i="2"/>
  <c r="E89" i="2"/>
  <c r="F89" i="2"/>
  <c r="C90" i="2"/>
  <c r="D90" i="2"/>
  <c r="E90" i="2"/>
  <c r="F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95" i="2"/>
  <c r="D95" i="2"/>
  <c r="E95" i="2"/>
  <c r="F95" i="2"/>
  <c r="C96" i="2"/>
  <c r="D96" i="2"/>
  <c r="E96" i="2"/>
  <c r="F96" i="2"/>
  <c r="C97" i="2"/>
  <c r="D97" i="2"/>
  <c r="E97" i="2"/>
  <c r="F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3" i="2"/>
  <c r="D103" i="2"/>
  <c r="E103" i="2"/>
  <c r="F103" i="2"/>
  <c r="C104" i="2"/>
  <c r="D104" i="2"/>
  <c r="E104" i="2"/>
  <c r="F104" i="2"/>
  <c r="C105" i="2"/>
  <c r="D105" i="2"/>
  <c r="E105" i="2"/>
  <c r="F105" i="2"/>
  <c r="C106" i="2"/>
  <c r="D106" i="2"/>
  <c r="E106" i="2"/>
  <c r="F106" i="2"/>
  <c r="C107" i="2"/>
  <c r="D107" i="2"/>
  <c r="E107" i="2"/>
  <c r="F107" i="2"/>
  <c r="G107" i="2"/>
  <c r="G123" i="3"/>
  <c r="J123" i="3" s="1"/>
  <c r="M123" i="3" s="1"/>
  <c r="P123" i="3" s="1"/>
  <c r="E123" i="3"/>
  <c r="C123" i="3"/>
  <c r="H123" i="3" s="1"/>
  <c r="K123" i="3" s="1"/>
  <c r="N123" i="3" s="1"/>
  <c r="Q123" i="3" s="1"/>
  <c r="B123" i="3"/>
  <c r="E122" i="3"/>
  <c r="C122" i="3"/>
  <c r="H122" i="3" s="1"/>
  <c r="K122" i="3" s="1"/>
  <c r="N122" i="3" s="1"/>
  <c r="Q122" i="3" s="1"/>
  <c r="B122" i="3"/>
  <c r="G122" i="3" s="1"/>
  <c r="J122" i="3" s="1"/>
  <c r="M122" i="3" s="1"/>
  <c r="P122" i="3" s="1"/>
  <c r="E121" i="3"/>
  <c r="C121" i="3"/>
  <c r="H121" i="3" s="1"/>
  <c r="K121" i="3" s="1"/>
  <c r="N121" i="3" s="1"/>
  <c r="Q121" i="3" s="1"/>
  <c r="B121" i="3"/>
  <c r="G121" i="3" s="1"/>
  <c r="J121" i="3" s="1"/>
  <c r="M121" i="3" s="1"/>
  <c r="P121" i="3" s="1"/>
  <c r="H120" i="3"/>
  <c r="K120" i="3" s="1"/>
  <c r="N120" i="3" s="1"/>
  <c r="Q120" i="3" s="1"/>
  <c r="E120" i="3"/>
  <c r="C120" i="3"/>
  <c r="B120" i="3"/>
  <c r="G120" i="3" s="1"/>
  <c r="J120" i="3" s="1"/>
  <c r="M120" i="3" s="1"/>
  <c r="P120" i="3" s="1"/>
  <c r="E119" i="3"/>
  <c r="C119" i="3"/>
  <c r="H119" i="3" s="1"/>
  <c r="K119" i="3" s="1"/>
  <c r="N119" i="3" s="1"/>
  <c r="Q119" i="3" s="1"/>
  <c r="E118" i="3"/>
  <c r="C118" i="3"/>
  <c r="H118" i="3" s="1"/>
  <c r="K118" i="3" s="1"/>
  <c r="N118" i="3" s="1"/>
  <c r="Q118" i="3" s="1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C104" i="3"/>
  <c r="H104" i="3" s="1"/>
  <c r="K104" i="3" s="1"/>
  <c r="N104" i="3" s="1"/>
  <c r="Q104" i="3" s="1"/>
  <c r="T104" i="3" s="1"/>
  <c r="E103" i="3"/>
  <c r="E102" i="3"/>
  <c r="C102" i="3"/>
  <c r="H102" i="3" s="1"/>
  <c r="K102" i="3" s="1"/>
  <c r="N102" i="3" s="1"/>
  <c r="Q102" i="3" s="1"/>
  <c r="E101" i="3"/>
  <c r="E100" i="3"/>
  <c r="C100" i="3"/>
  <c r="H100" i="3" s="1"/>
  <c r="K100" i="3" s="1"/>
  <c r="N100" i="3" s="1"/>
  <c r="Q100" i="3" s="1"/>
  <c r="E99" i="3"/>
  <c r="C99" i="3"/>
  <c r="H99" i="3" s="1"/>
  <c r="K99" i="3" s="1"/>
  <c r="N99" i="3" s="1"/>
  <c r="Q99" i="3" s="1"/>
  <c r="E98" i="3"/>
  <c r="C98" i="3"/>
  <c r="H98" i="3" s="1"/>
  <c r="K98" i="3" s="1"/>
  <c r="N98" i="3" s="1"/>
  <c r="Q98" i="3" s="1"/>
  <c r="E97" i="3"/>
  <c r="E96" i="3"/>
  <c r="C96" i="3"/>
  <c r="H96" i="3" s="1"/>
  <c r="K96" i="3" s="1"/>
  <c r="N96" i="3" s="1"/>
  <c r="Q96" i="3" s="1"/>
  <c r="E95" i="3"/>
  <c r="C95" i="3"/>
  <c r="H95" i="3" s="1"/>
  <c r="K95" i="3" s="1"/>
  <c r="N95" i="3" s="1"/>
  <c r="Q95" i="3" s="1"/>
  <c r="T95" i="3" s="1"/>
  <c r="E94" i="3"/>
  <c r="E93" i="3"/>
  <c r="E92" i="3"/>
  <c r="C92" i="3"/>
  <c r="H92" i="3" s="1"/>
  <c r="K92" i="3" s="1"/>
  <c r="N92" i="3" s="1"/>
  <c r="Q92" i="3" s="1"/>
  <c r="E91" i="3"/>
  <c r="C91" i="3"/>
  <c r="H91" i="3" s="1"/>
  <c r="K91" i="3" s="1"/>
  <c r="N91" i="3" s="1"/>
  <c r="Q91" i="3" s="1"/>
  <c r="S107" i="1"/>
  <c r="G101" i="2" s="1"/>
  <c r="S106" i="1"/>
  <c r="G100" i="2" s="1"/>
  <c r="S105" i="1"/>
  <c r="G99" i="2" s="1"/>
  <c r="S104" i="1"/>
  <c r="G98" i="2" s="1"/>
  <c r="S103" i="1"/>
  <c r="G97" i="2" s="1"/>
  <c r="S102" i="1"/>
  <c r="G96" i="2" s="1"/>
  <c r="S101" i="1"/>
  <c r="G95" i="2" s="1"/>
  <c r="S100" i="1"/>
  <c r="G94" i="2" s="1"/>
  <c r="S99" i="1"/>
  <c r="G93" i="2" s="1"/>
  <c r="S98" i="1"/>
  <c r="G92" i="2" s="1"/>
  <c r="S97" i="1"/>
  <c r="G91" i="2" s="1"/>
  <c r="S96" i="1"/>
  <c r="G90" i="2" s="1"/>
  <c r="S95" i="1"/>
  <c r="G89" i="2" s="1"/>
  <c r="K95" i="1"/>
  <c r="B96" i="1" s="1"/>
  <c r="J96" i="1" s="1"/>
  <c r="A90" i="2" s="1"/>
  <c r="S94" i="1"/>
  <c r="G88" i="2" s="1"/>
  <c r="S93" i="1"/>
  <c r="G87" i="2" s="1"/>
  <c r="S92" i="1"/>
  <c r="G86" i="2" s="1"/>
  <c r="S91" i="1"/>
  <c r="G85" i="2" s="1"/>
  <c r="S90" i="1"/>
  <c r="G84" i="2" s="1"/>
  <c r="S89" i="1"/>
  <c r="G83" i="2" s="1"/>
  <c r="S88" i="1"/>
  <c r="G82" i="2" s="1"/>
  <c r="S87" i="1"/>
  <c r="G81" i="2" s="1"/>
  <c r="S86" i="1"/>
  <c r="G80" i="2" s="1"/>
  <c r="S85" i="1"/>
  <c r="G79" i="2" s="1"/>
  <c r="S84" i="1"/>
  <c r="G78" i="2" s="1"/>
  <c r="S72" i="1"/>
  <c r="G66" i="2" s="1"/>
  <c r="S73" i="1"/>
  <c r="G67" i="2" s="1"/>
  <c r="S74" i="1"/>
  <c r="G68" i="2" s="1"/>
  <c r="S75" i="1"/>
  <c r="G69" i="2" s="1"/>
  <c r="S76" i="1"/>
  <c r="G70" i="2" s="1"/>
  <c r="S77" i="1"/>
  <c r="G71" i="2" s="1"/>
  <c r="S78" i="1"/>
  <c r="G72" i="2" s="1"/>
  <c r="S79" i="1"/>
  <c r="G73" i="2" s="1"/>
  <c r="S80" i="1"/>
  <c r="G74" i="2" s="1"/>
  <c r="S81" i="1"/>
  <c r="G75" i="2" s="1"/>
  <c r="S82" i="1"/>
  <c r="G76" i="2" s="1"/>
  <c r="S83" i="1"/>
  <c r="G77" i="2" s="1"/>
  <c r="E90" i="3"/>
  <c r="E89" i="3"/>
  <c r="E88" i="3"/>
  <c r="C88" i="3"/>
  <c r="H88" i="3" s="1"/>
  <c r="K88" i="3" s="1"/>
  <c r="N88" i="3" s="1"/>
  <c r="Q88" i="3" s="1"/>
  <c r="E87" i="3"/>
  <c r="E86" i="3"/>
  <c r="C86" i="3"/>
  <c r="H86" i="3" s="1"/>
  <c r="K86" i="3" s="1"/>
  <c r="N86" i="3" s="1"/>
  <c r="Q86" i="3" s="1"/>
  <c r="E85" i="3"/>
  <c r="E84" i="3"/>
  <c r="C84" i="3"/>
  <c r="H84" i="3" s="1"/>
  <c r="K84" i="3" s="1"/>
  <c r="N84" i="3" s="1"/>
  <c r="Q84" i="3" s="1"/>
  <c r="E83" i="3"/>
  <c r="C83" i="3"/>
  <c r="H83" i="3" s="1"/>
  <c r="K83" i="3" s="1"/>
  <c r="N83" i="3" s="1"/>
  <c r="Q83" i="3" s="1"/>
  <c r="E82" i="3"/>
  <c r="C82" i="3"/>
  <c r="H82" i="3" s="1"/>
  <c r="K82" i="3" s="1"/>
  <c r="N82" i="3" s="1"/>
  <c r="Q82" i="3" s="1"/>
  <c r="E81" i="3"/>
  <c r="C81" i="3"/>
  <c r="H81" i="3" s="1"/>
  <c r="K81" i="3" s="1"/>
  <c r="N81" i="3" s="1"/>
  <c r="Q81" i="3" s="1"/>
  <c r="E80" i="3"/>
  <c r="E79" i="3"/>
  <c r="C79" i="3"/>
  <c r="H79" i="3" s="1"/>
  <c r="K79" i="3" s="1"/>
  <c r="N79" i="3" s="1"/>
  <c r="Q79" i="3" s="1"/>
  <c r="E78" i="3"/>
  <c r="E77" i="3"/>
  <c r="C77" i="3"/>
  <c r="H77" i="3" s="1"/>
  <c r="K77" i="3" s="1"/>
  <c r="N77" i="3" s="1"/>
  <c r="Q77" i="3" s="1"/>
  <c r="E76" i="3"/>
  <c r="C76" i="3"/>
  <c r="H76" i="3" s="1"/>
  <c r="K76" i="3" s="1"/>
  <c r="N76" i="3" s="1"/>
  <c r="Q76" i="3" s="1"/>
  <c r="E75" i="3"/>
  <c r="C75" i="3"/>
  <c r="H75" i="3" s="1"/>
  <c r="K75" i="3" s="1"/>
  <c r="N75" i="3" s="1"/>
  <c r="Q75" i="3" s="1"/>
  <c r="E74" i="3"/>
  <c r="C74" i="3"/>
  <c r="H74" i="3" s="1"/>
  <c r="K74" i="3" s="1"/>
  <c r="N74" i="3" s="1"/>
  <c r="Q74" i="3" s="1"/>
  <c r="E73" i="3"/>
  <c r="C73" i="3"/>
  <c r="H73" i="3" s="1"/>
  <c r="K73" i="3" s="1"/>
  <c r="N73" i="3" s="1"/>
  <c r="Q73" i="3" s="1"/>
  <c r="E72" i="3"/>
  <c r="C72" i="3"/>
  <c r="H72" i="3" s="1"/>
  <c r="K72" i="3" s="1"/>
  <c r="N72" i="3" s="1"/>
  <c r="Q72" i="3" s="1"/>
  <c r="E71" i="3"/>
  <c r="C71" i="3"/>
  <c r="H71" i="3" s="1"/>
  <c r="K71" i="3" s="1"/>
  <c r="N71" i="3" s="1"/>
  <c r="Q71" i="3" s="1"/>
  <c r="E70" i="3"/>
  <c r="C70" i="3"/>
  <c r="H70" i="3" s="1"/>
  <c r="K70" i="3" s="1"/>
  <c r="N70" i="3" s="1"/>
  <c r="Q70" i="3" s="1"/>
  <c r="E69" i="3"/>
  <c r="C69" i="3"/>
  <c r="H69" i="3" s="1"/>
  <c r="K69" i="3" s="1"/>
  <c r="N69" i="3" s="1"/>
  <c r="Q69" i="3" s="1"/>
  <c r="E68" i="3"/>
  <c r="C68" i="3"/>
  <c r="H68" i="3" s="1"/>
  <c r="K68" i="3" s="1"/>
  <c r="N68" i="3" s="1"/>
  <c r="Q68" i="3" s="1"/>
  <c r="E67" i="3"/>
  <c r="C67" i="3"/>
  <c r="H67" i="3" s="1"/>
  <c r="K67" i="3" s="1"/>
  <c r="N67" i="3" s="1"/>
  <c r="Q67" i="3" s="1"/>
  <c r="E66" i="3"/>
  <c r="E65" i="3"/>
  <c r="C65" i="3"/>
  <c r="H65" i="3" s="1"/>
  <c r="K65" i="3" s="1"/>
  <c r="N65" i="3" s="1"/>
  <c r="Q65" i="3" s="1"/>
  <c r="S64" i="1"/>
  <c r="G58" i="2" s="1"/>
  <c r="S65" i="1"/>
  <c r="G59" i="2" s="1"/>
  <c r="S66" i="1"/>
  <c r="G60" i="2" s="1"/>
  <c r="S67" i="1"/>
  <c r="G61" i="2" s="1"/>
  <c r="S68" i="1"/>
  <c r="G62" i="2" s="1"/>
  <c r="K69" i="1"/>
  <c r="B70" i="1" s="1"/>
  <c r="J70" i="1" s="1"/>
  <c r="A64" i="2" s="1"/>
  <c r="S69" i="1"/>
  <c r="G63" i="2" s="1"/>
  <c r="S70" i="1"/>
  <c r="G64" i="2" s="1"/>
  <c r="S71" i="1"/>
  <c r="G65" i="2" s="1"/>
  <c r="S63" i="1"/>
  <c r="G57" i="2" s="1"/>
  <c r="S62" i="1"/>
  <c r="G56" i="2" s="1"/>
  <c r="S61" i="1"/>
  <c r="G55" i="2" s="1"/>
  <c r="S60" i="1"/>
  <c r="G54" i="2" s="1"/>
  <c r="S59" i="1"/>
  <c r="G53" i="2" s="1"/>
  <c r="S58" i="1"/>
  <c r="G52" i="2" s="1"/>
  <c r="K59" i="1"/>
  <c r="B60" i="1" s="1"/>
  <c r="K60" i="1"/>
  <c r="B61" i="1" s="1"/>
  <c r="K61" i="1"/>
  <c r="B62" i="1" s="1"/>
  <c r="E60" i="3"/>
  <c r="C61" i="3"/>
  <c r="H61" i="3" s="1"/>
  <c r="K61" i="3" s="1"/>
  <c r="N61" i="3" s="1"/>
  <c r="Q61" i="3" s="1"/>
  <c r="E61" i="3"/>
  <c r="E62" i="3"/>
  <c r="C63" i="3"/>
  <c r="H63" i="3" s="1"/>
  <c r="K63" i="3" s="1"/>
  <c r="N63" i="3" s="1"/>
  <c r="Q63" i="3" s="1"/>
  <c r="E63" i="3"/>
  <c r="E64" i="3"/>
  <c r="C53" i="3"/>
  <c r="H53" i="3" s="1"/>
  <c r="K53" i="3" s="1"/>
  <c r="N53" i="3" s="1"/>
  <c r="Q53" i="3" s="1"/>
  <c r="E53" i="3"/>
  <c r="C54" i="3"/>
  <c r="H54" i="3" s="1"/>
  <c r="K54" i="3" s="1"/>
  <c r="N54" i="3" s="1"/>
  <c r="Q54" i="3" s="1"/>
  <c r="E54" i="3"/>
  <c r="C55" i="3"/>
  <c r="H55" i="3" s="1"/>
  <c r="K55" i="3" s="1"/>
  <c r="N55" i="3" s="1"/>
  <c r="Q55" i="3" s="1"/>
  <c r="E55" i="3"/>
  <c r="C56" i="3"/>
  <c r="H56" i="3" s="1"/>
  <c r="K56" i="3" s="1"/>
  <c r="N56" i="3" s="1"/>
  <c r="Q56" i="3" s="1"/>
  <c r="E56" i="3"/>
  <c r="C57" i="3"/>
  <c r="H57" i="3" s="1"/>
  <c r="K57" i="3" s="1"/>
  <c r="N57" i="3" s="1"/>
  <c r="Q57" i="3" s="1"/>
  <c r="E57" i="3"/>
  <c r="C58" i="3"/>
  <c r="H58" i="3" s="1"/>
  <c r="K58" i="3" s="1"/>
  <c r="N58" i="3" s="1"/>
  <c r="Q58" i="3" s="1"/>
  <c r="E58" i="3"/>
  <c r="C59" i="3"/>
  <c r="H59" i="3" s="1"/>
  <c r="K59" i="3" s="1"/>
  <c r="N59" i="3" s="1"/>
  <c r="Q59" i="3" s="1"/>
  <c r="E59" i="3"/>
  <c r="K58" i="1"/>
  <c r="B52" i="2" s="1"/>
  <c r="S51" i="1"/>
  <c r="G45" i="2" s="1"/>
  <c r="S52" i="1"/>
  <c r="G46" i="2" s="1"/>
  <c r="S53" i="1"/>
  <c r="G47" i="2" s="1"/>
  <c r="S54" i="1"/>
  <c r="G48" i="2" s="1"/>
  <c r="S55" i="1"/>
  <c r="G49" i="2" s="1"/>
  <c r="S56" i="1"/>
  <c r="G50" i="2" s="1"/>
  <c r="S57" i="1"/>
  <c r="G51" i="2" s="1"/>
  <c r="S50" i="1"/>
  <c r="G44" i="2" s="1"/>
  <c r="S49" i="1"/>
  <c r="G43" i="2" s="1"/>
  <c r="S48" i="1"/>
  <c r="G42" i="2" s="1"/>
  <c r="S47" i="1"/>
  <c r="G41" i="2" s="1"/>
  <c r="S46" i="1"/>
  <c r="G40" i="2" s="1"/>
  <c r="S45" i="1"/>
  <c r="G39" i="2" s="1"/>
  <c r="S44" i="1"/>
  <c r="G38" i="2" s="1"/>
  <c r="S43" i="1"/>
  <c r="G37" i="2" s="1"/>
  <c r="S42" i="1"/>
  <c r="G36" i="2" s="1"/>
  <c r="S41" i="1"/>
  <c r="G35" i="2" s="1"/>
  <c r="S40" i="1"/>
  <c r="G34" i="2" s="1"/>
  <c r="S39" i="1"/>
  <c r="G33" i="2" s="1"/>
  <c r="S38" i="1"/>
  <c r="G32" i="2" s="1"/>
  <c r="S37" i="1"/>
  <c r="G31" i="2" s="1"/>
  <c r="S36" i="1"/>
  <c r="G30" i="2" s="1"/>
  <c r="S35" i="1"/>
  <c r="G29" i="2" s="1"/>
  <c r="S34" i="1"/>
  <c r="G28" i="2" s="1"/>
  <c r="S33" i="1"/>
  <c r="G27" i="2" s="1"/>
  <c r="S32" i="1"/>
  <c r="G26" i="2" s="1"/>
  <c r="S31" i="1"/>
  <c r="G25" i="2" s="1"/>
  <c r="S30" i="1"/>
  <c r="G24" i="2" s="1"/>
  <c r="S29" i="1"/>
  <c r="G23" i="2" s="1"/>
  <c r="S28" i="1"/>
  <c r="G22" i="2" s="1"/>
  <c r="S27" i="1"/>
  <c r="G21" i="2" s="1"/>
  <c r="S26" i="1"/>
  <c r="G20" i="2" s="1"/>
  <c r="S25" i="1"/>
  <c r="G19" i="2" s="1"/>
  <c r="S24" i="1"/>
  <c r="G18" i="2" s="1"/>
  <c r="S23" i="1"/>
  <c r="G17" i="2" s="1"/>
  <c r="S22" i="1"/>
  <c r="G16" i="2" s="1"/>
  <c r="S21" i="1"/>
  <c r="G15" i="2" s="1"/>
  <c r="S20" i="1"/>
  <c r="G14" i="2" s="1"/>
  <c r="S19" i="1"/>
  <c r="G13" i="2" s="1"/>
  <c r="S18" i="1"/>
  <c r="G12" i="2" s="1"/>
  <c r="S17" i="1"/>
  <c r="G11" i="2" s="1"/>
  <c r="S16" i="1"/>
  <c r="G10" i="2" s="1"/>
  <c r="S15" i="1"/>
  <c r="G9" i="2" s="1"/>
  <c r="S14" i="1"/>
  <c r="G8" i="2" s="1"/>
  <c r="S13" i="1"/>
  <c r="G7" i="2" s="1"/>
  <c r="S12" i="1"/>
  <c r="G6" i="2" s="1"/>
  <c r="S11" i="1"/>
  <c r="G5" i="2" s="1"/>
  <c r="S10" i="1"/>
  <c r="G4" i="2" s="1"/>
  <c r="S9" i="1"/>
  <c r="G3" i="2" s="1"/>
  <c r="S8" i="1"/>
  <c r="G2" i="2" s="1"/>
  <c r="C5" i="3"/>
  <c r="C9" i="3"/>
  <c r="C14" i="3"/>
  <c r="C18" i="3"/>
  <c r="C27" i="3"/>
  <c r="C30" i="3"/>
  <c r="C37" i="3"/>
  <c r="C38" i="3"/>
  <c r="C40" i="3"/>
  <c r="H40" i="3" s="1"/>
  <c r="K40" i="3" s="1"/>
  <c r="N40" i="3" s="1"/>
  <c r="Q40" i="3" s="1"/>
  <c r="T40" i="3" s="1"/>
  <c r="C42" i="3"/>
  <c r="C44" i="3"/>
  <c r="H44" i="3" s="1"/>
  <c r="K44" i="3" s="1"/>
  <c r="N44" i="3" s="1"/>
  <c r="Q44" i="3" s="1"/>
  <c r="T44" i="3" s="1"/>
  <c r="C4" i="3"/>
  <c r="B4" i="3"/>
  <c r="E45" i="3"/>
  <c r="E46" i="3"/>
  <c r="E47" i="3"/>
  <c r="E48" i="3"/>
  <c r="E49" i="3"/>
  <c r="E50" i="3"/>
  <c r="E51" i="3"/>
  <c r="E52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C3" i="3"/>
  <c r="B3" i="3"/>
  <c r="F2" i="2"/>
  <c r="E2" i="2"/>
  <c r="D2" i="2"/>
  <c r="C2" i="2"/>
  <c r="C66" i="3" l="1"/>
  <c r="H66" i="3" s="1"/>
  <c r="K66" i="3" s="1"/>
  <c r="N66" i="3" s="1"/>
  <c r="Q66" i="3" s="1"/>
  <c r="T120" i="3"/>
  <c r="W120" i="3"/>
  <c r="B63" i="2"/>
  <c r="B55" i="2"/>
  <c r="B89" i="2"/>
  <c r="B53" i="2"/>
  <c r="B92" i="3"/>
  <c r="G92" i="3" s="1"/>
  <c r="J92" i="3" s="1"/>
  <c r="M92" i="3" s="1"/>
  <c r="P92" i="3" s="1"/>
  <c r="S92" i="3" s="1"/>
  <c r="V92" i="3" s="1"/>
  <c r="B54" i="2"/>
  <c r="T91" i="3"/>
  <c r="W91" i="3" s="1"/>
  <c r="T98" i="3"/>
  <c r="W98" i="3" s="1"/>
  <c r="K102" i="1" s="1"/>
  <c r="B96" i="2" s="1"/>
  <c r="S121" i="3"/>
  <c r="V121" i="3"/>
  <c r="T96" i="3"/>
  <c r="W96" i="3" s="1"/>
  <c r="K100" i="1" s="1"/>
  <c r="B94" i="2" s="1"/>
  <c r="T121" i="3"/>
  <c r="W121" i="3"/>
  <c r="T99" i="3"/>
  <c r="W99" i="3" s="1"/>
  <c r="K103" i="1" s="1"/>
  <c r="B97" i="2" s="1"/>
  <c r="T92" i="3"/>
  <c r="W92" i="3"/>
  <c r="K96" i="1" s="1"/>
  <c r="S122" i="3"/>
  <c r="V122" i="3" s="1"/>
  <c r="T119" i="3"/>
  <c r="W119" i="3" s="1"/>
  <c r="K123" i="1" s="1"/>
  <c r="T122" i="3"/>
  <c r="W122" i="3"/>
  <c r="T118" i="3"/>
  <c r="W118" i="3" s="1"/>
  <c r="K122" i="1" s="1"/>
  <c r="W95" i="3"/>
  <c r="K99" i="1" s="1"/>
  <c r="B93" i="2" s="1"/>
  <c r="W104" i="3"/>
  <c r="K108" i="1" s="1"/>
  <c r="S120" i="3"/>
  <c r="V120" i="3" s="1"/>
  <c r="W123" i="3"/>
  <c r="T123" i="3"/>
  <c r="T102" i="3"/>
  <c r="W102" i="3" s="1"/>
  <c r="K106" i="1" s="1"/>
  <c r="T100" i="3"/>
  <c r="W100" i="3" s="1"/>
  <c r="K104" i="1" s="1"/>
  <c r="B98" i="2" s="1"/>
  <c r="S123" i="3"/>
  <c r="V123" i="3" s="1"/>
  <c r="T67" i="3"/>
  <c r="W67" i="3" s="1"/>
  <c r="K71" i="1" s="1"/>
  <c r="B65" i="2" s="1"/>
  <c r="T75" i="3"/>
  <c r="W75" i="3" s="1"/>
  <c r="K79" i="1" s="1"/>
  <c r="B73" i="2" s="1"/>
  <c r="T81" i="3"/>
  <c r="W81" i="3" s="1"/>
  <c r="K85" i="1" s="1"/>
  <c r="T70" i="3"/>
  <c r="W70" i="3" s="1"/>
  <c r="K74" i="1" s="1"/>
  <c r="T71" i="3"/>
  <c r="W71" i="3" s="1"/>
  <c r="K75" i="1" s="1"/>
  <c r="T74" i="3"/>
  <c r="W74" i="3" s="1"/>
  <c r="K78" i="1" s="1"/>
  <c r="B72" i="2" s="1"/>
  <c r="T77" i="3"/>
  <c r="W77" i="3" s="1"/>
  <c r="K81" i="1" s="1"/>
  <c r="B75" i="2" s="1"/>
  <c r="T83" i="3"/>
  <c r="W83" i="3" s="1"/>
  <c r="K87" i="1" s="1"/>
  <c r="T79" i="3"/>
  <c r="W79" i="3" s="1"/>
  <c r="K83" i="1" s="1"/>
  <c r="B77" i="2" s="1"/>
  <c r="T82" i="3"/>
  <c r="W82" i="3" s="1"/>
  <c r="K86" i="1" s="1"/>
  <c r="T66" i="3"/>
  <c r="W66" i="3" s="1"/>
  <c r="K70" i="1" s="1"/>
  <c r="B64" i="2" s="1"/>
  <c r="T72" i="3"/>
  <c r="W72" i="3" s="1"/>
  <c r="K76" i="1" s="1"/>
  <c r="T76" i="3"/>
  <c r="W76" i="3" s="1"/>
  <c r="K80" i="1" s="1"/>
  <c r="B74" i="2" s="1"/>
  <c r="T86" i="3"/>
  <c r="W86" i="3" s="1"/>
  <c r="K90" i="1" s="1"/>
  <c r="T68" i="3"/>
  <c r="W68" i="3" s="1"/>
  <c r="K72" i="1" s="1"/>
  <c r="T73" i="3"/>
  <c r="W73" i="3" s="1"/>
  <c r="K77" i="1" s="1"/>
  <c r="T65" i="3"/>
  <c r="W65" i="3" s="1"/>
  <c r="T69" i="3"/>
  <c r="W69" i="3" s="1"/>
  <c r="K73" i="1" s="1"/>
  <c r="T84" i="3"/>
  <c r="W84" i="3" s="1"/>
  <c r="K88" i="1" s="1"/>
  <c r="T88" i="3"/>
  <c r="W88" i="3" s="1"/>
  <c r="K92" i="1" s="1"/>
  <c r="B66" i="3"/>
  <c r="G66" i="3" s="1"/>
  <c r="J66" i="3" s="1"/>
  <c r="M66" i="3" s="1"/>
  <c r="P66" i="3" s="1"/>
  <c r="J62" i="1"/>
  <c r="A56" i="2" s="1"/>
  <c r="B58" i="3"/>
  <c r="G58" i="3" s="1"/>
  <c r="J58" i="3" s="1"/>
  <c r="M58" i="3" s="1"/>
  <c r="P58" i="3" s="1"/>
  <c r="S58" i="3" s="1"/>
  <c r="V58" i="3" s="1"/>
  <c r="B56" i="3"/>
  <c r="G56" i="3" s="1"/>
  <c r="J56" i="3" s="1"/>
  <c r="M56" i="3" s="1"/>
  <c r="P56" i="3" s="1"/>
  <c r="S56" i="3" s="1"/>
  <c r="V56" i="3" s="1"/>
  <c r="J60" i="1"/>
  <c r="A54" i="2" s="1"/>
  <c r="B59" i="1"/>
  <c r="J59" i="1" s="1"/>
  <c r="A53" i="2" s="1"/>
  <c r="J61" i="1"/>
  <c r="A55" i="2" s="1"/>
  <c r="B57" i="3"/>
  <c r="G57" i="3" s="1"/>
  <c r="J57" i="3" s="1"/>
  <c r="M57" i="3" s="1"/>
  <c r="P57" i="3" s="1"/>
  <c r="S57" i="3" s="1"/>
  <c r="V57" i="3" s="1"/>
  <c r="T63" i="3"/>
  <c r="W63" i="3" s="1"/>
  <c r="K67" i="1" s="1"/>
  <c r="T61" i="3"/>
  <c r="W61" i="3" s="1"/>
  <c r="K65" i="1" s="1"/>
  <c r="T59" i="3"/>
  <c r="W59" i="3" s="1"/>
  <c r="K63" i="1" s="1"/>
  <c r="T56" i="3"/>
  <c r="W56" i="3" s="1"/>
  <c r="T53" i="3"/>
  <c r="W53" i="3"/>
  <c r="K57" i="1" s="1"/>
  <c r="T55" i="3"/>
  <c r="W55" i="3" s="1"/>
  <c r="T58" i="3"/>
  <c r="W58" i="3" s="1"/>
  <c r="K62" i="1" s="1"/>
  <c r="T57" i="3"/>
  <c r="W57" i="3" s="1"/>
  <c r="T54" i="3"/>
  <c r="W54" i="3" s="1"/>
  <c r="W40" i="3"/>
  <c r="K44" i="1" s="1"/>
  <c r="B38" i="2" s="1"/>
  <c r="W44" i="3"/>
  <c r="K48" i="1" s="1"/>
  <c r="B42" i="2" s="1"/>
  <c r="H14" i="3"/>
  <c r="K14" i="3" s="1"/>
  <c r="N14" i="3" s="1"/>
  <c r="Q14" i="3" s="1"/>
  <c r="H18" i="3"/>
  <c r="K18" i="3" s="1"/>
  <c r="N18" i="3" s="1"/>
  <c r="Q18" i="3" s="1"/>
  <c r="H30" i="3"/>
  <c r="K30" i="3" s="1"/>
  <c r="N30" i="3" s="1"/>
  <c r="Q30" i="3" s="1"/>
  <c r="H27" i="3"/>
  <c r="K27" i="3" s="1"/>
  <c r="N27" i="3" s="1"/>
  <c r="Q27" i="3" s="1"/>
  <c r="H37" i="3"/>
  <c r="K37" i="3" s="1"/>
  <c r="N37" i="3" s="1"/>
  <c r="Q37" i="3" s="1"/>
  <c r="H5" i="3"/>
  <c r="K5" i="3" s="1"/>
  <c r="N5" i="3" s="1"/>
  <c r="Q5" i="3" s="1"/>
  <c r="H9" i="3"/>
  <c r="K9" i="3" s="1"/>
  <c r="N9" i="3" s="1"/>
  <c r="Q9" i="3" s="1"/>
  <c r="H38" i="3"/>
  <c r="K38" i="3" s="1"/>
  <c r="N38" i="3" s="1"/>
  <c r="Q38" i="3" s="1"/>
  <c r="H42" i="3"/>
  <c r="K42" i="3" s="1"/>
  <c r="N42" i="3" s="1"/>
  <c r="Q42" i="3" s="1"/>
  <c r="B73" i="1" l="1"/>
  <c r="B66" i="2"/>
  <c r="B93" i="1"/>
  <c r="C89" i="3" s="1"/>
  <c r="H89" i="3" s="1"/>
  <c r="K89" i="3" s="1"/>
  <c r="N89" i="3" s="1"/>
  <c r="Q89" i="3" s="1"/>
  <c r="T89" i="3" s="1"/>
  <c r="W89" i="3" s="1"/>
  <c r="K93" i="1" s="1"/>
  <c r="B86" i="2"/>
  <c r="B77" i="1"/>
  <c r="B73" i="3" s="1"/>
  <c r="G73" i="3" s="1"/>
  <c r="J73" i="3" s="1"/>
  <c r="M73" i="3" s="1"/>
  <c r="P73" i="3" s="1"/>
  <c r="S73" i="3" s="1"/>
  <c r="V73" i="3" s="1"/>
  <c r="B70" i="2"/>
  <c r="B76" i="1"/>
  <c r="J76" i="1" s="1"/>
  <c r="A70" i="2" s="1"/>
  <c r="B69" i="2"/>
  <c r="B58" i="1"/>
  <c r="B54" i="3" s="1"/>
  <c r="G54" i="3" s="1"/>
  <c r="J54" i="3" s="1"/>
  <c r="M54" i="3" s="1"/>
  <c r="P54" i="3" s="1"/>
  <c r="S54" i="3" s="1"/>
  <c r="V54" i="3" s="1"/>
  <c r="B51" i="2"/>
  <c r="B74" i="1"/>
  <c r="B67" i="2"/>
  <c r="B87" i="1"/>
  <c r="B83" i="3" s="1"/>
  <c r="G83" i="3" s="1"/>
  <c r="J83" i="3" s="1"/>
  <c r="M83" i="3" s="1"/>
  <c r="P83" i="3" s="1"/>
  <c r="S83" i="3" s="1"/>
  <c r="V83" i="3" s="1"/>
  <c r="B80" i="2"/>
  <c r="B75" i="1"/>
  <c r="B68" i="2"/>
  <c r="B123" i="1"/>
  <c r="B119" i="3" s="1"/>
  <c r="G119" i="3" s="1"/>
  <c r="J119" i="3" s="1"/>
  <c r="M119" i="3" s="1"/>
  <c r="P119" i="3" s="1"/>
  <c r="B116" i="2"/>
  <c r="B91" i="1"/>
  <c r="C87" i="3" s="1"/>
  <c r="H87" i="3" s="1"/>
  <c r="K87" i="3" s="1"/>
  <c r="N87" i="3" s="1"/>
  <c r="Q87" i="3" s="1"/>
  <c r="T87" i="3" s="1"/>
  <c r="W87" i="3" s="1"/>
  <c r="K91" i="1" s="1"/>
  <c r="B84" i="2"/>
  <c r="B86" i="1"/>
  <c r="B82" i="3" s="1"/>
  <c r="G82" i="3" s="1"/>
  <c r="J82" i="3" s="1"/>
  <c r="M82" i="3" s="1"/>
  <c r="P82" i="3" s="1"/>
  <c r="B79" i="2"/>
  <c r="B89" i="1"/>
  <c r="C85" i="3" s="1"/>
  <c r="H85" i="3" s="1"/>
  <c r="K85" i="3" s="1"/>
  <c r="N85" i="3" s="1"/>
  <c r="Q85" i="3" s="1"/>
  <c r="T85" i="3" s="1"/>
  <c r="W85" i="3" s="1"/>
  <c r="K89" i="1" s="1"/>
  <c r="B82" i="2"/>
  <c r="B64" i="1"/>
  <c r="B57" i="2"/>
  <c r="B97" i="1"/>
  <c r="C93" i="3" s="1"/>
  <c r="H93" i="3" s="1"/>
  <c r="K93" i="3" s="1"/>
  <c r="N93" i="3" s="1"/>
  <c r="Q93" i="3" s="1"/>
  <c r="T93" i="3" s="1"/>
  <c r="W93" i="3" s="1"/>
  <c r="K97" i="1" s="1"/>
  <c r="B91" i="2" s="1"/>
  <c r="B90" i="2"/>
  <c r="B66" i="1"/>
  <c r="B59" i="2"/>
  <c r="B78" i="1"/>
  <c r="B74" i="3" s="1"/>
  <c r="G74" i="3" s="1"/>
  <c r="J74" i="3" s="1"/>
  <c r="M74" i="3" s="1"/>
  <c r="P74" i="3" s="1"/>
  <c r="S74" i="3" s="1"/>
  <c r="V74" i="3" s="1"/>
  <c r="B71" i="2"/>
  <c r="B88" i="1"/>
  <c r="B84" i="3" s="1"/>
  <c r="G84" i="3" s="1"/>
  <c r="J84" i="3" s="1"/>
  <c r="M84" i="3" s="1"/>
  <c r="P84" i="3" s="1"/>
  <c r="B81" i="2"/>
  <c r="B63" i="1"/>
  <c r="J63" i="1" s="1"/>
  <c r="A57" i="2" s="1"/>
  <c r="B56" i="2"/>
  <c r="B68" i="1"/>
  <c r="B61" i="2"/>
  <c r="J123" i="1"/>
  <c r="B102" i="2"/>
  <c r="B109" i="1"/>
  <c r="B100" i="2"/>
  <c r="B107" i="1"/>
  <c r="J107" i="1" s="1"/>
  <c r="A101" i="2" s="1"/>
  <c r="B104" i="1"/>
  <c r="J104" i="1" s="1"/>
  <c r="A98" i="2" s="1"/>
  <c r="B103" i="1"/>
  <c r="J103" i="1" s="1"/>
  <c r="A97" i="2" s="1"/>
  <c r="B101" i="1"/>
  <c r="B100" i="1"/>
  <c r="J100" i="1" s="1"/>
  <c r="A94" i="2" s="1"/>
  <c r="B105" i="1"/>
  <c r="B84" i="1"/>
  <c r="C80" i="3" s="1"/>
  <c r="H80" i="3" s="1"/>
  <c r="K80" i="3" s="1"/>
  <c r="N80" i="3" s="1"/>
  <c r="Q80" i="3" s="1"/>
  <c r="T80" i="3" s="1"/>
  <c r="W80" i="3" s="1"/>
  <c r="K84" i="1" s="1"/>
  <c r="J93" i="1"/>
  <c r="A87" i="2" s="1"/>
  <c r="B81" i="1"/>
  <c r="B77" i="3" s="1"/>
  <c r="G77" i="3" s="1"/>
  <c r="J77" i="3" s="1"/>
  <c r="M77" i="3" s="1"/>
  <c r="P77" i="3" s="1"/>
  <c r="S77" i="3" s="1"/>
  <c r="V77" i="3" s="1"/>
  <c r="B82" i="1"/>
  <c r="C78" i="3" s="1"/>
  <c r="H78" i="3" s="1"/>
  <c r="K78" i="3" s="1"/>
  <c r="N78" i="3" s="1"/>
  <c r="Q78" i="3" s="1"/>
  <c r="T78" i="3" s="1"/>
  <c r="W78" i="3" s="1"/>
  <c r="K82" i="1" s="1"/>
  <c r="B76" i="2" s="1"/>
  <c r="B80" i="1"/>
  <c r="B76" i="3" s="1"/>
  <c r="G76" i="3" s="1"/>
  <c r="J76" i="3" s="1"/>
  <c r="M76" i="3" s="1"/>
  <c r="P76" i="3" s="1"/>
  <c r="S76" i="3" s="1"/>
  <c r="V76" i="3" s="1"/>
  <c r="B79" i="1"/>
  <c r="B75" i="3" s="1"/>
  <c r="G75" i="3" s="1"/>
  <c r="J75" i="3" s="1"/>
  <c r="M75" i="3" s="1"/>
  <c r="P75" i="3" s="1"/>
  <c r="B72" i="1"/>
  <c r="B71" i="1"/>
  <c r="S66" i="3"/>
  <c r="V66" i="3" s="1"/>
  <c r="C60" i="3"/>
  <c r="H60" i="3" s="1"/>
  <c r="K60" i="3" s="1"/>
  <c r="N60" i="3" s="1"/>
  <c r="Q60" i="3" s="1"/>
  <c r="T60" i="3" s="1"/>
  <c r="W60" i="3" s="1"/>
  <c r="K64" i="1" s="1"/>
  <c r="J64" i="1"/>
  <c r="A58" i="2" s="1"/>
  <c r="B60" i="3"/>
  <c r="G60" i="3" s="1"/>
  <c r="J60" i="3" s="1"/>
  <c r="M60" i="3" s="1"/>
  <c r="P60" i="3" s="1"/>
  <c r="S60" i="3" s="1"/>
  <c r="V60" i="3" s="1"/>
  <c r="J58" i="1"/>
  <c r="A52" i="2" s="1"/>
  <c r="B55" i="3"/>
  <c r="G55" i="3" s="1"/>
  <c r="J55" i="3" s="1"/>
  <c r="M55" i="3" s="1"/>
  <c r="P55" i="3" s="1"/>
  <c r="S55" i="3" s="1"/>
  <c r="V55" i="3" s="1"/>
  <c r="T27" i="3"/>
  <c r="W27" i="3" s="1"/>
  <c r="T30" i="3"/>
  <c r="W30" i="3" s="1"/>
  <c r="T18" i="3"/>
  <c r="W18" i="3" s="1"/>
  <c r="T42" i="3"/>
  <c r="W42" i="3" s="1"/>
  <c r="T38" i="3"/>
  <c r="W38" i="3" s="1"/>
  <c r="T37" i="3"/>
  <c r="W37" i="3" s="1"/>
  <c r="T5" i="3"/>
  <c r="W5" i="3" s="1"/>
  <c r="T14" i="3"/>
  <c r="W14" i="3" s="1"/>
  <c r="T9" i="3"/>
  <c r="W9" i="3" s="1"/>
  <c r="B49" i="1"/>
  <c r="C45" i="3" s="1"/>
  <c r="H45" i="3" s="1"/>
  <c r="K45" i="3" s="1"/>
  <c r="N45" i="3" s="1"/>
  <c r="Q45" i="3" s="1"/>
  <c r="B45" i="1"/>
  <c r="C41" i="3" s="1"/>
  <c r="H41" i="3" s="1"/>
  <c r="K41" i="3" s="1"/>
  <c r="N41" i="3" s="1"/>
  <c r="Q41" i="3" s="1"/>
  <c r="J77" i="1" l="1"/>
  <c r="A71" i="2" s="1"/>
  <c r="J88" i="1"/>
  <c r="A82" i="2" s="1"/>
  <c r="J87" i="1"/>
  <c r="A81" i="2" s="1"/>
  <c r="J97" i="1"/>
  <c r="A91" i="2" s="1"/>
  <c r="J79" i="1"/>
  <c r="A73" i="2" s="1"/>
  <c r="B72" i="3"/>
  <c r="G72" i="3" s="1"/>
  <c r="J72" i="3" s="1"/>
  <c r="M72" i="3" s="1"/>
  <c r="P72" i="3" s="1"/>
  <c r="S72" i="3" s="1"/>
  <c r="V72" i="3" s="1"/>
  <c r="J89" i="1"/>
  <c r="A83" i="2" s="1"/>
  <c r="B85" i="3"/>
  <c r="G85" i="3" s="1"/>
  <c r="J85" i="3" s="1"/>
  <c r="M85" i="3" s="1"/>
  <c r="P85" i="3" s="1"/>
  <c r="S85" i="3" s="1"/>
  <c r="V85" i="3" s="1"/>
  <c r="J78" i="1"/>
  <c r="A72" i="2" s="1"/>
  <c r="J81" i="1"/>
  <c r="A75" i="2" s="1"/>
  <c r="B89" i="3"/>
  <c r="G89" i="3" s="1"/>
  <c r="J89" i="3" s="1"/>
  <c r="M89" i="3" s="1"/>
  <c r="P89" i="3" s="1"/>
  <c r="S89" i="3" s="1"/>
  <c r="V89" i="3" s="1"/>
  <c r="B78" i="3"/>
  <c r="G78" i="3" s="1"/>
  <c r="J78" i="3" s="1"/>
  <c r="M78" i="3" s="1"/>
  <c r="P78" i="3" s="1"/>
  <c r="S78" i="3" s="1"/>
  <c r="V78" i="3" s="1"/>
  <c r="J86" i="1"/>
  <c r="A80" i="2" s="1"/>
  <c r="B93" i="3"/>
  <c r="G93" i="3" s="1"/>
  <c r="J93" i="3" s="1"/>
  <c r="M93" i="3" s="1"/>
  <c r="P93" i="3" s="1"/>
  <c r="S93" i="3" s="1"/>
  <c r="V93" i="3" s="1"/>
  <c r="J91" i="1"/>
  <c r="A85" i="2" s="1"/>
  <c r="B87" i="3"/>
  <c r="G87" i="3" s="1"/>
  <c r="J87" i="3" s="1"/>
  <c r="M87" i="3" s="1"/>
  <c r="P87" i="3" s="1"/>
  <c r="S87" i="3" s="1"/>
  <c r="V87" i="3" s="1"/>
  <c r="B90" i="1"/>
  <c r="B83" i="2"/>
  <c r="B85" i="1"/>
  <c r="B78" i="2"/>
  <c r="B98" i="1"/>
  <c r="C94" i="3" s="1"/>
  <c r="H94" i="3" s="1"/>
  <c r="K94" i="3" s="1"/>
  <c r="N94" i="3" s="1"/>
  <c r="Q94" i="3" s="1"/>
  <c r="T94" i="3" s="1"/>
  <c r="W94" i="3" s="1"/>
  <c r="K98" i="1" s="1"/>
  <c r="J105" i="1"/>
  <c r="A99" i="2" s="1"/>
  <c r="C101" i="3"/>
  <c r="H101" i="3" s="1"/>
  <c r="K101" i="3" s="1"/>
  <c r="N101" i="3" s="1"/>
  <c r="Q101" i="3" s="1"/>
  <c r="T101" i="3" s="1"/>
  <c r="W101" i="3" s="1"/>
  <c r="K105" i="1" s="1"/>
  <c r="B64" i="3"/>
  <c r="G64" i="3" s="1"/>
  <c r="J64" i="3" s="1"/>
  <c r="M64" i="3" s="1"/>
  <c r="P64" i="3" s="1"/>
  <c r="S64" i="3" s="1"/>
  <c r="V64" i="3" s="1"/>
  <c r="C64" i="3"/>
  <c r="H64" i="3" s="1"/>
  <c r="K64" i="3" s="1"/>
  <c r="N64" i="3" s="1"/>
  <c r="Q64" i="3" s="1"/>
  <c r="T64" i="3" s="1"/>
  <c r="W64" i="3" s="1"/>
  <c r="K68" i="1" s="1"/>
  <c r="J68" i="1"/>
  <c r="A62" i="2" s="1"/>
  <c r="C62" i="3"/>
  <c r="H62" i="3" s="1"/>
  <c r="K62" i="3" s="1"/>
  <c r="N62" i="3" s="1"/>
  <c r="Q62" i="3" s="1"/>
  <c r="T62" i="3" s="1"/>
  <c r="W62" i="3" s="1"/>
  <c r="K66" i="1" s="1"/>
  <c r="J66" i="1"/>
  <c r="A60" i="2" s="1"/>
  <c r="B62" i="3"/>
  <c r="G62" i="3" s="1"/>
  <c r="J62" i="3" s="1"/>
  <c r="M62" i="3" s="1"/>
  <c r="P62" i="3" s="1"/>
  <c r="S62" i="3" s="1"/>
  <c r="V62" i="3" s="1"/>
  <c r="B65" i="1"/>
  <c r="B61" i="3" s="1"/>
  <c r="G61" i="3" s="1"/>
  <c r="J61" i="3" s="1"/>
  <c r="M61" i="3" s="1"/>
  <c r="P61" i="3" s="1"/>
  <c r="S61" i="3" s="1"/>
  <c r="V61" i="3" s="1"/>
  <c r="J65" i="1" s="1"/>
  <c r="A59" i="2" s="1"/>
  <c r="B58" i="2"/>
  <c r="B103" i="3"/>
  <c r="G103" i="3" s="1"/>
  <c r="J103" i="3" s="1"/>
  <c r="M103" i="3" s="1"/>
  <c r="P103" i="3" s="1"/>
  <c r="S103" i="3" s="1"/>
  <c r="V103" i="3" s="1"/>
  <c r="C103" i="3"/>
  <c r="H103" i="3" s="1"/>
  <c r="K103" i="3" s="1"/>
  <c r="N103" i="3" s="1"/>
  <c r="Q103" i="3" s="1"/>
  <c r="B92" i="1"/>
  <c r="B85" i="2"/>
  <c r="B94" i="1"/>
  <c r="B87" i="2"/>
  <c r="J101" i="1"/>
  <c r="A95" i="2" s="1"/>
  <c r="C97" i="3"/>
  <c r="H97" i="3" s="1"/>
  <c r="K97" i="3" s="1"/>
  <c r="N97" i="3" s="1"/>
  <c r="Q97" i="3" s="1"/>
  <c r="B59" i="3"/>
  <c r="G59" i="3" s="1"/>
  <c r="J59" i="3" s="1"/>
  <c r="M59" i="3" s="1"/>
  <c r="P59" i="3" s="1"/>
  <c r="S59" i="3" s="1"/>
  <c r="V59" i="3" s="1"/>
  <c r="S119" i="3"/>
  <c r="V119" i="3" s="1"/>
  <c r="C105" i="3"/>
  <c r="H105" i="3" s="1"/>
  <c r="K105" i="3" s="1"/>
  <c r="N105" i="3" s="1"/>
  <c r="Q105" i="3" s="1"/>
  <c r="B105" i="3"/>
  <c r="G105" i="3" s="1"/>
  <c r="J105" i="3" s="1"/>
  <c r="M105" i="3" s="1"/>
  <c r="P105" i="3" s="1"/>
  <c r="J109" i="1"/>
  <c r="B96" i="3"/>
  <c r="G96" i="3" s="1"/>
  <c r="J96" i="3" s="1"/>
  <c r="M96" i="3" s="1"/>
  <c r="P96" i="3" s="1"/>
  <c r="S96" i="3" s="1"/>
  <c r="V96" i="3" s="1"/>
  <c r="B97" i="3"/>
  <c r="G97" i="3" s="1"/>
  <c r="J97" i="3" s="1"/>
  <c r="M97" i="3" s="1"/>
  <c r="P97" i="3" s="1"/>
  <c r="S97" i="3" s="1"/>
  <c r="B101" i="3"/>
  <c r="G101" i="3" s="1"/>
  <c r="J101" i="3" s="1"/>
  <c r="M101" i="3" s="1"/>
  <c r="P101" i="3" s="1"/>
  <c r="B99" i="3"/>
  <c r="G99" i="3" s="1"/>
  <c r="J99" i="3" s="1"/>
  <c r="M99" i="3" s="1"/>
  <c r="P99" i="3" s="1"/>
  <c r="B100" i="3"/>
  <c r="G100" i="3" s="1"/>
  <c r="J100" i="3" s="1"/>
  <c r="M100" i="3" s="1"/>
  <c r="P100" i="3" s="1"/>
  <c r="S100" i="3" s="1"/>
  <c r="S84" i="3"/>
  <c r="V84" i="3" s="1"/>
  <c r="B80" i="3"/>
  <c r="G80" i="3" s="1"/>
  <c r="J80" i="3" s="1"/>
  <c r="M80" i="3" s="1"/>
  <c r="P80" i="3" s="1"/>
  <c r="J84" i="1"/>
  <c r="A78" i="2" s="1"/>
  <c r="S82" i="3"/>
  <c r="V82" i="3" s="1"/>
  <c r="J80" i="1"/>
  <c r="A74" i="2" s="1"/>
  <c r="J82" i="1"/>
  <c r="A76" i="2" s="1"/>
  <c r="B83" i="1"/>
  <c r="J72" i="1"/>
  <c r="A66" i="2" s="1"/>
  <c r="B68" i="3"/>
  <c r="G68" i="3" s="1"/>
  <c r="J68" i="3" s="1"/>
  <c r="M68" i="3" s="1"/>
  <c r="P68" i="3" s="1"/>
  <c r="S68" i="3" s="1"/>
  <c r="V68" i="3" s="1"/>
  <c r="B69" i="3"/>
  <c r="G69" i="3" s="1"/>
  <c r="J69" i="3" s="1"/>
  <c r="M69" i="3" s="1"/>
  <c r="P69" i="3" s="1"/>
  <c r="S69" i="3" s="1"/>
  <c r="V69" i="3" s="1"/>
  <c r="J73" i="1"/>
  <c r="A67" i="2" s="1"/>
  <c r="J75" i="1"/>
  <c r="A69" i="2" s="1"/>
  <c r="B71" i="3"/>
  <c r="G71" i="3" s="1"/>
  <c r="J71" i="3" s="1"/>
  <c r="M71" i="3" s="1"/>
  <c r="P71" i="3" s="1"/>
  <c r="S75" i="3"/>
  <c r="V75" i="3" s="1"/>
  <c r="J74" i="1"/>
  <c r="A68" i="2" s="1"/>
  <c r="B70" i="3"/>
  <c r="G70" i="3" s="1"/>
  <c r="J70" i="3" s="1"/>
  <c r="M70" i="3" s="1"/>
  <c r="P70" i="3" s="1"/>
  <c r="J71" i="1"/>
  <c r="A65" i="2" s="1"/>
  <c r="B67" i="3"/>
  <c r="G67" i="3" s="1"/>
  <c r="J67" i="3" s="1"/>
  <c r="M67" i="3" s="1"/>
  <c r="P67" i="3" s="1"/>
  <c r="K22" i="1"/>
  <c r="B16" i="2" s="1"/>
  <c r="K42" i="1"/>
  <c r="B36" i="2" s="1"/>
  <c r="K31" i="1"/>
  <c r="B25" i="2" s="1"/>
  <c r="K9" i="1"/>
  <c r="T41" i="3"/>
  <c r="W41" i="3" s="1"/>
  <c r="T45" i="3"/>
  <c r="W45" i="3" s="1"/>
  <c r="K18" i="1"/>
  <c r="B12" i="2" s="1"/>
  <c r="B41" i="3"/>
  <c r="G41" i="3" s="1"/>
  <c r="J41" i="3" s="1"/>
  <c r="M41" i="3" s="1"/>
  <c r="P41" i="3" s="1"/>
  <c r="J45" i="1"/>
  <c r="A39" i="2" s="1"/>
  <c r="J49" i="1"/>
  <c r="A43" i="2" s="1"/>
  <c r="B45" i="3"/>
  <c r="G45" i="3" s="1"/>
  <c r="J45" i="3" s="1"/>
  <c r="M45" i="3" s="1"/>
  <c r="P45" i="3" s="1"/>
  <c r="B94" i="3" l="1"/>
  <c r="G94" i="3" s="1"/>
  <c r="J94" i="3" s="1"/>
  <c r="M94" i="3" s="1"/>
  <c r="P94" i="3" s="1"/>
  <c r="S94" i="3" s="1"/>
  <c r="V94" i="3" s="1"/>
  <c r="T97" i="3"/>
  <c r="W97" i="3"/>
  <c r="K101" i="1" s="1"/>
  <c r="B99" i="2"/>
  <c r="B106" i="1"/>
  <c r="B92" i="2"/>
  <c r="B99" i="1"/>
  <c r="C90" i="3"/>
  <c r="H90" i="3" s="1"/>
  <c r="K90" i="3" s="1"/>
  <c r="N90" i="3" s="1"/>
  <c r="Q90" i="3" s="1"/>
  <c r="T90" i="3" s="1"/>
  <c r="W90" i="3" s="1"/>
  <c r="K94" i="1" s="1"/>
  <c r="J94" i="1"/>
  <c r="A88" i="2" s="1"/>
  <c r="B90" i="3"/>
  <c r="G90" i="3" s="1"/>
  <c r="J90" i="3" s="1"/>
  <c r="M90" i="3" s="1"/>
  <c r="P90" i="3" s="1"/>
  <c r="S90" i="3" s="1"/>
  <c r="V90" i="3" s="1"/>
  <c r="B67" i="1"/>
  <c r="B60" i="2"/>
  <c r="J85" i="1"/>
  <c r="A79" i="2" s="1"/>
  <c r="B81" i="3"/>
  <c r="G81" i="3" s="1"/>
  <c r="J81" i="3" s="1"/>
  <c r="M81" i="3" s="1"/>
  <c r="P81" i="3" s="1"/>
  <c r="S81" i="3" s="1"/>
  <c r="V81" i="3" s="1"/>
  <c r="B10" i="1"/>
  <c r="J10" i="1" s="1"/>
  <c r="A4" i="2" s="1"/>
  <c r="B3" i="2"/>
  <c r="J98" i="1"/>
  <c r="A92" i="2" s="1"/>
  <c r="J92" i="1"/>
  <c r="A86" i="2" s="1"/>
  <c r="B88" i="3"/>
  <c r="G88" i="3" s="1"/>
  <c r="J88" i="3" s="1"/>
  <c r="M88" i="3" s="1"/>
  <c r="P88" i="3" s="1"/>
  <c r="T103" i="3"/>
  <c r="W103" i="3" s="1"/>
  <c r="K107" i="1" s="1"/>
  <c r="B62" i="2"/>
  <c r="B69" i="1"/>
  <c r="J90" i="1"/>
  <c r="A84" i="2" s="1"/>
  <c r="B86" i="3"/>
  <c r="G86" i="3" s="1"/>
  <c r="J86" i="3" s="1"/>
  <c r="M86" i="3" s="1"/>
  <c r="P86" i="3" s="1"/>
  <c r="S86" i="3" s="1"/>
  <c r="V86" i="3" s="1"/>
  <c r="A103" i="2"/>
  <c r="S105" i="3"/>
  <c r="V105" i="3" s="1"/>
  <c r="T105" i="3"/>
  <c r="W105" i="3" s="1"/>
  <c r="K109" i="1" s="1"/>
  <c r="V97" i="3"/>
  <c r="S101" i="3"/>
  <c r="V101" i="3" s="1"/>
  <c r="V100" i="3"/>
  <c r="S99" i="3"/>
  <c r="V99" i="3" s="1"/>
  <c r="S80" i="3"/>
  <c r="V80" i="3" s="1"/>
  <c r="B79" i="3"/>
  <c r="G79" i="3" s="1"/>
  <c r="J79" i="3" s="1"/>
  <c r="M79" i="3" s="1"/>
  <c r="P79" i="3" s="1"/>
  <c r="S79" i="3" s="1"/>
  <c r="V79" i="3" s="1"/>
  <c r="J83" i="1"/>
  <c r="A77" i="2" s="1"/>
  <c r="S71" i="3"/>
  <c r="V71" i="3" s="1"/>
  <c r="S70" i="3"/>
  <c r="V70" i="3" s="1"/>
  <c r="S67" i="3"/>
  <c r="V67" i="3" s="1"/>
  <c r="K34" i="1"/>
  <c r="B28" i="2" s="1"/>
  <c r="K41" i="1"/>
  <c r="B35" i="2" s="1"/>
  <c r="B32" i="1"/>
  <c r="B28" i="3" s="1"/>
  <c r="G28" i="3" s="1"/>
  <c r="J28" i="3" s="1"/>
  <c r="M28" i="3" s="1"/>
  <c r="P28" i="3" s="1"/>
  <c r="K46" i="1"/>
  <c r="B40" i="2" s="1"/>
  <c r="B43" i="1"/>
  <c r="J43" i="1" s="1"/>
  <c r="A37" i="2" s="1"/>
  <c r="K45" i="1"/>
  <c r="B39" i="2" s="1"/>
  <c r="C6" i="3"/>
  <c r="H6" i="3" s="1"/>
  <c r="K6" i="3" s="1"/>
  <c r="N6" i="3" s="1"/>
  <c r="Q6" i="3" s="1"/>
  <c r="K13" i="1"/>
  <c r="B7" i="2" s="1"/>
  <c r="S41" i="3"/>
  <c r="V41" i="3" s="1"/>
  <c r="S45" i="3"/>
  <c r="V45" i="3" s="1"/>
  <c r="B95" i="1" l="1"/>
  <c r="B88" i="2"/>
  <c r="J99" i="1"/>
  <c r="A93" i="2" s="1"/>
  <c r="B95" i="3"/>
  <c r="G95" i="3" s="1"/>
  <c r="J95" i="3" s="1"/>
  <c r="M95" i="3" s="1"/>
  <c r="P95" i="3" s="1"/>
  <c r="S95" i="3" s="1"/>
  <c r="V95" i="3" s="1"/>
  <c r="J69" i="1"/>
  <c r="A63" i="2" s="1"/>
  <c r="B65" i="3"/>
  <c r="G65" i="3" s="1"/>
  <c r="J65" i="3" s="1"/>
  <c r="M65" i="3" s="1"/>
  <c r="P65" i="3" s="1"/>
  <c r="S65" i="3" s="1"/>
  <c r="V65" i="3" s="1"/>
  <c r="B101" i="2"/>
  <c r="B108" i="1"/>
  <c r="J106" i="1"/>
  <c r="A100" i="2" s="1"/>
  <c r="B102" i="3"/>
  <c r="G102" i="3" s="1"/>
  <c r="J102" i="3" s="1"/>
  <c r="M102" i="3" s="1"/>
  <c r="P102" i="3" s="1"/>
  <c r="S88" i="3"/>
  <c r="V88" i="3" s="1"/>
  <c r="J67" i="1"/>
  <c r="A61" i="2" s="1"/>
  <c r="B63" i="3"/>
  <c r="G63" i="3" s="1"/>
  <c r="J63" i="3" s="1"/>
  <c r="M63" i="3" s="1"/>
  <c r="P63" i="3" s="1"/>
  <c r="S63" i="3" s="1"/>
  <c r="V63" i="3" s="1"/>
  <c r="B95" i="2"/>
  <c r="B102" i="1"/>
  <c r="B6" i="3"/>
  <c r="G6" i="3" s="1"/>
  <c r="J6" i="3" s="1"/>
  <c r="M6" i="3" s="1"/>
  <c r="P6" i="3" s="1"/>
  <c r="S6" i="3" s="1"/>
  <c r="V6" i="3" s="1"/>
  <c r="B110" i="1"/>
  <c r="B103" i="2"/>
  <c r="B35" i="1"/>
  <c r="C31" i="3" s="1"/>
  <c r="H31" i="3" s="1"/>
  <c r="K31" i="3" s="1"/>
  <c r="N31" i="3" s="1"/>
  <c r="Q31" i="3" s="1"/>
  <c r="T31" i="3" s="1"/>
  <c r="K49" i="1"/>
  <c r="S28" i="3"/>
  <c r="V28" i="3" s="1"/>
  <c r="J32" i="1"/>
  <c r="A26" i="2" s="1"/>
  <c r="T6" i="3"/>
  <c r="W6" i="3" s="1"/>
  <c r="B46" i="1"/>
  <c r="B42" i="3" s="1"/>
  <c r="G42" i="3" s="1"/>
  <c r="J42" i="3" s="1"/>
  <c r="M42" i="3" s="1"/>
  <c r="P42" i="3" s="1"/>
  <c r="B39" i="3"/>
  <c r="G39" i="3" s="1"/>
  <c r="J39" i="3" s="1"/>
  <c r="M39" i="3" s="1"/>
  <c r="P39" i="3" s="1"/>
  <c r="C39" i="3"/>
  <c r="H39" i="3" s="1"/>
  <c r="K39" i="3" s="1"/>
  <c r="N39" i="3" s="1"/>
  <c r="Q39" i="3" s="1"/>
  <c r="C28" i="3"/>
  <c r="H28" i="3" s="1"/>
  <c r="K28" i="3" s="1"/>
  <c r="N28" i="3" s="1"/>
  <c r="Q28" i="3" s="1"/>
  <c r="B42" i="1"/>
  <c r="B47" i="1"/>
  <c r="B14" i="1"/>
  <c r="J14" i="1" s="1"/>
  <c r="A8" i="2" s="1"/>
  <c r="B50" i="1" l="1"/>
  <c r="J50" i="1" s="1"/>
  <c r="A44" i="2" s="1"/>
  <c r="B43" i="2"/>
  <c r="J108" i="1"/>
  <c r="B104" i="3"/>
  <c r="G104" i="3" s="1"/>
  <c r="J104" i="3" s="1"/>
  <c r="M104" i="3" s="1"/>
  <c r="P104" i="3" s="1"/>
  <c r="S104" i="3" s="1"/>
  <c r="V104" i="3" s="1"/>
  <c r="S102" i="3"/>
  <c r="V102" i="3" s="1"/>
  <c r="B31" i="3"/>
  <c r="G31" i="3" s="1"/>
  <c r="J31" i="3" s="1"/>
  <c r="M31" i="3" s="1"/>
  <c r="P31" i="3" s="1"/>
  <c r="S31" i="3" s="1"/>
  <c r="V31" i="3" s="1"/>
  <c r="B98" i="3"/>
  <c r="G98" i="3" s="1"/>
  <c r="J98" i="3" s="1"/>
  <c r="M98" i="3" s="1"/>
  <c r="P98" i="3" s="1"/>
  <c r="J102" i="1"/>
  <c r="B91" i="3"/>
  <c r="G91" i="3" s="1"/>
  <c r="J91" i="3" s="1"/>
  <c r="M91" i="3" s="1"/>
  <c r="P91" i="3" s="1"/>
  <c r="J95" i="1"/>
  <c r="J110" i="1"/>
  <c r="C106" i="3"/>
  <c r="H106" i="3" s="1"/>
  <c r="K106" i="3" s="1"/>
  <c r="N106" i="3" s="1"/>
  <c r="Q106" i="3" s="1"/>
  <c r="B106" i="3"/>
  <c r="G106" i="3" s="1"/>
  <c r="J106" i="3" s="1"/>
  <c r="M106" i="3" s="1"/>
  <c r="P106" i="3" s="1"/>
  <c r="S106" i="3" s="1"/>
  <c r="V106" i="3" s="1"/>
  <c r="W31" i="3"/>
  <c r="K35" i="1" s="1"/>
  <c r="B29" i="2" s="1"/>
  <c r="B46" i="3"/>
  <c r="G46" i="3" s="1"/>
  <c r="J46" i="3" s="1"/>
  <c r="M46" i="3" s="1"/>
  <c r="P46" i="3" s="1"/>
  <c r="C46" i="3"/>
  <c r="H46" i="3" s="1"/>
  <c r="K46" i="3" s="1"/>
  <c r="N46" i="3" s="1"/>
  <c r="Q46" i="3" s="1"/>
  <c r="J46" i="1"/>
  <c r="A40" i="2" s="1"/>
  <c r="J35" i="1"/>
  <c r="A29" i="2" s="1"/>
  <c r="T39" i="3"/>
  <c r="W39" i="3" s="1"/>
  <c r="S39" i="3"/>
  <c r="V39" i="3" s="1"/>
  <c r="T28" i="3"/>
  <c r="W28" i="3" s="1"/>
  <c r="C10" i="3"/>
  <c r="H10" i="3" s="1"/>
  <c r="K10" i="3" s="1"/>
  <c r="N10" i="3" s="1"/>
  <c r="Q10" i="3" s="1"/>
  <c r="J42" i="1"/>
  <c r="A36" i="2" s="1"/>
  <c r="B38" i="3"/>
  <c r="G38" i="3" s="1"/>
  <c r="J38" i="3" s="1"/>
  <c r="M38" i="3" s="1"/>
  <c r="P38" i="3" s="1"/>
  <c r="K10" i="1"/>
  <c r="B4" i="2" s="1"/>
  <c r="C43" i="3"/>
  <c r="H43" i="3" s="1"/>
  <c r="K43" i="3" s="1"/>
  <c r="N43" i="3" s="1"/>
  <c r="Q43" i="3" s="1"/>
  <c r="J47" i="1"/>
  <c r="A41" i="2" s="1"/>
  <c r="B43" i="3"/>
  <c r="G43" i="3" s="1"/>
  <c r="J43" i="3" s="1"/>
  <c r="M43" i="3" s="1"/>
  <c r="P43" i="3" s="1"/>
  <c r="B10" i="3"/>
  <c r="G10" i="3" s="1"/>
  <c r="J10" i="3" s="1"/>
  <c r="M10" i="3" s="1"/>
  <c r="P10" i="3" s="1"/>
  <c r="S42" i="3"/>
  <c r="V42" i="3" s="1"/>
  <c r="A89" i="2" l="1"/>
  <c r="A102" i="2"/>
  <c r="S91" i="3"/>
  <c r="V91" i="3" s="1"/>
  <c r="A96" i="2"/>
  <c r="S98" i="3"/>
  <c r="V98" i="3"/>
  <c r="T106" i="3"/>
  <c r="W106" i="3" s="1"/>
  <c r="K110" i="1" s="1"/>
  <c r="A104" i="2"/>
  <c r="S46" i="3"/>
  <c r="V46" i="3" s="1"/>
  <c r="T46" i="3"/>
  <c r="W46" i="3" s="1"/>
  <c r="T10" i="3"/>
  <c r="W10" i="3" s="1"/>
  <c r="K43" i="1"/>
  <c r="B37" i="2" s="1"/>
  <c r="K32" i="1"/>
  <c r="S38" i="3"/>
  <c r="V38" i="3" s="1"/>
  <c r="B36" i="1"/>
  <c r="J36" i="1" s="1"/>
  <c r="A30" i="2" s="1"/>
  <c r="T43" i="3"/>
  <c r="W43" i="3" s="1"/>
  <c r="B11" i="1"/>
  <c r="S43" i="3"/>
  <c r="V43" i="3" s="1"/>
  <c r="S10" i="3"/>
  <c r="V10" i="3" s="1"/>
  <c r="B33" i="1" l="1"/>
  <c r="C29" i="3" s="1"/>
  <c r="H29" i="3" s="1"/>
  <c r="K29" i="3" s="1"/>
  <c r="N29" i="3" s="1"/>
  <c r="Q29" i="3" s="1"/>
  <c r="T29" i="3" s="1"/>
  <c r="W29" i="3" s="1"/>
  <c r="B26" i="2"/>
  <c r="B104" i="2"/>
  <c r="B111" i="1"/>
  <c r="K50" i="1"/>
  <c r="B44" i="2" s="1"/>
  <c r="B29" i="3"/>
  <c r="G29" i="3" s="1"/>
  <c r="J29" i="3" s="1"/>
  <c r="M29" i="3" s="1"/>
  <c r="P29" i="3" s="1"/>
  <c r="B44" i="1"/>
  <c r="J44" i="1" s="1"/>
  <c r="A38" i="2" s="1"/>
  <c r="K14" i="1"/>
  <c r="C32" i="3"/>
  <c r="H32" i="3" s="1"/>
  <c r="K32" i="3" s="1"/>
  <c r="N32" i="3" s="1"/>
  <c r="Q32" i="3" s="1"/>
  <c r="B32" i="3"/>
  <c r="G32" i="3" s="1"/>
  <c r="J32" i="3" s="1"/>
  <c r="M32" i="3" s="1"/>
  <c r="P32" i="3" s="1"/>
  <c r="K47" i="1"/>
  <c r="B41" i="2" s="1"/>
  <c r="B7" i="3"/>
  <c r="G7" i="3" s="1"/>
  <c r="J7" i="3" s="1"/>
  <c r="M7" i="3" s="1"/>
  <c r="P7" i="3" s="1"/>
  <c r="J11" i="1"/>
  <c r="A5" i="2" s="1"/>
  <c r="C7" i="3"/>
  <c r="H7" i="3" s="1"/>
  <c r="K7" i="3" s="1"/>
  <c r="N7" i="3" s="1"/>
  <c r="Q7" i="3" s="1"/>
  <c r="J33" i="1" l="1"/>
  <c r="A27" i="2" s="1"/>
  <c r="B51" i="1"/>
  <c r="B15" i="1"/>
  <c r="B11" i="3" s="1"/>
  <c r="G11" i="3" s="1"/>
  <c r="J11" i="3" s="1"/>
  <c r="M11" i="3" s="1"/>
  <c r="P11" i="3" s="1"/>
  <c r="S11" i="3" s="1"/>
  <c r="V11" i="3" s="1"/>
  <c r="B8" i="2"/>
  <c r="J111" i="1"/>
  <c r="C107" i="3"/>
  <c r="H107" i="3" s="1"/>
  <c r="K107" i="3" s="1"/>
  <c r="N107" i="3" s="1"/>
  <c r="Q107" i="3" s="1"/>
  <c r="B107" i="3"/>
  <c r="G107" i="3" s="1"/>
  <c r="J107" i="3" s="1"/>
  <c r="M107" i="3" s="1"/>
  <c r="P107" i="3" s="1"/>
  <c r="B40" i="3"/>
  <c r="G40" i="3" s="1"/>
  <c r="J40" i="3" s="1"/>
  <c r="M40" i="3" s="1"/>
  <c r="P40" i="3" s="1"/>
  <c r="S40" i="3" s="1"/>
  <c r="V40" i="3" s="1"/>
  <c r="S29" i="3"/>
  <c r="V29" i="3" s="1"/>
  <c r="S32" i="3"/>
  <c r="T32" i="3"/>
  <c r="W32" i="3" s="1"/>
  <c r="C11" i="3"/>
  <c r="H11" i="3" s="1"/>
  <c r="K11" i="3" s="1"/>
  <c r="N11" i="3" s="1"/>
  <c r="Q11" i="3" s="1"/>
  <c r="K33" i="1"/>
  <c r="C47" i="3"/>
  <c r="H47" i="3" s="1"/>
  <c r="K47" i="3" s="1"/>
  <c r="N47" i="3" s="1"/>
  <c r="Q47" i="3" s="1"/>
  <c r="J51" i="1"/>
  <c r="A45" i="2" s="1"/>
  <c r="B47" i="3"/>
  <c r="G47" i="3" s="1"/>
  <c r="J47" i="3" s="1"/>
  <c r="M47" i="3" s="1"/>
  <c r="P47" i="3" s="1"/>
  <c r="T7" i="3"/>
  <c r="W7" i="3" s="1"/>
  <c r="B48" i="1"/>
  <c r="S7" i="3"/>
  <c r="V7" i="3" s="1"/>
  <c r="B19" i="1"/>
  <c r="J19" i="1" s="1"/>
  <c r="A13" i="2" s="1"/>
  <c r="B34" i="1" l="1"/>
  <c r="B27" i="2"/>
  <c r="J15" i="1"/>
  <c r="A9" i="2" s="1"/>
  <c r="S107" i="3"/>
  <c r="V107" i="3" s="1"/>
  <c r="T107" i="3"/>
  <c r="W107" i="3" s="1"/>
  <c r="K111" i="1" s="1"/>
  <c r="A105" i="2"/>
  <c r="V32" i="3"/>
  <c r="K36" i="1"/>
  <c r="T11" i="3"/>
  <c r="K11" i="1"/>
  <c r="B5" i="2" s="1"/>
  <c r="T47" i="3"/>
  <c r="W47" i="3" s="1"/>
  <c r="J48" i="1"/>
  <c r="A42" i="2" s="1"/>
  <c r="B44" i="3"/>
  <c r="G44" i="3" s="1"/>
  <c r="J44" i="3" s="1"/>
  <c r="M44" i="3" s="1"/>
  <c r="P44" i="3" s="1"/>
  <c r="S47" i="3"/>
  <c r="V47" i="3" s="1"/>
  <c r="J34" i="1"/>
  <c r="A28" i="2" s="1"/>
  <c r="B30" i="3"/>
  <c r="G30" i="3" s="1"/>
  <c r="J30" i="3" s="1"/>
  <c r="M30" i="3" s="1"/>
  <c r="P30" i="3" s="1"/>
  <c r="C15" i="3"/>
  <c r="H15" i="3" s="1"/>
  <c r="K15" i="3" s="1"/>
  <c r="N15" i="3" s="1"/>
  <c r="Q15" i="3" s="1"/>
  <c r="B15" i="3"/>
  <c r="B37" i="1" l="1"/>
  <c r="C33" i="3" s="1"/>
  <c r="H33" i="3" s="1"/>
  <c r="K33" i="3" s="1"/>
  <c r="N33" i="3" s="1"/>
  <c r="Q33" i="3" s="1"/>
  <c r="T33" i="3" s="1"/>
  <c r="B30" i="2"/>
  <c r="B105" i="2"/>
  <c r="B112" i="1"/>
  <c r="W11" i="3"/>
  <c r="K15" i="1" s="1"/>
  <c r="B9" i="2" s="1"/>
  <c r="J37" i="1"/>
  <c r="A31" i="2" s="1"/>
  <c r="B33" i="3"/>
  <c r="G33" i="3" s="1"/>
  <c r="J33" i="3" s="1"/>
  <c r="M33" i="3" s="1"/>
  <c r="P33" i="3" s="1"/>
  <c r="K51" i="1"/>
  <c r="B45" i="2" s="1"/>
  <c r="B12" i="1"/>
  <c r="S44" i="3"/>
  <c r="V44" i="3" s="1"/>
  <c r="S30" i="3"/>
  <c r="V30" i="3" s="1"/>
  <c r="T15" i="3"/>
  <c r="W15" i="3" s="1"/>
  <c r="G15" i="3"/>
  <c r="J15" i="3" s="1"/>
  <c r="M15" i="3" s="1"/>
  <c r="P15" i="3" s="1"/>
  <c r="J112" i="1" l="1"/>
  <c r="C108" i="3"/>
  <c r="H108" i="3" s="1"/>
  <c r="K108" i="3" s="1"/>
  <c r="N108" i="3" s="1"/>
  <c r="Q108" i="3" s="1"/>
  <c r="B108" i="3"/>
  <c r="G108" i="3" s="1"/>
  <c r="J108" i="3" s="1"/>
  <c r="M108" i="3" s="1"/>
  <c r="P108" i="3" s="1"/>
  <c r="B16" i="1"/>
  <c r="W33" i="3"/>
  <c r="K37" i="1" s="1"/>
  <c r="B31" i="2" s="1"/>
  <c r="S33" i="3"/>
  <c r="V33" i="3" s="1"/>
  <c r="C12" i="3"/>
  <c r="H12" i="3" s="1"/>
  <c r="K12" i="3" s="1"/>
  <c r="N12" i="3" s="1"/>
  <c r="Q12" i="3" s="1"/>
  <c r="B52" i="1"/>
  <c r="K19" i="1"/>
  <c r="J12" i="1"/>
  <c r="A6" i="2" s="1"/>
  <c r="C8" i="3"/>
  <c r="H8" i="3" s="1"/>
  <c r="K8" i="3" s="1"/>
  <c r="N8" i="3" s="1"/>
  <c r="Q8" i="3" s="1"/>
  <c r="B8" i="3"/>
  <c r="G8" i="3" s="1"/>
  <c r="J8" i="3" s="1"/>
  <c r="M8" i="3" s="1"/>
  <c r="P8" i="3" s="1"/>
  <c r="S15" i="3"/>
  <c r="V15" i="3" s="1"/>
  <c r="B20" i="1" l="1"/>
  <c r="J20" i="1" s="1"/>
  <c r="A14" i="2" s="1"/>
  <c r="B13" i="2"/>
  <c r="S108" i="3"/>
  <c r="V108" i="3"/>
  <c r="T108" i="3"/>
  <c r="W108" i="3" s="1"/>
  <c r="K112" i="1" s="1"/>
  <c r="A106" i="2"/>
  <c r="B38" i="1"/>
  <c r="B34" i="3" s="1"/>
  <c r="G34" i="3" s="1"/>
  <c r="J34" i="3" s="1"/>
  <c r="M34" i="3" s="1"/>
  <c r="P34" i="3" s="1"/>
  <c r="S34" i="3" s="1"/>
  <c r="J16" i="1"/>
  <c r="A10" i="2" s="1"/>
  <c r="B12" i="3"/>
  <c r="G12" i="3" s="1"/>
  <c r="J12" i="3" s="1"/>
  <c r="M12" i="3" s="1"/>
  <c r="P12" i="3" s="1"/>
  <c r="T12" i="3"/>
  <c r="W12" i="3" s="1"/>
  <c r="B16" i="3"/>
  <c r="G16" i="3" s="1"/>
  <c r="J16" i="3" s="1"/>
  <c r="M16" i="3" s="1"/>
  <c r="P16" i="3" s="1"/>
  <c r="C16" i="3"/>
  <c r="H16" i="3" s="1"/>
  <c r="K16" i="3" s="1"/>
  <c r="N16" i="3" s="1"/>
  <c r="Q16" i="3" s="1"/>
  <c r="T8" i="3"/>
  <c r="W8" i="3" s="1"/>
  <c r="B48" i="3"/>
  <c r="G48" i="3" s="1"/>
  <c r="J48" i="3" s="1"/>
  <c r="M48" i="3" s="1"/>
  <c r="P48" i="3" s="1"/>
  <c r="J52" i="1"/>
  <c r="A46" i="2" s="1"/>
  <c r="C48" i="3"/>
  <c r="H48" i="3" s="1"/>
  <c r="K48" i="3" s="1"/>
  <c r="N48" i="3" s="1"/>
  <c r="Q48" i="3" s="1"/>
  <c r="S8" i="3"/>
  <c r="V8" i="3" s="1"/>
  <c r="C51" i="3"/>
  <c r="H51" i="3" s="1"/>
  <c r="K51" i="3" s="1"/>
  <c r="N51" i="3" s="1"/>
  <c r="Q51" i="3" s="1"/>
  <c r="B23" i="1"/>
  <c r="J23" i="1" s="1"/>
  <c r="A17" i="2" s="1"/>
  <c r="B106" i="2" l="1"/>
  <c r="B113" i="1"/>
  <c r="S12" i="3"/>
  <c r="V12" i="3" s="1"/>
  <c r="C34" i="3"/>
  <c r="H34" i="3" s="1"/>
  <c r="K34" i="3" s="1"/>
  <c r="N34" i="3" s="1"/>
  <c r="Q34" i="3" s="1"/>
  <c r="J38" i="1"/>
  <c r="A32" i="2" s="1"/>
  <c r="T16" i="3"/>
  <c r="W16" i="3" s="1"/>
  <c r="V34" i="3"/>
  <c r="S16" i="3"/>
  <c r="V16" i="3" s="1"/>
  <c r="K16" i="1"/>
  <c r="T48" i="3"/>
  <c r="W48" i="3" s="1"/>
  <c r="S48" i="3"/>
  <c r="V48" i="3" s="1"/>
  <c r="T51" i="3"/>
  <c r="W51" i="3" s="1"/>
  <c r="C19" i="3"/>
  <c r="H19" i="3" s="1"/>
  <c r="K19" i="3" s="1"/>
  <c r="N19" i="3" s="1"/>
  <c r="Q19" i="3" s="1"/>
  <c r="B19" i="3"/>
  <c r="G19" i="3" s="1"/>
  <c r="J19" i="3" s="1"/>
  <c r="M19" i="3" s="1"/>
  <c r="P19" i="3" s="1"/>
  <c r="B17" i="1" l="1"/>
  <c r="J17" i="1" s="1"/>
  <c r="A11" i="2" s="1"/>
  <c r="B10" i="2"/>
  <c r="B109" i="3"/>
  <c r="G109" i="3" s="1"/>
  <c r="J109" i="3" s="1"/>
  <c r="M109" i="3" s="1"/>
  <c r="P109" i="3" s="1"/>
  <c r="J113" i="1"/>
  <c r="C109" i="3"/>
  <c r="H109" i="3" s="1"/>
  <c r="K109" i="3" s="1"/>
  <c r="N109" i="3" s="1"/>
  <c r="Q109" i="3" s="1"/>
  <c r="C13" i="3"/>
  <c r="H13" i="3" s="1"/>
  <c r="K13" i="3" s="1"/>
  <c r="N13" i="3" s="1"/>
  <c r="Q13" i="3" s="1"/>
  <c r="T13" i="3" s="1"/>
  <c r="W13" i="3" s="1"/>
  <c r="T34" i="3"/>
  <c r="W34" i="3" s="1"/>
  <c r="K12" i="1"/>
  <c r="B6" i="2" s="1"/>
  <c r="K52" i="1"/>
  <c r="B46" i="2" s="1"/>
  <c r="K20" i="1"/>
  <c r="B14" i="2" s="1"/>
  <c r="T19" i="3"/>
  <c r="W19" i="3" s="1"/>
  <c r="S19" i="3"/>
  <c r="V19" i="3" s="1"/>
  <c r="B13" i="3" l="1"/>
  <c r="G13" i="3" s="1"/>
  <c r="J13" i="3" s="1"/>
  <c r="M13" i="3" s="1"/>
  <c r="P13" i="3" s="1"/>
  <c r="T109" i="3"/>
  <c r="W109" i="3" s="1"/>
  <c r="K113" i="1" s="1"/>
  <c r="A107" i="2"/>
  <c r="S109" i="3"/>
  <c r="V109" i="3" s="1"/>
  <c r="K38" i="1"/>
  <c r="B32" i="2" s="1"/>
  <c r="S13" i="3"/>
  <c r="V13" i="3" s="1"/>
  <c r="K17" i="1"/>
  <c r="K55" i="1"/>
  <c r="K23" i="1"/>
  <c r="B53" i="1"/>
  <c r="B21" i="1"/>
  <c r="B13" i="1"/>
  <c r="B18" i="1" l="1"/>
  <c r="B11" i="2"/>
  <c r="B56" i="1"/>
  <c r="J56" i="1" s="1"/>
  <c r="A50" i="2" s="1"/>
  <c r="B49" i="2"/>
  <c r="B24" i="1"/>
  <c r="J24" i="1" s="1"/>
  <c r="A18" i="2" s="1"/>
  <c r="B17" i="2"/>
  <c r="B114" i="1"/>
  <c r="B107" i="2"/>
  <c r="B39" i="1"/>
  <c r="J18" i="1"/>
  <c r="A12" i="2" s="1"/>
  <c r="B14" i="3"/>
  <c r="G14" i="3" s="1"/>
  <c r="J14" i="3" s="1"/>
  <c r="M14" i="3" s="1"/>
  <c r="P14" i="3" s="1"/>
  <c r="C52" i="3"/>
  <c r="H52" i="3" s="1"/>
  <c r="K52" i="3" s="1"/>
  <c r="N52" i="3" s="1"/>
  <c r="Q52" i="3" s="1"/>
  <c r="B52" i="3"/>
  <c r="G52" i="3" s="1"/>
  <c r="J52" i="3" s="1"/>
  <c r="M52" i="3" s="1"/>
  <c r="P52" i="3" s="1"/>
  <c r="B17" i="3"/>
  <c r="G17" i="3" s="1"/>
  <c r="J17" i="3" s="1"/>
  <c r="M17" i="3" s="1"/>
  <c r="P17" i="3" s="1"/>
  <c r="C17" i="3"/>
  <c r="H17" i="3" s="1"/>
  <c r="K17" i="3" s="1"/>
  <c r="N17" i="3" s="1"/>
  <c r="Q17" i="3" s="1"/>
  <c r="J21" i="1"/>
  <c r="A15" i="2" s="1"/>
  <c r="B49" i="3"/>
  <c r="G49" i="3" s="1"/>
  <c r="J49" i="3" s="1"/>
  <c r="M49" i="3" s="1"/>
  <c r="P49" i="3" s="1"/>
  <c r="C49" i="3"/>
  <c r="H49" i="3" s="1"/>
  <c r="K49" i="3" s="1"/>
  <c r="N49" i="3" s="1"/>
  <c r="Q49" i="3" s="1"/>
  <c r="J53" i="1"/>
  <c r="A47" i="2" s="1"/>
  <c r="J13" i="1"/>
  <c r="A7" i="2" s="1"/>
  <c r="B9" i="3"/>
  <c r="G9" i="3" s="1"/>
  <c r="J9" i="3" s="1"/>
  <c r="M9" i="3" s="1"/>
  <c r="P9" i="3" s="1"/>
  <c r="B20" i="3" l="1"/>
  <c r="G20" i="3" s="1"/>
  <c r="J20" i="3" s="1"/>
  <c r="M20" i="3" s="1"/>
  <c r="P20" i="3" s="1"/>
  <c r="C20" i="3"/>
  <c r="H20" i="3" s="1"/>
  <c r="K20" i="3" s="1"/>
  <c r="N20" i="3" s="1"/>
  <c r="Q20" i="3" s="1"/>
  <c r="T20" i="3" s="1"/>
  <c r="C110" i="3"/>
  <c r="H110" i="3" s="1"/>
  <c r="K110" i="3" s="1"/>
  <c r="N110" i="3" s="1"/>
  <c r="Q110" i="3" s="1"/>
  <c r="B110" i="3"/>
  <c r="G110" i="3" s="1"/>
  <c r="J110" i="3" s="1"/>
  <c r="M110" i="3" s="1"/>
  <c r="P110" i="3" s="1"/>
  <c r="J114" i="1"/>
  <c r="B35" i="3"/>
  <c r="G35" i="3" s="1"/>
  <c r="J35" i="3" s="1"/>
  <c r="M35" i="3" s="1"/>
  <c r="P35" i="3" s="1"/>
  <c r="C35" i="3"/>
  <c r="H35" i="3" s="1"/>
  <c r="K35" i="3" s="1"/>
  <c r="N35" i="3" s="1"/>
  <c r="Q35" i="3" s="1"/>
  <c r="J39" i="1"/>
  <c r="A33" i="2" s="1"/>
  <c r="T52" i="3"/>
  <c r="W52" i="3" s="1"/>
  <c r="S14" i="3"/>
  <c r="V14" i="3" s="1"/>
  <c r="S20" i="3"/>
  <c r="V20" i="3" s="1"/>
  <c r="S52" i="3"/>
  <c r="V52" i="3" s="1"/>
  <c r="T49" i="3"/>
  <c r="W49" i="3" s="1"/>
  <c r="S9" i="3"/>
  <c r="V9" i="3" s="1"/>
  <c r="T17" i="3"/>
  <c r="W17" i="3" s="1"/>
  <c r="S49" i="3"/>
  <c r="V49" i="3" s="1"/>
  <c r="S17" i="3"/>
  <c r="V17" i="3" s="1"/>
  <c r="A108" i="2" l="1"/>
  <c r="S110" i="3"/>
  <c r="V110" i="3" s="1"/>
  <c r="T110" i="3"/>
  <c r="W110" i="3" s="1"/>
  <c r="K114" i="1" s="1"/>
  <c r="T35" i="3"/>
  <c r="W35" i="3" s="1"/>
  <c r="W20" i="3"/>
  <c r="S35" i="3"/>
  <c r="V35" i="3" s="1"/>
  <c r="K56" i="1"/>
  <c r="K53" i="1"/>
  <c r="B47" i="2" s="1"/>
  <c r="K21" i="1"/>
  <c r="B15" i="2" s="1"/>
  <c r="B57" i="1" l="1"/>
  <c r="B50" i="2"/>
  <c r="B115" i="1"/>
  <c r="C111" i="3" s="1"/>
  <c r="H111" i="3" s="1"/>
  <c r="K111" i="3" s="1"/>
  <c r="N111" i="3" s="1"/>
  <c r="Q111" i="3" s="1"/>
  <c r="B108" i="2"/>
  <c r="J57" i="1"/>
  <c r="A51" i="2" s="1"/>
  <c r="B53" i="3"/>
  <c r="G53" i="3" s="1"/>
  <c r="J53" i="3" s="1"/>
  <c r="M53" i="3" s="1"/>
  <c r="P53" i="3" s="1"/>
  <c r="K24" i="1"/>
  <c r="B18" i="2" s="1"/>
  <c r="K39" i="1"/>
  <c r="B33" i="2" s="1"/>
  <c r="B54" i="1"/>
  <c r="B22" i="1"/>
  <c r="J115" i="1" l="1"/>
  <c r="A109" i="2" s="1"/>
  <c r="B111" i="3"/>
  <c r="G111" i="3" s="1"/>
  <c r="J111" i="3" s="1"/>
  <c r="M111" i="3" s="1"/>
  <c r="P111" i="3" s="1"/>
  <c r="S111" i="3" s="1"/>
  <c r="T111" i="3"/>
  <c r="W111" i="3" s="1"/>
  <c r="K115" i="1" s="1"/>
  <c r="S53" i="3"/>
  <c r="V53" i="3" s="1"/>
  <c r="B40" i="1"/>
  <c r="B25" i="1"/>
  <c r="C50" i="3"/>
  <c r="H50" i="3" s="1"/>
  <c r="K50" i="3" s="1"/>
  <c r="N50" i="3" s="1"/>
  <c r="Q50" i="3" s="1"/>
  <c r="B50" i="3"/>
  <c r="G50" i="3" s="1"/>
  <c r="J50" i="3" s="1"/>
  <c r="M50" i="3" s="1"/>
  <c r="P50" i="3" s="1"/>
  <c r="J54" i="1"/>
  <c r="A48" i="2" s="1"/>
  <c r="J22" i="1"/>
  <c r="A16" i="2" s="1"/>
  <c r="B18" i="3"/>
  <c r="G18" i="3" s="1"/>
  <c r="J18" i="3" s="1"/>
  <c r="M18" i="3" s="1"/>
  <c r="P18" i="3" s="1"/>
  <c r="V111" i="3" l="1"/>
  <c r="B116" i="1"/>
  <c r="J116" i="1" s="1"/>
  <c r="B109" i="2"/>
  <c r="C112" i="3"/>
  <c r="H112" i="3" s="1"/>
  <c r="K112" i="3" s="1"/>
  <c r="N112" i="3" s="1"/>
  <c r="Q112" i="3" s="1"/>
  <c r="B21" i="3"/>
  <c r="G21" i="3" s="1"/>
  <c r="J21" i="3" s="1"/>
  <c r="M21" i="3" s="1"/>
  <c r="P21" i="3" s="1"/>
  <c r="J25" i="1"/>
  <c r="A19" i="2" s="1"/>
  <c r="C21" i="3"/>
  <c r="H21" i="3" s="1"/>
  <c r="K21" i="3" s="1"/>
  <c r="N21" i="3" s="1"/>
  <c r="Q21" i="3" s="1"/>
  <c r="B36" i="3"/>
  <c r="G36" i="3" s="1"/>
  <c r="J36" i="3" s="1"/>
  <c r="M36" i="3" s="1"/>
  <c r="P36" i="3" s="1"/>
  <c r="J40" i="1"/>
  <c r="A34" i="2" s="1"/>
  <c r="C36" i="3"/>
  <c r="H36" i="3" s="1"/>
  <c r="K36" i="3" s="1"/>
  <c r="N36" i="3" s="1"/>
  <c r="Q36" i="3" s="1"/>
  <c r="S18" i="3"/>
  <c r="V18" i="3" s="1"/>
  <c r="T50" i="3"/>
  <c r="W50" i="3" s="1"/>
  <c r="S50" i="3"/>
  <c r="V50" i="3" s="1"/>
  <c r="B112" i="3" l="1"/>
  <c r="G112" i="3" s="1"/>
  <c r="J112" i="3" s="1"/>
  <c r="M112" i="3" s="1"/>
  <c r="P112" i="3" s="1"/>
  <c r="S112" i="3" s="1"/>
  <c r="V112" i="3" s="1"/>
  <c r="A110" i="2"/>
  <c r="T112" i="3"/>
  <c r="W112" i="3"/>
  <c r="K116" i="1" s="1"/>
  <c r="T36" i="3"/>
  <c r="W36" i="3" s="1"/>
  <c r="T21" i="3"/>
  <c r="W21" i="3" s="1"/>
  <c r="S21" i="3"/>
  <c r="V21" i="3" s="1"/>
  <c r="S36" i="3"/>
  <c r="V36" i="3" s="1"/>
  <c r="K54" i="1"/>
  <c r="B48" i="2" s="1"/>
  <c r="B117" i="1" l="1"/>
  <c r="J117" i="1" s="1"/>
  <c r="B110" i="2"/>
  <c r="C113" i="3"/>
  <c r="H113" i="3" s="1"/>
  <c r="K113" i="3" s="1"/>
  <c r="N113" i="3" s="1"/>
  <c r="Q113" i="3" s="1"/>
  <c r="K25" i="1"/>
  <c r="B19" i="2" s="1"/>
  <c r="K40" i="1"/>
  <c r="B34" i="2" s="1"/>
  <c r="B55" i="1"/>
  <c r="B113" i="3" l="1"/>
  <c r="G113" i="3" s="1"/>
  <c r="J113" i="3" s="1"/>
  <c r="M113" i="3" s="1"/>
  <c r="P113" i="3" s="1"/>
  <c r="S113" i="3" s="1"/>
  <c r="V113" i="3" s="1"/>
  <c r="A111" i="2"/>
  <c r="T113" i="3"/>
  <c r="W113" i="3" s="1"/>
  <c r="K117" i="1" s="1"/>
  <c r="B41" i="1"/>
  <c r="B26" i="1"/>
  <c r="J55" i="1"/>
  <c r="A49" i="2" s="1"/>
  <c r="B51" i="3"/>
  <c r="G51" i="3" s="1"/>
  <c r="J51" i="3" s="1"/>
  <c r="M51" i="3" s="1"/>
  <c r="P51" i="3" s="1"/>
  <c r="B111" i="2" l="1"/>
  <c r="B118" i="1"/>
  <c r="C22" i="3"/>
  <c r="H22" i="3" s="1"/>
  <c r="K22" i="3" s="1"/>
  <c r="N22" i="3" s="1"/>
  <c r="Q22" i="3" s="1"/>
  <c r="J26" i="1"/>
  <c r="A20" i="2" s="1"/>
  <c r="B22" i="3"/>
  <c r="G22" i="3" s="1"/>
  <c r="J22" i="3" s="1"/>
  <c r="M22" i="3" s="1"/>
  <c r="P22" i="3" s="1"/>
  <c r="B37" i="3"/>
  <c r="G37" i="3" s="1"/>
  <c r="J37" i="3" s="1"/>
  <c r="M37" i="3" s="1"/>
  <c r="P37" i="3" s="1"/>
  <c r="J41" i="1"/>
  <c r="A35" i="2" s="1"/>
  <c r="S51" i="3"/>
  <c r="V51" i="3" s="1"/>
  <c r="J118" i="1" l="1"/>
  <c r="C114" i="3"/>
  <c r="H114" i="3" s="1"/>
  <c r="K114" i="3" s="1"/>
  <c r="N114" i="3" s="1"/>
  <c r="Q114" i="3" s="1"/>
  <c r="B114" i="3"/>
  <c r="G114" i="3" s="1"/>
  <c r="J114" i="3" s="1"/>
  <c r="M114" i="3" s="1"/>
  <c r="P114" i="3" s="1"/>
  <c r="S114" i="3" s="1"/>
  <c r="V114" i="3" s="1"/>
  <c r="S22" i="3"/>
  <c r="V22" i="3" s="1"/>
  <c r="T22" i="3"/>
  <c r="W22" i="3" s="1"/>
  <c r="S37" i="3"/>
  <c r="V37" i="3" s="1"/>
  <c r="T114" i="3" l="1"/>
  <c r="W114" i="3"/>
  <c r="K118" i="1" s="1"/>
  <c r="A112" i="2"/>
  <c r="K26" i="1"/>
  <c r="B20" i="2" s="1"/>
  <c r="G4" i="3"/>
  <c r="J4" i="3" s="1"/>
  <c r="M4" i="3" s="1"/>
  <c r="P4" i="3" s="1"/>
  <c r="H4" i="3"/>
  <c r="K4" i="3" s="1"/>
  <c r="N4" i="3" s="1"/>
  <c r="Q4" i="3" s="1"/>
  <c r="T4" i="3" s="1"/>
  <c r="W4" i="3" s="1"/>
  <c r="B119" i="1" l="1"/>
  <c r="B112" i="2"/>
  <c r="S4" i="3"/>
  <c r="V4" i="3" s="1"/>
  <c r="J8" i="1" s="1"/>
  <c r="B27" i="1"/>
  <c r="K8" i="1"/>
  <c r="B9" i="1" s="1"/>
  <c r="B5" i="3" s="1"/>
  <c r="G5" i="3" s="1"/>
  <c r="J5" i="3" s="1"/>
  <c r="M5" i="3" s="1"/>
  <c r="P5" i="3" s="1"/>
  <c r="C115" i="3" l="1"/>
  <c r="H115" i="3" s="1"/>
  <c r="K115" i="3" s="1"/>
  <c r="N115" i="3" s="1"/>
  <c r="Q115" i="3" s="1"/>
  <c r="T115" i="3" s="1"/>
  <c r="W115" i="3" s="1"/>
  <c r="K119" i="1" s="1"/>
  <c r="B115" i="3"/>
  <c r="G115" i="3" s="1"/>
  <c r="J115" i="3" s="1"/>
  <c r="M115" i="3" s="1"/>
  <c r="P115" i="3" s="1"/>
  <c r="S115" i="3" s="1"/>
  <c r="V115" i="3" s="1"/>
  <c r="J119" i="1"/>
  <c r="A2" i="2"/>
  <c r="B23" i="3"/>
  <c r="G23" i="3" s="1"/>
  <c r="J23" i="3" s="1"/>
  <c r="M23" i="3" s="1"/>
  <c r="P23" i="3" s="1"/>
  <c r="C23" i="3"/>
  <c r="H23" i="3" s="1"/>
  <c r="K23" i="3" s="1"/>
  <c r="N23" i="3" s="1"/>
  <c r="Q23" i="3" s="1"/>
  <c r="J27" i="1"/>
  <c r="A21" i="2" s="1"/>
  <c r="S5" i="3"/>
  <c r="V5" i="3" s="1"/>
  <c r="B2" i="2"/>
  <c r="A113" i="2" l="1"/>
  <c r="B120" i="1"/>
  <c r="B113" i="2"/>
  <c r="T23" i="3"/>
  <c r="W23" i="3" s="1"/>
  <c r="S23" i="3"/>
  <c r="V23" i="3" s="1"/>
  <c r="C116" i="3" l="1"/>
  <c r="H116" i="3" s="1"/>
  <c r="K116" i="3" s="1"/>
  <c r="N116" i="3" s="1"/>
  <c r="Q116" i="3" s="1"/>
  <c r="T116" i="3" s="1"/>
  <c r="W116" i="3" s="1"/>
  <c r="K120" i="1" s="1"/>
  <c r="J120" i="1"/>
  <c r="B116" i="3"/>
  <c r="G116" i="3" s="1"/>
  <c r="J116" i="3" s="1"/>
  <c r="M116" i="3" s="1"/>
  <c r="P116" i="3" s="1"/>
  <c r="S116" i="3" s="1"/>
  <c r="V116" i="3" s="1"/>
  <c r="K27" i="1"/>
  <c r="B21" i="2" s="1"/>
  <c r="J9" i="1"/>
  <c r="A3" i="2" l="1"/>
  <c r="A114" i="2"/>
  <c r="B121" i="1"/>
  <c r="B114" i="2"/>
  <c r="B28" i="1"/>
  <c r="C117" i="3" l="1"/>
  <c r="H117" i="3" s="1"/>
  <c r="K117" i="3" s="1"/>
  <c r="N117" i="3" s="1"/>
  <c r="Q117" i="3" s="1"/>
  <c r="T117" i="3" s="1"/>
  <c r="W117" i="3" s="1"/>
  <c r="K121" i="1" s="1"/>
  <c r="J121" i="1"/>
  <c r="B117" i="3"/>
  <c r="G117" i="3" s="1"/>
  <c r="J117" i="3" s="1"/>
  <c r="M117" i="3" s="1"/>
  <c r="P117" i="3" s="1"/>
  <c r="S117" i="3" s="1"/>
  <c r="V117" i="3" s="1"/>
  <c r="C24" i="3"/>
  <c r="H24" i="3" s="1"/>
  <c r="K24" i="3" s="1"/>
  <c r="N24" i="3" s="1"/>
  <c r="Q24" i="3" s="1"/>
  <c r="J28" i="1"/>
  <c r="B24" i="3"/>
  <c r="G24" i="3" s="1"/>
  <c r="J24" i="3" s="1"/>
  <c r="M24" i="3" s="1"/>
  <c r="P24" i="3" s="1"/>
  <c r="A22" i="2" l="1"/>
  <c r="A115" i="2"/>
  <c r="B122" i="1"/>
  <c r="B115" i="2"/>
  <c r="S24" i="3"/>
  <c r="V24" i="3" s="1"/>
  <c r="T24" i="3"/>
  <c r="W24" i="3" s="1"/>
  <c r="J122" i="1" l="1"/>
  <c r="B118" i="3"/>
  <c r="G118" i="3" s="1"/>
  <c r="J118" i="3" s="1"/>
  <c r="M118" i="3" s="1"/>
  <c r="P118" i="3" s="1"/>
  <c r="S118" i="3" s="1"/>
  <c r="V118" i="3" s="1"/>
  <c r="K28" i="1"/>
  <c r="B22" i="2" s="1"/>
  <c r="A116" i="2" l="1"/>
  <c r="B29" i="1"/>
  <c r="J29" i="1" l="1"/>
  <c r="B25" i="3"/>
  <c r="G25" i="3" s="1"/>
  <c r="J25" i="3" s="1"/>
  <c r="M25" i="3" s="1"/>
  <c r="P25" i="3" s="1"/>
  <c r="C25" i="3"/>
  <c r="H25" i="3" s="1"/>
  <c r="K25" i="3" s="1"/>
  <c r="N25" i="3" s="1"/>
  <c r="Q25" i="3" s="1"/>
  <c r="A23" i="2" l="1"/>
  <c r="T25" i="3"/>
  <c r="W25" i="3" s="1"/>
  <c r="S25" i="3"/>
  <c r="V25" i="3" s="1"/>
  <c r="K29" i="1" l="1"/>
  <c r="B23" i="2" s="1"/>
  <c r="B30" i="1" l="1"/>
  <c r="J30" i="1" l="1"/>
  <c r="C26" i="3"/>
  <c r="H26" i="3" s="1"/>
  <c r="K26" i="3" s="1"/>
  <c r="N26" i="3" s="1"/>
  <c r="Q26" i="3" s="1"/>
  <c r="B26" i="3"/>
  <c r="G26" i="3" s="1"/>
  <c r="J26" i="3" s="1"/>
  <c r="M26" i="3" s="1"/>
  <c r="P26" i="3" s="1"/>
  <c r="A24" i="2" l="1"/>
  <c r="S26" i="3"/>
  <c r="V26" i="3" s="1"/>
  <c r="T26" i="3"/>
  <c r="W26" i="3" s="1"/>
  <c r="K30" i="1" l="1"/>
  <c r="B24" i="2" s="1"/>
  <c r="B31" i="1" l="1"/>
  <c r="B27" i="3" s="1"/>
  <c r="G27" i="3" s="1"/>
  <c r="J27" i="3" s="1"/>
  <c r="M27" i="3" s="1"/>
  <c r="P27" i="3" s="1"/>
  <c r="J31" i="1"/>
  <c r="A25" i="2" l="1"/>
  <c r="M83" i="1"/>
  <c r="M118" i="1"/>
  <c r="M95" i="1"/>
  <c r="M108" i="1"/>
  <c r="M102" i="1"/>
  <c r="M123" i="1"/>
  <c r="M99" i="1"/>
  <c r="M103" i="1"/>
  <c r="M98" i="1"/>
  <c r="M101" i="1"/>
  <c r="M100" i="1"/>
  <c r="M97" i="1"/>
  <c r="M74" i="1"/>
  <c r="M94" i="1"/>
  <c r="M79" i="1"/>
  <c r="M86" i="1"/>
  <c r="M90" i="1"/>
  <c r="M105" i="1"/>
  <c r="M81" i="1"/>
  <c r="M114" i="1"/>
  <c r="M78" i="1"/>
  <c r="M84" i="1"/>
  <c r="M76" i="1"/>
  <c r="M73" i="1"/>
  <c r="M93" i="1"/>
  <c r="M112" i="1"/>
  <c r="M91" i="1"/>
  <c r="M82" i="1"/>
  <c r="M107" i="1"/>
  <c r="M109" i="1"/>
  <c r="M72" i="1"/>
  <c r="M110" i="1"/>
  <c r="M121" i="1"/>
  <c r="M92" i="1"/>
  <c r="M120" i="1"/>
  <c r="M106" i="1"/>
  <c r="M122" i="1"/>
  <c r="M104" i="1"/>
  <c r="M115" i="1"/>
  <c r="M116" i="1"/>
  <c r="M87" i="1"/>
  <c r="M113" i="1"/>
  <c r="M80" i="1"/>
  <c r="M119" i="1"/>
  <c r="M117" i="1"/>
  <c r="M85" i="1"/>
  <c r="M111" i="1"/>
  <c r="M75" i="1"/>
  <c r="M96" i="1"/>
  <c r="M88" i="1"/>
  <c r="M89" i="1"/>
  <c r="M77" i="1"/>
  <c r="M65" i="1"/>
  <c r="M69" i="1"/>
  <c r="M67" i="1"/>
  <c r="M62" i="1"/>
  <c r="M70" i="1"/>
  <c r="M63" i="1"/>
  <c r="M66" i="1"/>
  <c r="M61" i="1"/>
  <c r="M71" i="1"/>
  <c r="M64" i="1"/>
  <c r="M68" i="1"/>
  <c r="M59" i="1"/>
  <c r="M60" i="1"/>
  <c r="M31" i="1"/>
  <c r="M30" i="1"/>
  <c r="M29" i="1"/>
  <c r="M17" i="1"/>
  <c r="M12" i="1"/>
  <c r="M33" i="1"/>
  <c r="M9" i="1"/>
  <c r="M14" i="1"/>
  <c r="M15" i="1"/>
  <c r="M24" i="1"/>
  <c r="M47" i="1"/>
  <c r="M20" i="1"/>
  <c r="M11" i="1"/>
  <c r="M28" i="1"/>
  <c r="M36" i="1"/>
  <c r="M53" i="1"/>
  <c r="M18" i="1"/>
  <c r="M43" i="1"/>
  <c r="M32" i="1"/>
  <c r="M48" i="1"/>
  <c r="M39" i="1"/>
  <c r="M44" i="1"/>
  <c r="M22" i="1"/>
  <c r="M35" i="1"/>
  <c r="M25" i="1"/>
  <c r="M50" i="1"/>
  <c r="M37" i="1"/>
  <c r="M10" i="1"/>
  <c r="M23" i="1"/>
  <c r="M21" i="1"/>
  <c r="M42" i="1"/>
  <c r="M55" i="1"/>
  <c r="M34" i="1"/>
  <c r="M19" i="1"/>
  <c r="M45" i="1"/>
  <c r="M16" i="1"/>
  <c r="M51" i="1"/>
  <c r="M8" i="1"/>
  <c r="M57" i="1"/>
  <c r="M56" i="1"/>
  <c r="M38" i="1"/>
  <c r="M58" i="1"/>
  <c r="M46" i="1"/>
  <c r="M41" i="1"/>
  <c r="M40" i="1"/>
  <c r="M26" i="1"/>
  <c r="M49" i="1"/>
  <c r="M54" i="1"/>
  <c r="M13" i="1"/>
  <c r="M27" i="1"/>
  <c r="M52" i="1"/>
  <c r="S27" i="3"/>
  <c r="V27" i="3" s="1"/>
</calcChain>
</file>

<file path=xl/sharedStrings.xml><?xml version="1.0" encoding="utf-8"?>
<sst xmlns="http://schemas.openxmlformats.org/spreadsheetml/2006/main" count="157" uniqueCount="32">
  <si>
    <t>Date of Birth</t>
  </si>
  <si>
    <t>Country</t>
  </si>
  <si>
    <t>Date_from</t>
  </si>
  <si>
    <t>Date_to</t>
  </si>
  <si>
    <t>Category</t>
  </si>
  <si>
    <t>Sub_category</t>
  </si>
  <si>
    <t>Colour</t>
  </si>
  <si>
    <t>Orientation</t>
  </si>
  <si>
    <t>Start Date</t>
  </si>
  <si>
    <t>End Date</t>
  </si>
  <si>
    <t>Number of weeks</t>
  </si>
  <si>
    <t>Corrected End Date</t>
  </si>
  <si>
    <t>Corrected Start Date</t>
  </si>
  <si>
    <t>Round start to whole week?</t>
  </si>
  <si>
    <t>Round end to whole week?</t>
  </si>
  <si>
    <t>Order</t>
  </si>
  <si>
    <t>Loc</t>
  </si>
  <si>
    <t>Home</t>
  </si>
  <si>
    <t>blue</t>
  </si>
  <si>
    <t>Ireland</t>
  </si>
  <si>
    <t>Horizontal</t>
  </si>
  <si>
    <t>Diagonal</t>
  </si>
  <si>
    <t>Australia</t>
  </si>
  <si>
    <t>Weeks/yr</t>
  </si>
  <si>
    <t>days/week</t>
  </si>
  <si>
    <t>st week/yr</t>
  </si>
  <si>
    <t>Days since birth</t>
  </si>
  <si>
    <t>weeks since birth</t>
  </si>
  <si>
    <t>Years since birth</t>
  </si>
  <si>
    <t>Standard wk/yr</t>
  </si>
  <si>
    <t>Rounded date</t>
  </si>
  <si>
    <t>Days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</si>
</sst>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Up">
        <fgColor theme="0" tint="-0.14996795556505021"/>
        <bgColor indexed="65"/>
      </patternFill>
    </fill>
    <fill>
      <patternFill patternType="lightVertical">
        <fgColor theme="4" tint="0.79998168889431442"/>
        <bgColor theme="9" tint="0.59996337778862885"/>
      </patternFill>
    </fill>
    <fill>
      <patternFill patternType="solid">
        <fgColor theme="0" tint="-0.34998626667073579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Alignment="0" applyProtection="0"/>
    <xf numFmtId="0" fontId="14" fillId="0" borderId="0" applyNumberFormat="0" applyFill="0" applyAlignment="0" applyProtection="0"/>
    <xf numFmtId="0" fontId="6" fillId="32" borderId="7" applyNumberFormat="0" applyAlignment="0" applyProtection="0"/>
    <xf numFmtId="0" fontId="7" fillId="0" borderId="2" applyNumberFormat="0" applyAlignment="0"/>
    <xf numFmtId="0" fontId="4" fillId="0" borderId="1" applyNumberFormat="0" applyAlignment="0"/>
    <xf numFmtId="0" fontId="12" fillId="0" borderId="0" applyNumberFormat="0" applyFill="0" applyAlignment="0" applyProtection="0"/>
    <xf numFmtId="0" fontId="8" fillId="5" borderId="3" applyNumberFormat="0" applyAlignment="0" applyProtection="0"/>
    <xf numFmtId="0" fontId="4" fillId="6" borderId="4" applyNumberFormat="0" applyFont="0" applyAlignment="0" applyProtection="0"/>
    <xf numFmtId="0" fontId="9" fillId="31" borderId="6" applyNumberFormat="0" applyAlignment="0" applyProtection="0"/>
    <xf numFmtId="0" fontId="10" fillId="0" borderId="5" applyNumberFormat="0" applyFill="0" applyAlignment="0" applyProtection="0"/>
    <xf numFmtId="0" fontId="1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1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1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1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1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8" applyNumberForma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4" fillId="33" borderId="8" xfId="39">
      <alignment vertical="center"/>
    </xf>
    <xf numFmtId="14" fontId="6" fillId="32" borderId="7" xfId="7" applyNumberFormat="1" applyAlignment="1">
      <alignment vertical="center"/>
    </xf>
    <xf numFmtId="0" fontId="6" fillId="32" borderId="7" xfId="7" applyAlignment="1">
      <alignment vertical="center"/>
    </xf>
    <xf numFmtId="14" fontId="4" fillId="0" borderId="1" xfId="9" applyNumberFormat="1" applyAlignment="1">
      <alignment vertical="center"/>
    </xf>
    <xf numFmtId="1" fontId="4" fillId="0" borderId="1" xfId="9" applyNumberFormat="1" applyAlignment="1">
      <alignment vertical="center"/>
    </xf>
    <xf numFmtId="14" fontId="9" fillId="31" borderId="6" xfId="13" applyNumberFormat="1" applyAlignment="1">
      <alignment vertical="center"/>
    </xf>
    <xf numFmtId="2" fontId="9" fillId="31" borderId="6" xfId="13" applyNumberFormat="1" applyAlignment="1">
      <alignment vertical="center"/>
    </xf>
    <xf numFmtId="0" fontId="9" fillId="31" borderId="6" xfId="13" applyAlignment="1">
      <alignment vertical="center"/>
    </xf>
    <xf numFmtId="14" fontId="0" fillId="0" borderId="0" xfId="0" applyNumberFormat="1"/>
    <xf numFmtId="0" fontId="0" fillId="0" borderId="0" xfId="0" applyNumberFormat="1"/>
    <xf numFmtId="0" fontId="6" fillId="32" borderId="7" xfId="7" applyNumberFormat="1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/>
  </cellXfs>
  <cellStyles count="40">
    <cellStyle name="20% - Accent1" xfId="16" builtinId="30" hidden="1"/>
    <cellStyle name="20% - Accent2" xfId="20" builtinId="34" hidden="1"/>
    <cellStyle name="20% - Accent3" xfId="24" builtinId="38" hidden="1"/>
    <cellStyle name="20% - Accent4" xfId="28" builtinId="42" hidden="1"/>
    <cellStyle name="20% - Accent5" xfId="32" builtinId="46" hidden="1"/>
    <cellStyle name="20% - Accent6" xfId="36" builtinId="50" hidden="1"/>
    <cellStyle name="40% - Accent1" xfId="17" builtinId="31" hidden="1"/>
    <cellStyle name="40% - Accent2" xfId="21" builtinId="35" hidden="1"/>
    <cellStyle name="40% - Accent3" xfId="25" builtinId="39" hidden="1"/>
    <cellStyle name="40% - Accent4" xfId="29" builtinId="43" hidden="1"/>
    <cellStyle name="40% - Accent5" xfId="33" builtinId="47" hidden="1"/>
    <cellStyle name="40% - Accent6" xfId="37" builtinId="51" hidden="1"/>
    <cellStyle name="60% - Accent1" xfId="18" builtinId="32" hidden="1"/>
    <cellStyle name="60% - Accent2" xfId="22" builtinId="36" hidden="1"/>
    <cellStyle name="60% - Accent3" xfId="26" builtinId="40" hidden="1"/>
    <cellStyle name="60% - Accent4" xfId="30" builtinId="44" hidden="1"/>
    <cellStyle name="60% - Accent5" xfId="34" builtinId="48" hidden="1"/>
    <cellStyle name="60% - Accent6" xfId="38" builtinId="52" hidden="1"/>
    <cellStyle name="Accent1" xfId="15" builtinId="29" hidden="1"/>
    <cellStyle name="Accent2" xfId="19" builtinId="33" hidden="1"/>
    <cellStyle name="Accent3" xfId="23" builtinId="37" hidden="1"/>
    <cellStyle name="Accent4" xfId="27" builtinId="41" hidden="1"/>
    <cellStyle name="Accent5" xfId="31" builtinId="45" hidden="1"/>
    <cellStyle name="Accent6" xfId="35" builtinId="49" hidden="1"/>
    <cellStyle name="Bad" xfId="2" builtinId="27" hidden="1"/>
    <cellStyle name="Calculation" xfId="9" builtinId="22" customBuiltin="1"/>
    <cellStyle name="Check Cell" xfId="11" builtinId="23" hidden="1"/>
    <cellStyle name="Explanatory Text" xfId="13" builtinId="53" customBuiltin="1"/>
    <cellStyle name="Good" xfId="1" builtinId="26" hidden="1"/>
    <cellStyle name="Heading 1" xfId="5" builtinId="16" customBuiltin="1"/>
    <cellStyle name="Heading 2" xfId="6" builtinId="17" customBuiltin="1"/>
    <cellStyle name="Heading 4" xfId="39" builtinId="19" customBuiltin="1"/>
    <cellStyle name="Input" xfId="7" builtinId="20" customBuiltin="1"/>
    <cellStyle name="Linked Cell" xfId="10" builtinId="24" customBuiltin="1"/>
    <cellStyle name="Neutral" xfId="3" builtinId="28" hidden="1"/>
    <cellStyle name="Normal" xfId="0" builtinId="0"/>
    <cellStyle name="Note" xfId="12" builtinId="10" hidden="1"/>
    <cellStyle name="Output" xfId="8" builtinId="21" customBuiltin="1"/>
    <cellStyle name="Title" xfId="4" builtinId="15" hidden="1"/>
    <cellStyle name="Total" xfId="14" builtinId="25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A3B3-21C3-1545-9557-8B24876A677B}">
  <sheetPr codeName="Sheet1"/>
  <dimension ref="B1:X123"/>
  <sheetViews>
    <sheetView tabSelected="1" topLeftCell="A5" zoomScale="110" workbookViewId="0">
      <selection activeCell="C8" sqref="C8:C36"/>
    </sheetView>
  </sheetViews>
  <sheetFormatPr baseColWidth="10" defaultRowHeight="16" customHeight="1" x14ac:dyDescent="0.2"/>
  <cols>
    <col min="1" max="7" width="10.83203125" style="1"/>
    <col min="8" max="8" width="12" style="1" bestFit="1" customWidth="1"/>
    <col min="9" max="16384" width="10.83203125" style="1"/>
  </cols>
  <sheetData>
    <row r="1" spans="2:22" ht="16" customHeight="1" x14ac:dyDescent="0.2">
      <c r="N1" s="2"/>
      <c r="O1" s="2"/>
      <c r="P1" s="3"/>
    </row>
    <row r="2" spans="2:22" ht="16" customHeight="1" x14ac:dyDescent="0.2">
      <c r="B2" s="4" t="s">
        <v>0</v>
      </c>
      <c r="C2" s="5">
        <v>33622</v>
      </c>
      <c r="N2" s="2"/>
      <c r="O2" s="2"/>
      <c r="P2" s="3"/>
    </row>
    <row r="3" spans="2:22" ht="16" customHeight="1" x14ac:dyDescent="0.2">
      <c r="B3" s="4" t="s">
        <v>23</v>
      </c>
      <c r="C3" s="14">
        <v>52.178571429999998</v>
      </c>
      <c r="N3" s="2"/>
      <c r="O3" s="2"/>
      <c r="P3" s="3"/>
    </row>
    <row r="4" spans="2:22" ht="16" customHeight="1" x14ac:dyDescent="0.2">
      <c r="B4" s="4" t="s">
        <v>24</v>
      </c>
      <c r="C4" s="14">
        <v>7</v>
      </c>
      <c r="N4" s="2"/>
      <c r="O4" s="2"/>
      <c r="P4" s="3"/>
    </row>
    <row r="5" spans="2:22" ht="16" customHeight="1" x14ac:dyDescent="0.2">
      <c r="B5" s="4" t="s">
        <v>25</v>
      </c>
      <c r="C5" s="14">
        <v>52</v>
      </c>
      <c r="N5" s="2"/>
      <c r="O5" s="2"/>
      <c r="P5" s="3"/>
    </row>
    <row r="6" spans="2:22" ht="16" customHeight="1" x14ac:dyDescent="0.2">
      <c r="N6" s="2"/>
      <c r="O6" s="2"/>
      <c r="P6" s="3"/>
    </row>
    <row r="7" spans="2:22" ht="16" customHeight="1" x14ac:dyDescent="0.2">
      <c r="B7" s="4" t="s">
        <v>8</v>
      </c>
      <c r="C7" s="4" t="s">
        <v>9</v>
      </c>
      <c r="D7" s="4" t="s">
        <v>10</v>
      </c>
      <c r="F7" s="4" t="s">
        <v>13</v>
      </c>
      <c r="G7" s="4" t="s">
        <v>14</v>
      </c>
      <c r="J7" s="4" t="s">
        <v>12</v>
      </c>
      <c r="K7" s="4" t="s">
        <v>11</v>
      </c>
      <c r="M7" s="4" t="s">
        <v>15</v>
      </c>
      <c r="N7" s="2"/>
      <c r="O7" s="4" t="s">
        <v>4</v>
      </c>
      <c r="P7" s="4" t="s">
        <v>5</v>
      </c>
      <c r="Q7" s="4" t="s">
        <v>6</v>
      </c>
      <c r="R7" s="4" t="s">
        <v>1</v>
      </c>
      <c r="S7" s="4" t="s">
        <v>7</v>
      </c>
      <c r="U7" s="4" t="s">
        <v>1</v>
      </c>
      <c r="V7" s="4" t="s">
        <v>7</v>
      </c>
    </row>
    <row r="8" spans="2:22" ht="16" customHeight="1" x14ac:dyDescent="0.2">
      <c r="B8" s="5">
        <f>C2</f>
        <v>33622</v>
      </c>
      <c r="C8" s="5">
        <v>33988</v>
      </c>
      <c r="D8" s="6"/>
      <c r="F8" s="6">
        <v>1</v>
      </c>
      <c r="G8" s="6">
        <v>1</v>
      </c>
      <c r="H8" s="15"/>
      <c r="J8" s="7">
        <f>IF(F8, Calculations!V4, B8)</f>
        <v>33622</v>
      </c>
      <c r="K8" s="7">
        <f>IF(G8, Calculations!W4, C8)</f>
        <v>33987</v>
      </c>
      <c r="M8" s="8">
        <f>COUNTIFS($J$8:$J$89, "&lt;="&amp;J8)</f>
        <v>17</v>
      </c>
      <c r="N8" s="2"/>
      <c r="O8" s="9" t="s">
        <v>16</v>
      </c>
      <c r="P8" s="10" t="s">
        <v>17</v>
      </c>
      <c r="Q8" s="11" t="s">
        <v>18</v>
      </c>
      <c r="R8" s="11" t="s">
        <v>19</v>
      </c>
      <c r="S8" s="11" t="str">
        <f>INDEX($V:$V, MATCH(R8, U:U, 0))</f>
        <v>Diagonal</v>
      </c>
      <c r="U8" s="6" t="s">
        <v>22</v>
      </c>
      <c r="V8" s="6" t="s">
        <v>20</v>
      </c>
    </row>
    <row r="9" spans="2:22" ht="16" customHeight="1" x14ac:dyDescent="0.2">
      <c r="B9" s="5">
        <f>K8</f>
        <v>33987</v>
      </c>
      <c r="C9" s="5">
        <v>34353</v>
      </c>
      <c r="D9" s="6"/>
      <c r="F9" s="6">
        <v>1</v>
      </c>
      <c r="G9" s="6">
        <v>1</v>
      </c>
      <c r="H9" s="15"/>
      <c r="J9" s="7">
        <f>IF(F9, Calculations!V5, B9)</f>
        <v>33987</v>
      </c>
      <c r="K9" s="7">
        <f>IF(G9, Calculations!W5, C9)</f>
        <v>34353</v>
      </c>
      <c r="M9" s="8">
        <f t="shared" ref="M9:M53" si="0">COUNTIFS($J$8:$J$89, "&lt;="&amp;J9)</f>
        <v>18</v>
      </c>
      <c r="N9" s="2"/>
      <c r="O9" s="9" t="s">
        <v>16</v>
      </c>
      <c r="P9" s="10" t="s">
        <v>17</v>
      </c>
      <c r="Q9" s="11" t="s">
        <v>18</v>
      </c>
      <c r="R9" s="11" t="s">
        <v>22</v>
      </c>
      <c r="S9" s="11" t="str">
        <f t="shared" ref="S9:S50" si="1">INDEX($V:$V, MATCH(R9, U:U, 0))</f>
        <v>Horizontal</v>
      </c>
      <c r="U9" s="6" t="s">
        <v>19</v>
      </c>
      <c r="V9" s="6" t="s">
        <v>21</v>
      </c>
    </row>
    <row r="10" spans="2:22" ht="16" customHeight="1" x14ac:dyDescent="0.2">
      <c r="B10" s="5">
        <f t="shared" ref="B10:B24" si="2">K9</f>
        <v>34353</v>
      </c>
      <c r="C10" s="5">
        <v>34718</v>
      </c>
      <c r="D10" s="6"/>
      <c r="F10" s="6">
        <v>0</v>
      </c>
      <c r="G10" s="6">
        <v>1</v>
      </c>
      <c r="H10" s="15"/>
      <c r="J10" s="7">
        <f>IF(F10, Calculations!V6, B10)</f>
        <v>34353</v>
      </c>
      <c r="K10" s="7">
        <f>IF(G10, Calculations!W6, C10)</f>
        <v>34718</v>
      </c>
      <c r="M10" s="8">
        <f t="shared" si="0"/>
        <v>19</v>
      </c>
      <c r="N10" s="2"/>
      <c r="O10" s="9" t="s">
        <v>16</v>
      </c>
      <c r="P10" s="10" t="s">
        <v>17</v>
      </c>
      <c r="Q10" s="11" t="s">
        <v>18</v>
      </c>
      <c r="R10" s="11" t="s">
        <v>19</v>
      </c>
      <c r="S10" s="11" t="str">
        <f t="shared" si="1"/>
        <v>Diagonal</v>
      </c>
      <c r="U10" s="6"/>
      <c r="V10" s="6"/>
    </row>
    <row r="11" spans="2:22" ht="16" customHeight="1" x14ac:dyDescent="0.2">
      <c r="B11" s="5">
        <f t="shared" si="2"/>
        <v>34718</v>
      </c>
      <c r="C11" s="5">
        <v>35083</v>
      </c>
      <c r="D11" s="6"/>
      <c r="F11" s="6">
        <v>0</v>
      </c>
      <c r="G11" s="6">
        <v>1</v>
      </c>
      <c r="H11" s="15"/>
      <c r="J11" s="7">
        <f>IF(F11, Calculations!V7, B11)</f>
        <v>34718</v>
      </c>
      <c r="K11" s="7">
        <f>IF(G11, Calculations!W7, C11)</f>
        <v>35083</v>
      </c>
      <c r="M11" s="8">
        <f t="shared" si="0"/>
        <v>20</v>
      </c>
      <c r="N11" s="2"/>
      <c r="O11" s="9" t="s">
        <v>16</v>
      </c>
      <c r="P11" s="10" t="s">
        <v>17</v>
      </c>
      <c r="Q11" s="11" t="s">
        <v>18</v>
      </c>
      <c r="R11" s="11" t="s">
        <v>22</v>
      </c>
      <c r="S11" s="11" t="str">
        <f t="shared" si="1"/>
        <v>Horizontal</v>
      </c>
      <c r="U11" s="6"/>
      <c r="V11" s="6"/>
    </row>
    <row r="12" spans="2:22" ht="16" customHeight="1" x14ac:dyDescent="0.2">
      <c r="B12" s="5">
        <f t="shared" si="2"/>
        <v>35083</v>
      </c>
      <c r="C12" s="5">
        <v>35449</v>
      </c>
      <c r="D12" s="6"/>
      <c r="F12" s="6">
        <v>0</v>
      </c>
      <c r="G12" s="6">
        <v>1</v>
      </c>
      <c r="H12" s="15"/>
      <c r="J12" s="7">
        <f>IF(F12, Calculations!V8, B12)</f>
        <v>35083</v>
      </c>
      <c r="K12" s="7">
        <f>IF(G12, Calculations!W8, C12)</f>
        <v>35448</v>
      </c>
      <c r="M12" s="8">
        <f t="shared" si="0"/>
        <v>21</v>
      </c>
      <c r="N12" s="2"/>
      <c r="O12" s="9" t="s">
        <v>16</v>
      </c>
      <c r="P12" s="10" t="s">
        <v>17</v>
      </c>
      <c r="Q12" s="11" t="s">
        <v>18</v>
      </c>
      <c r="R12" s="11" t="s">
        <v>19</v>
      </c>
      <c r="S12" s="11" t="str">
        <f t="shared" si="1"/>
        <v>Diagonal</v>
      </c>
      <c r="U12" s="6"/>
      <c r="V12" s="6"/>
    </row>
    <row r="13" spans="2:22" ht="16" customHeight="1" x14ac:dyDescent="0.2">
      <c r="B13" s="5">
        <f t="shared" si="2"/>
        <v>35448</v>
      </c>
      <c r="C13" s="5">
        <v>35814</v>
      </c>
      <c r="D13" s="6"/>
      <c r="F13" s="6">
        <v>0</v>
      </c>
      <c r="G13" s="6">
        <v>1</v>
      </c>
      <c r="H13" s="15"/>
      <c r="J13" s="7">
        <f>IF(F13, Calculations!V9, B13)</f>
        <v>35448</v>
      </c>
      <c r="K13" s="7">
        <f>IF(G13, Calculations!W9, C13)</f>
        <v>35814</v>
      </c>
      <c r="M13" s="8">
        <f t="shared" si="0"/>
        <v>22</v>
      </c>
      <c r="O13" s="9" t="s">
        <v>16</v>
      </c>
      <c r="P13" s="10" t="s">
        <v>17</v>
      </c>
      <c r="Q13" s="11" t="s">
        <v>18</v>
      </c>
      <c r="R13" s="11" t="s">
        <v>22</v>
      </c>
      <c r="S13" s="11" t="str">
        <f t="shared" si="1"/>
        <v>Horizontal</v>
      </c>
      <c r="U13" s="6"/>
      <c r="V13" s="6"/>
    </row>
    <row r="14" spans="2:22" ht="16" customHeight="1" x14ac:dyDescent="0.2">
      <c r="B14" s="5">
        <f t="shared" si="2"/>
        <v>35814</v>
      </c>
      <c r="C14" s="5">
        <v>36179</v>
      </c>
      <c r="D14" s="6"/>
      <c r="F14" s="6">
        <v>0</v>
      </c>
      <c r="G14" s="6">
        <v>1</v>
      </c>
      <c r="H14" s="15"/>
      <c r="J14" s="7">
        <f>IF(F14, Calculations!V10, B14)</f>
        <v>35814</v>
      </c>
      <c r="K14" s="7">
        <f>IF(G14, Calculations!W10, C14)</f>
        <v>36179</v>
      </c>
      <c r="M14" s="8">
        <f t="shared" si="0"/>
        <v>23</v>
      </c>
      <c r="O14" s="9" t="s">
        <v>16</v>
      </c>
      <c r="P14" s="10" t="s">
        <v>17</v>
      </c>
      <c r="Q14" s="11" t="s">
        <v>18</v>
      </c>
      <c r="R14" s="11" t="s">
        <v>19</v>
      </c>
      <c r="S14" s="11" t="str">
        <f t="shared" si="1"/>
        <v>Diagonal</v>
      </c>
      <c r="U14" s="6"/>
      <c r="V14" s="6"/>
    </row>
    <row r="15" spans="2:22" ht="16" customHeight="1" x14ac:dyDescent="0.2">
      <c r="B15" s="5">
        <f t="shared" si="2"/>
        <v>36179</v>
      </c>
      <c r="C15" s="5">
        <v>36544</v>
      </c>
      <c r="D15" s="6"/>
      <c r="F15" s="6">
        <v>0</v>
      </c>
      <c r="G15" s="6">
        <v>1</v>
      </c>
      <c r="H15" s="15"/>
      <c r="J15" s="7">
        <f>IF(F15, Calculations!V11, B15)</f>
        <v>36179</v>
      </c>
      <c r="K15" s="7">
        <f>IF(G15, Calculations!W11, C15)</f>
        <v>36544</v>
      </c>
      <c r="M15" s="8">
        <f t="shared" si="0"/>
        <v>24</v>
      </c>
      <c r="O15" s="9" t="s">
        <v>16</v>
      </c>
      <c r="P15" s="10" t="s">
        <v>17</v>
      </c>
      <c r="Q15" s="11" t="s">
        <v>18</v>
      </c>
      <c r="R15" s="11" t="s">
        <v>22</v>
      </c>
      <c r="S15" s="11" t="str">
        <f t="shared" si="1"/>
        <v>Horizontal</v>
      </c>
      <c r="U15" s="6"/>
      <c r="V15" s="6"/>
    </row>
    <row r="16" spans="2:22" ht="16" customHeight="1" x14ac:dyDescent="0.2">
      <c r="B16" s="5">
        <f t="shared" si="2"/>
        <v>36544</v>
      </c>
      <c r="C16" s="5">
        <v>36910</v>
      </c>
      <c r="D16" s="6"/>
      <c r="F16" s="6">
        <v>0</v>
      </c>
      <c r="G16" s="6">
        <v>1</v>
      </c>
      <c r="H16" s="15"/>
      <c r="J16" s="7">
        <f>IF(F16, Calculations!V12, B16)</f>
        <v>36544</v>
      </c>
      <c r="K16" s="7">
        <f>IF(G16, Calculations!W12, C16)</f>
        <v>36909</v>
      </c>
      <c r="M16" s="8">
        <f t="shared" si="0"/>
        <v>25</v>
      </c>
      <c r="O16" s="9" t="s">
        <v>16</v>
      </c>
      <c r="P16" s="10" t="s">
        <v>17</v>
      </c>
      <c r="Q16" s="11" t="s">
        <v>18</v>
      </c>
      <c r="R16" s="11" t="s">
        <v>19</v>
      </c>
      <c r="S16" s="11" t="str">
        <f t="shared" si="1"/>
        <v>Diagonal</v>
      </c>
      <c r="U16" s="6"/>
      <c r="V16" s="6"/>
    </row>
    <row r="17" spans="2:24" ht="16" customHeight="1" x14ac:dyDescent="0.2">
      <c r="B17" s="5">
        <f t="shared" si="2"/>
        <v>36909</v>
      </c>
      <c r="C17" s="5">
        <v>37275</v>
      </c>
      <c r="D17" s="6"/>
      <c r="F17" s="6">
        <v>0</v>
      </c>
      <c r="G17" s="6">
        <v>1</v>
      </c>
      <c r="H17" s="15"/>
      <c r="J17" s="7">
        <f>IF(F17, Calculations!V13, B17)</f>
        <v>36909</v>
      </c>
      <c r="K17" s="7">
        <f>IF(G17, Calculations!W13, C17)</f>
        <v>37275</v>
      </c>
      <c r="M17" s="8">
        <f t="shared" si="0"/>
        <v>26</v>
      </c>
      <c r="O17" s="9" t="s">
        <v>16</v>
      </c>
      <c r="P17" s="10" t="s">
        <v>17</v>
      </c>
      <c r="Q17" s="11" t="s">
        <v>18</v>
      </c>
      <c r="R17" s="11" t="s">
        <v>22</v>
      </c>
      <c r="S17" s="11" t="str">
        <f t="shared" si="1"/>
        <v>Horizontal</v>
      </c>
      <c r="U17" s="6"/>
      <c r="V17" s="6"/>
    </row>
    <row r="18" spans="2:24" ht="16" customHeight="1" x14ac:dyDescent="0.2">
      <c r="B18" s="5">
        <f t="shared" si="2"/>
        <v>37275</v>
      </c>
      <c r="C18" s="5">
        <v>37640</v>
      </c>
      <c r="D18" s="6"/>
      <c r="F18" s="6">
        <v>0</v>
      </c>
      <c r="G18" s="6">
        <v>1</v>
      </c>
      <c r="H18" s="15"/>
      <c r="J18" s="7">
        <f>IF(F18, Calculations!V14, B18)</f>
        <v>37275</v>
      </c>
      <c r="K18" s="7">
        <f>IF(G18, Calculations!W14, C18)</f>
        <v>37640</v>
      </c>
      <c r="M18" s="8">
        <f t="shared" si="0"/>
        <v>27</v>
      </c>
      <c r="O18" s="9" t="s">
        <v>16</v>
      </c>
      <c r="P18" s="10" t="s">
        <v>17</v>
      </c>
      <c r="Q18" s="11" t="s">
        <v>18</v>
      </c>
      <c r="R18" s="11" t="s">
        <v>19</v>
      </c>
      <c r="S18" s="11" t="str">
        <f t="shared" si="1"/>
        <v>Diagonal</v>
      </c>
      <c r="U18" s="6"/>
      <c r="V18" s="6"/>
    </row>
    <row r="19" spans="2:24" ht="16" customHeight="1" x14ac:dyDescent="0.2">
      <c r="B19" s="5">
        <f t="shared" si="2"/>
        <v>37640</v>
      </c>
      <c r="C19" s="5">
        <v>38005</v>
      </c>
      <c r="D19" s="6"/>
      <c r="F19" s="6">
        <v>0</v>
      </c>
      <c r="G19" s="6">
        <v>1</v>
      </c>
      <c r="H19" s="15"/>
      <c r="J19" s="7">
        <f>IF(F19, Calculations!V15, B19)</f>
        <v>37640</v>
      </c>
      <c r="K19" s="7">
        <f>IF(G19, Calculations!W15, C19)</f>
        <v>38005</v>
      </c>
      <c r="M19" s="8">
        <f t="shared" si="0"/>
        <v>28</v>
      </c>
      <c r="O19" s="9" t="s">
        <v>16</v>
      </c>
      <c r="P19" s="10" t="s">
        <v>17</v>
      </c>
      <c r="Q19" s="11" t="s">
        <v>18</v>
      </c>
      <c r="R19" s="11" t="s">
        <v>22</v>
      </c>
      <c r="S19" s="11" t="str">
        <f t="shared" si="1"/>
        <v>Horizontal</v>
      </c>
      <c r="U19" s="6"/>
      <c r="V19" s="6"/>
    </row>
    <row r="20" spans="2:24" ht="16" customHeight="1" x14ac:dyDescent="0.2">
      <c r="B20" s="5">
        <f t="shared" si="2"/>
        <v>38005</v>
      </c>
      <c r="C20" s="5">
        <v>38371</v>
      </c>
      <c r="D20" s="6"/>
      <c r="F20" s="6">
        <v>0</v>
      </c>
      <c r="G20" s="6">
        <v>1</v>
      </c>
      <c r="H20" s="15"/>
      <c r="J20" s="7">
        <f>IF(F20, Calculations!V16, B20)</f>
        <v>38005</v>
      </c>
      <c r="K20" s="7">
        <f>IF(G20, Calculations!W16, C20)</f>
        <v>38370</v>
      </c>
      <c r="M20" s="8">
        <f t="shared" si="0"/>
        <v>29</v>
      </c>
      <c r="O20" s="9" t="s">
        <v>16</v>
      </c>
      <c r="P20" s="10" t="s">
        <v>17</v>
      </c>
      <c r="Q20" s="11" t="s">
        <v>18</v>
      </c>
      <c r="R20" s="11" t="s">
        <v>19</v>
      </c>
      <c r="S20" s="11" t="str">
        <f t="shared" si="1"/>
        <v>Diagonal</v>
      </c>
      <c r="U20" s="6"/>
      <c r="V20" s="6"/>
    </row>
    <row r="21" spans="2:24" ht="16" customHeight="1" x14ac:dyDescent="0.2">
      <c r="B21" s="5">
        <f t="shared" si="2"/>
        <v>38370</v>
      </c>
      <c r="C21" s="5">
        <v>38736</v>
      </c>
      <c r="D21" s="6"/>
      <c r="F21" s="6">
        <v>0</v>
      </c>
      <c r="G21" s="6">
        <v>1</v>
      </c>
      <c r="H21" s="15"/>
      <c r="J21" s="7">
        <f>IF(F21, Calculations!V17, B21)</f>
        <v>38370</v>
      </c>
      <c r="K21" s="7">
        <f>IF(G21, Calculations!W17, C21)</f>
        <v>38736</v>
      </c>
      <c r="M21" s="8">
        <f t="shared" si="0"/>
        <v>30</v>
      </c>
      <c r="O21" s="9" t="s">
        <v>16</v>
      </c>
      <c r="P21" s="10" t="s">
        <v>17</v>
      </c>
      <c r="Q21" s="11" t="s">
        <v>18</v>
      </c>
      <c r="R21" s="11" t="s">
        <v>22</v>
      </c>
      <c r="S21" s="11" t="str">
        <f t="shared" si="1"/>
        <v>Horizontal</v>
      </c>
      <c r="U21" s="6"/>
      <c r="V21" s="6"/>
    </row>
    <row r="22" spans="2:24" ht="16" customHeight="1" x14ac:dyDescent="0.2">
      <c r="B22" s="5">
        <f t="shared" si="2"/>
        <v>38736</v>
      </c>
      <c r="C22" s="5">
        <v>39101</v>
      </c>
      <c r="D22" s="6"/>
      <c r="F22" s="6">
        <v>0</v>
      </c>
      <c r="G22" s="6">
        <v>1</v>
      </c>
      <c r="H22" s="15"/>
      <c r="J22" s="7">
        <f>IF(F22, Calculations!V18, B22)</f>
        <v>38736</v>
      </c>
      <c r="K22" s="7">
        <f>IF(G22, Calculations!W18, C22)</f>
        <v>39101</v>
      </c>
      <c r="M22" s="8">
        <f t="shared" si="0"/>
        <v>31</v>
      </c>
      <c r="O22" s="9" t="s">
        <v>16</v>
      </c>
      <c r="P22" s="10" t="s">
        <v>17</v>
      </c>
      <c r="Q22" s="11" t="s">
        <v>18</v>
      </c>
      <c r="R22" s="11" t="s">
        <v>19</v>
      </c>
      <c r="S22" s="11" t="str">
        <f t="shared" si="1"/>
        <v>Diagonal</v>
      </c>
      <c r="U22" s="6"/>
      <c r="V22" s="6"/>
    </row>
    <row r="23" spans="2:24" ht="16" customHeight="1" x14ac:dyDescent="0.2">
      <c r="B23" s="5">
        <f t="shared" si="2"/>
        <v>39101</v>
      </c>
      <c r="C23" s="5">
        <v>39466</v>
      </c>
      <c r="D23" s="6"/>
      <c r="F23" s="6">
        <v>0</v>
      </c>
      <c r="G23" s="6">
        <v>1</v>
      </c>
      <c r="H23" s="15"/>
      <c r="J23" s="7">
        <f>IF(F23, Calculations!V19, B23)</f>
        <v>39101</v>
      </c>
      <c r="K23" s="7">
        <f>IF(G23, Calculations!W19, C23)</f>
        <v>39466</v>
      </c>
      <c r="M23" s="8">
        <f t="shared" si="0"/>
        <v>32</v>
      </c>
      <c r="O23" s="9" t="s">
        <v>16</v>
      </c>
      <c r="P23" s="10" t="s">
        <v>17</v>
      </c>
      <c r="Q23" s="11" t="s">
        <v>18</v>
      </c>
      <c r="R23" s="11" t="s">
        <v>22</v>
      </c>
      <c r="S23" s="11" t="str">
        <f t="shared" si="1"/>
        <v>Horizontal</v>
      </c>
      <c r="U23" s="6"/>
      <c r="V23" s="6"/>
    </row>
    <row r="24" spans="2:24" ht="16" customHeight="1" x14ac:dyDescent="0.2">
      <c r="B24" s="5">
        <f t="shared" si="2"/>
        <v>39466</v>
      </c>
      <c r="C24" s="5">
        <v>39832</v>
      </c>
      <c r="D24" s="6"/>
      <c r="F24" s="6">
        <v>0</v>
      </c>
      <c r="G24" s="6">
        <v>1</v>
      </c>
      <c r="H24" s="15"/>
      <c r="J24" s="7">
        <f>IF(F24, Calculations!V20, B24)</f>
        <v>39466</v>
      </c>
      <c r="K24" s="7">
        <f>IF(G24, Calculations!W20, C24)</f>
        <v>39831</v>
      </c>
      <c r="M24" s="8">
        <f t="shared" si="0"/>
        <v>33</v>
      </c>
      <c r="O24" s="9" t="s">
        <v>16</v>
      </c>
      <c r="P24" s="10" t="s">
        <v>17</v>
      </c>
      <c r="Q24" s="11" t="s">
        <v>18</v>
      </c>
      <c r="R24" s="11" t="s">
        <v>19</v>
      </c>
      <c r="S24" s="11" t="str">
        <f t="shared" si="1"/>
        <v>Diagonal</v>
      </c>
      <c r="U24" s="6"/>
      <c r="V24" s="6"/>
    </row>
    <row r="25" spans="2:24" ht="16" customHeight="1" x14ac:dyDescent="0.2">
      <c r="B25" s="5">
        <f t="shared" ref="B25:B34" si="3">K24</f>
        <v>39831</v>
      </c>
      <c r="C25" s="5">
        <v>40197</v>
      </c>
      <c r="D25" s="6"/>
      <c r="F25" s="6">
        <v>0</v>
      </c>
      <c r="G25" s="6">
        <v>1</v>
      </c>
      <c r="H25" s="15"/>
      <c r="J25" s="7">
        <f>IF(F25, Calculations!V21, B25)</f>
        <v>39831</v>
      </c>
      <c r="K25" s="7">
        <f>IF(G25, Calculations!W21, C25)</f>
        <v>40197</v>
      </c>
      <c r="M25" s="8">
        <f t="shared" si="0"/>
        <v>34</v>
      </c>
      <c r="O25" s="9" t="s">
        <v>16</v>
      </c>
      <c r="P25" s="10" t="s">
        <v>17</v>
      </c>
      <c r="Q25" s="11" t="s">
        <v>18</v>
      </c>
      <c r="R25" s="11" t="s">
        <v>22</v>
      </c>
      <c r="S25" s="11" t="str">
        <f t="shared" si="1"/>
        <v>Horizontal</v>
      </c>
      <c r="U25" s="6"/>
      <c r="V25" s="6"/>
    </row>
    <row r="26" spans="2:24" ht="16" customHeight="1" x14ac:dyDescent="0.2">
      <c r="B26" s="5">
        <f t="shared" si="3"/>
        <v>40197</v>
      </c>
      <c r="C26" s="5">
        <v>40562</v>
      </c>
      <c r="D26" s="6"/>
      <c r="F26" s="6">
        <v>0</v>
      </c>
      <c r="G26" s="6">
        <v>1</v>
      </c>
      <c r="H26" s="15"/>
      <c r="J26" s="7">
        <f>IF(F26, Calculations!V22, B26)</f>
        <v>40197</v>
      </c>
      <c r="K26" s="7">
        <f>IF(G26, Calculations!W22, C26)</f>
        <v>40562</v>
      </c>
      <c r="M26" s="8">
        <f t="shared" si="0"/>
        <v>35</v>
      </c>
      <c r="O26" s="9" t="s">
        <v>16</v>
      </c>
      <c r="P26" s="10" t="s">
        <v>17</v>
      </c>
      <c r="Q26" s="11" t="s">
        <v>18</v>
      </c>
      <c r="R26" s="11" t="s">
        <v>19</v>
      </c>
      <c r="S26" s="11" t="str">
        <f t="shared" si="1"/>
        <v>Diagonal</v>
      </c>
      <c r="U26" s="6"/>
      <c r="V26" s="6"/>
    </row>
    <row r="27" spans="2:24" ht="16" customHeight="1" x14ac:dyDescent="0.2">
      <c r="B27" s="5">
        <f t="shared" si="3"/>
        <v>40562</v>
      </c>
      <c r="C27" s="5">
        <v>40927</v>
      </c>
      <c r="D27" s="6"/>
      <c r="F27" s="6">
        <v>0</v>
      </c>
      <c r="G27" s="6">
        <v>1</v>
      </c>
      <c r="H27" s="15"/>
      <c r="J27" s="7">
        <f>IF(F27, Calculations!V23, B27)</f>
        <v>40562</v>
      </c>
      <c r="K27" s="7">
        <f>IF(G27, Calculations!W23, C27)</f>
        <v>40927</v>
      </c>
      <c r="M27" s="8">
        <f t="shared" si="0"/>
        <v>36</v>
      </c>
      <c r="O27" s="9" t="s">
        <v>16</v>
      </c>
      <c r="P27" s="10" t="s">
        <v>17</v>
      </c>
      <c r="Q27" s="11" t="s">
        <v>18</v>
      </c>
      <c r="R27" s="11" t="s">
        <v>22</v>
      </c>
      <c r="S27" s="11" t="str">
        <f t="shared" si="1"/>
        <v>Horizontal</v>
      </c>
      <c r="U27" s="6"/>
      <c r="V27" s="6"/>
    </row>
    <row r="28" spans="2:24" ht="16" customHeight="1" x14ac:dyDescent="0.2">
      <c r="B28" s="5">
        <f t="shared" si="3"/>
        <v>40927</v>
      </c>
      <c r="C28" s="5">
        <v>41293</v>
      </c>
      <c r="D28" s="6"/>
      <c r="F28" s="6">
        <v>0</v>
      </c>
      <c r="G28" s="6">
        <v>1</v>
      </c>
      <c r="H28" s="15"/>
      <c r="J28" s="7">
        <f>IF(F28, Calculations!V24, B28)</f>
        <v>40927</v>
      </c>
      <c r="K28" s="7">
        <f>IF(G28, Calculations!W24, C28)</f>
        <v>41292</v>
      </c>
      <c r="M28" s="8">
        <f t="shared" si="0"/>
        <v>37</v>
      </c>
      <c r="O28" s="9" t="s">
        <v>16</v>
      </c>
      <c r="P28" s="10" t="s">
        <v>17</v>
      </c>
      <c r="Q28" s="11" t="s">
        <v>18</v>
      </c>
      <c r="R28" s="11" t="s">
        <v>19</v>
      </c>
      <c r="S28" s="11" t="str">
        <f t="shared" si="1"/>
        <v>Diagonal</v>
      </c>
      <c r="U28" s="6"/>
      <c r="V28" s="6"/>
      <c r="X28"/>
    </row>
    <row r="29" spans="2:24" ht="16" customHeight="1" x14ac:dyDescent="0.2">
      <c r="B29" s="5">
        <f t="shared" si="3"/>
        <v>41292</v>
      </c>
      <c r="C29" s="5">
        <v>41658</v>
      </c>
      <c r="D29" s="6"/>
      <c r="F29" s="6">
        <v>0</v>
      </c>
      <c r="G29" s="6">
        <v>1</v>
      </c>
      <c r="H29" s="15"/>
      <c r="J29" s="7">
        <f>IF(F29, Calculations!V25, B29)</f>
        <v>41292</v>
      </c>
      <c r="K29" s="7">
        <f>IF(G29, Calculations!W25, C29)</f>
        <v>41658</v>
      </c>
      <c r="M29" s="8">
        <f t="shared" si="0"/>
        <v>38</v>
      </c>
      <c r="O29" s="9" t="s">
        <v>16</v>
      </c>
      <c r="P29" s="10" t="s">
        <v>17</v>
      </c>
      <c r="Q29" s="11" t="s">
        <v>18</v>
      </c>
      <c r="R29" s="11" t="s">
        <v>22</v>
      </c>
      <c r="S29" s="11" t="str">
        <f t="shared" si="1"/>
        <v>Horizontal</v>
      </c>
      <c r="U29" s="6"/>
      <c r="V29" s="6"/>
      <c r="X29"/>
    </row>
    <row r="30" spans="2:24" ht="16" customHeight="1" x14ac:dyDescent="0.2">
      <c r="B30" s="5">
        <f t="shared" si="3"/>
        <v>41658</v>
      </c>
      <c r="C30" s="5">
        <v>42023</v>
      </c>
      <c r="D30" s="6"/>
      <c r="F30" s="6">
        <v>0</v>
      </c>
      <c r="G30" s="6">
        <v>1</v>
      </c>
      <c r="H30" s="15"/>
      <c r="J30" s="7">
        <f>IF(F30, Calculations!V26, B30)</f>
        <v>41658</v>
      </c>
      <c r="K30" s="7">
        <f>IF(G30, Calculations!W26, C30)</f>
        <v>42023</v>
      </c>
      <c r="M30" s="8">
        <f t="shared" si="0"/>
        <v>39</v>
      </c>
      <c r="O30" s="9" t="s">
        <v>16</v>
      </c>
      <c r="P30" s="10" t="s">
        <v>17</v>
      </c>
      <c r="Q30" s="11" t="s">
        <v>18</v>
      </c>
      <c r="R30" s="11" t="s">
        <v>19</v>
      </c>
      <c r="S30" s="11" t="str">
        <f t="shared" si="1"/>
        <v>Diagonal</v>
      </c>
      <c r="U30" s="6"/>
      <c r="V30" s="6"/>
      <c r="X30"/>
    </row>
    <row r="31" spans="2:24" ht="16" customHeight="1" x14ac:dyDescent="0.2">
      <c r="B31" s="5">
        <f t="shared" si="3"/>
        <v>42023</v>
      </c>
      <c r="C31" s="5">
        <v>42388</v>
      </c>
      <c r="D31" s="6"/>
      <c r="F31" s="6">
        <v>0</v>
      </c>
      <c r="G31" s="6">
        <v>1</v>
      </c>
      <c r="H31" s="15"/>
      <c r="J31" s="7">
        <f>IF(F31, Calculations!V27, B31)</f>
        <v>42023</v>
      </c>
      <c r="K31" s="7">
        <f>IF(G31, Calculations!W27, C31)</f>
        <v>42388</v>
      </c>
      <c r="M31" s="8">
        <f t="shared" si="0"/>
        <v>40</v>
      </c>
      <c r="O31" s="9" t="s">
        <v>16</v>
      </c>
      <c r="P31" s="10" t="s">
        <v>17</v>
      </c>
      <c r="Q31" s="11" t="s">
        <v>18</v>
      </c>
      <c r="R31" s="11" t="s">
        <v>22</v>
      </c>
      <c r="S31" s="11" t="str">
        <f t="shared" si="1"/>
        <v>Horizontal</v>
      </c>
      <c r="U31" s="6"/>
      <c r="V31" s="6"/>
      <c r="X31"/>
    </row>
    <row r="32" spans="2:24" ht="16" customHeight="1" x14ac:dyDescent="0.2">
      <c r="B32" s="5">
        <f t="shared" si="3"/>
        <v>42388</v>
      </c>
      <c r="C32" s="5">
        <v>42754</v>
      </c>
      <c r="D32" s="6"/>
      <c r="F32" s="6">
        <v>0</v>
      </c>
      <c r="G32" s="6">
        <v>1</v>
      </c>
      <c r="H32" s="15"/>
      <c r="J32" s="7">
        <f>IF(F32, Calculations!V28, B32)</f>
        <v>42388</v>
      </c>
      <c r="K32" s="7">
        <f>IF(G32, Calculations!W28, C32)</f>
        <v>42753</v>
      </c>
      <c r="M32" s="8">
        <f t="shared" si="0"/>
        <v>41</v>
      </c>
      <c r="O32" s="9" t="s">
        <v>16</v>
      </c>
      <c r="P32" s="10" t="s">
        <v>17</v>
      </c>
      <c r="Q32" s="11" t="s">
        <v>18</v>
      </c>
      <c r="R32" s="11" t="s">
        <v>19</v>
      </c>
      <c r="S32" s="11" t="str">
        <f t="shared" si="1"/>
        <v>Diagonal</v>
      </c>
      <c r="U32" s="6"/>
      <c r="V32" s="6"/>
      <c r="X32"/>
    </row>
    <row r="33" spans="2:24" ht="16" customHeight="1" x14ac:dyDescent="0.2">
      <c r="B33" s="5">
        <f t="shared" si="3"/>
        <v>42753</v>
      </c>
      <c r="C33" s="5">
        <v>43119</v>
      </c>
      <c r="D33" s="6"/>
      <c r="F33" s="6">
        <v>0</v>
      </c>
      <c r="G33" s="6">
        <v>1</v>
      </c>
      <c r="H33" s="15"/>
      <c r="J33" s="7">
        <f>IF(F33, Calculations!V29, B33)</f>
        <v>42753</v>
      </c>
      <c r="K33" s="7">
        <f>IF(G33, Calculations!W29, C33)</f>
        <v>43119</v>
      </c>
      <c r="M33" s="8">
        <f t="shared" si="0"/>
        <v>42</v>
      </c>
      <c r="O33" s="9" t="s">
        <v>16</v>
      </c>
      <c r="P33" s="10" t="s">
        <v>17</v>
      </c>
      <c r="Q33" s="11" t="s">
        <v>18</v>
      </c>
      <c r="R33" s="11" t="s">
        <v>22</v>
      </c>
      <c r="S33" s="11" t="str">
        <f t="shared" si="1"/>
        <v>Horizontal</v>
      </c>
      <c r="U33" s="6"/>
      <c r="V33" s="6"/>
      <c r="X33"/>
    </row>
    <row r="34" spans="2:24" ht="16" customHeight="1" x14ac:dyDescent="0.2">
      <c r="B34" s="5">
        <f t="shared" si="3"/>
        <v>43119</v>
      </c>
      <c r="C34" s="5">
        <v>43484</v>
      </c>
      <c r="D34" s="6"/>
      <c r="F34" s="6">
        <v>0</v>
      </c>
      <c r="G34" s="6">
        <v>1</v>
      </c>
      <c r="H34" s="15"/>
      <c r="J34" s="7">
        <f>IF(F34, Calculations!V30, B34)</f>
        <v>43119</v>
      </c>
      <c r="K34" s="7">
        <f>IF(G34, Calculations!W30, C34)</f>
        <v>43484</v>
      </c>
      <c r="M34" s="8">
        <f t="shared" si="0"/>
        <v>43</v>
      </c>
      <c r="O34" s="9" t="s">
        <v>16</v>
      </c>
      <c r="P34" s="10" t="s">
        <v>17</v>
      </c>
      <c r="Q34" s="11" t="s">
        <v>18</v>
      </c>
      <c r="R34" s="11" t="s">
        <v>19</v>
      </c>
      <c r="S34" s="11" t="str">
        <f t="shared" si="1"/>
        <v>Diagonal</v>
      </c>
      <c r="U34" s="6"/>
      <c r="V34" s="6"/>
      <c r="X34"/>
    </row>
    <row r="35" spans="2:24" ht="16" customHeight="1" x14ac:dyDescent="0.2">
      <c r="B35" s="5">
        <f t="shared" ref="B35:B46" si="4">K34</f>
        <v>43484</v>
      </c>
      <c r="C35" s="5">
        <v>43849</v>
      </c>
      <c r="D35" s="6"/>
      <c r="F35" s="6">
        <v>0</v>
      </c>
      <c r="G35" s="6">
        <v>1</v>
      </c>
      <c r="H35" s="15"/>
      <c r="J35" s="7">
        <f>IF(F35, Calculations!V31, B35)</f>
        <v>43484</v>
      </c>
      <c r="K35" s="7">
        <f>IF(G35, Calculations!W31, C35)</f>
        <v>43849</v>
      </c>
      <c r="M35" s="8">
        <f t="shared" si="0"/>
        <v>44</v>
      </c>
      <c r="O35" s="9" t="s">
        <v>16</v>
      </c>
      <c r="P35" s="10" t="s">
        <v>17</v>
      </c>
      <c r="Q35" s="11" t="s">
        <v>18</v>
      </c>
      <c r="R35" s="11" t="s">
        <v>22</v>
      </c>
      <c r="S35" s="11" t="str">
        <f t="shared" si="1"/>
        <v>Horizontal</v>
      </c>
      <c r="U35" s="6"/>
      <c r="V35" s="6"/>
      <c r="X35"/>
    </row>
    <row r="36" spans="2:24" ht="16" customHeight="1" x14ac:dyDescent="0.2">
      <c r="B36" s="5">
        <f t="shared" si="4"/>
        <v>43849</v>
      </c>
      <c r="C36" s="5">
        <v>44215</v>
      </c>
      <c r="D36" s="6"/>
      <c r="F36" s="6">
        <v>0</v>
      </c>
      <c r="G36" s="6">
        <v>1</v>
      </c>
      <c r="H36" s="15"/>
      <c r="J36" s="7">
        <f>IF(F36, Calculations!V32, B36)</f>
        <v>43849</v>
      </c>
      <c r="K36" s="7">
        <f>IF(G36, Calculations!W32, C36)</f>
        <v>44214</v>
      </c>
      <c r="M36" s="8">
        <f t="shared" si="0"/>
        <v>45</v>
      </c>
      <c r="O36" s="9" t="s">
        <v>16</v>
      </c>
      <c r="P36" s="10" t="s">
        <v>17</v>
      </c>
      <c r="Q36" s="11" t="s">
        <v>18</v>
      </c>
      <c r="R36" s="11" t="s">
        <v>19</v>
      </c>
      <c r="S36" s="11" t="str">
        <f t="shared" si="1"/>
        <v>Diagonal</v>
      </c>
      <c r="U36" s="6"/>
      <c r="V36" s="6"/>
      <c r="X36"/>
    </row>
    <row r="37" spans="2:24" ht="16" customHeight="1" x14ac:dyDescent="0.2">
      <c r="B37" s="5">
        <f t="shared" si="4"/>
        <v>44214</v>
      </c>
      <c r="C37" s="5">
        <v>44633</v>
      </c>
      <c r="D37" s="6"/>
      <c r="F37" s="6">
        <v>0</v>
      </c>
      <c r="G37" s="6">
        <v>1</v>
      </c>
      <c r="H37" s="15"/>
      <c r="J37" s="7">
        <f>IF(F37, Calculations!V33, B37)</f>
        <v>44214</v>
      </c>
      <c r="K37" s="7">
        <f>IF(G37, Calculations!W33, C37)</f>
        <v>44636</v>
      </c>
      <c r="M37" s="8">
        <f t="shared" si="0"/>
        <v>46</v>
      </c>
      <c r="O37" s="9" t="s">
        <v>16</v>
      </c>
      <c r="P37" s="10" t="s">
        <v>17</v>
      </c>
      <c r="Q37" s="11" t="s">
        <v>18</v>
      </c>
      <c r="R37" s="11" t="s">
        <v>22</v>
      </c>
      <c r="S37" s="11" t="str">
        <f t="shared" si="1"/>
        <v>Horizontal</v>
      </c>
      <c r="U37" s="6"/>
      <c r="V37" s="6"/>
      <c r="X37"/>
    </row>
    <row r="38" spans="2:24" ht="16" customHeight="1" x14ac:dyDescent="0.2">
      <c r="B38" s="5">
        <f t="shared" si="4"/>
        <v>44636</v>
      </c>
      <c r="C38" s="5"/>
      <c r="D38" s="6"/>
      <c r="F38" s="6">
        <v>0</v>
      </c>
      <c r="G38" s="6">
        <v>1</v>
      </c>
      <c r="H38" s="15"/>
      <c r="J38" s="7">
        <f>IF(F38, Calculations!V34, B38)</f>
        <v>44636</v>
      </c>
      <c r="K38" s="7" t="e">
        <f>IF(G38, Calculations!W34, C38)</f>
        <v>#VALUE!</v>
      </c>
      <c r="M38" s="8">
        <f t="shared" si="0"/>
        <v>47</v>
      </c>
      <c r="O38" s="9"/>
      <c r="P38" s="10"/>
      <c r="Q38" s="11"/>
      <c r="R38" s="11"/>
      <c r="S38" s="11" t="e">
        <f t="shared" si="1"/>
        <v>#N/A</v>
      </c>
      <c r="U38" s="6"/>
      <c r="V38" s="6"/>
      <c r="X38"/>
    </row>
    <row r="39" spans="2:24" ht="16" customHeight="1" x14ac:dyDescent="0.2">
      <c r="B39" s="5" t="e">
        <f t="shared" si="4"/>
        <v>#VALUE!</v>
      </c>
      <c r="C39" s="5"/>
      <c r="D39" s="6"/>
      <c r="F39" s="6">
        <v>0</v>
      </c>
      <c r="G39" s="6">
        <v>1</v>
      </c>
      <c r="H39" s="15"/>
      <c r="J39" s="7" t="e">
        <f>IF(F39, Calculations!V35, B39)</f>
        <v>#VALUE!</v>
      </c>
      <c r="K39" s="7" t="e">
        <f>IF(G39, Calculations!W35, C39)</f>
        <v>#VALUE!</v>
      </c>
      <c r="M39" s="8">
        <f t="shared" si="0"/>
        <v>35</v>
      </c>
      <c r="O39" s="9"/>
      <c r="P39" s="10"/>
      <c r="Q39" s="11"/>
      <c r="R39" s="11"/>
      <c r="S39" s="11" t="e">
        <f t="shared" si="1"/>
        <v>#N/A</v>
      </c>
      <c r="U39" s="6"/>
      <c r="V39" s="6"/>
      <c r="X39"/>
    </row>
    <row r="40" spans="2:24" ht="16" customHeight="1" x14ac:dyDescent="0.2">
      <c r="B40" s="5" t="e">
        <f t="shared" si="4"/>
        <v>#VALUE!</v>
      </c>
      <c r="C40" s="5"/>
      <c r="D40" s="6"/>
      <c r="F40" s="6">
        <v>0</v>
      </c>
      <c r="G40" s="6">
        <v>1</v>
      </c>
      <c r="H40" s="15"/>
      <c r="J40" s="7" t="e">
        <f>IF(F40, Calculations!V36, B40)</f>
        <v>#VALUE!</v>
      </c>
      <c r="K40" s="7" t="e">
        <f>IF(G40, Calculations!W36, C40)</f>
        <v>#VALUE!</v>
      </c>
      <c r="M40" s="8">
        <f t="shared" si="0"/>
        <v>35</v>
      </c>
      <c r="O40" s="9"/>
      <c r="P40" s="10"/>
      <c r="Q40" s="11"/>
      <c r="R40" s="11"/>
      <c r="S40" s="11" t="e">
        <f t="shared" si="1"/>
        <v>#N/A</v>
      </c>
      <c r="U40" s="6"/>
      <c r="V40" s="6"/>
      <c r="X40"/>
    </row>
    <row r="41" spans="2:24" ht="16" customHeight="1" x14ac:dyDescent="0.2">
      <c r="B41" s="5" t="e">
        <f t="shared" si="4"/>
        <v>#VALUE!</v>
      </c>
      <c r="C41" s="5"/>
      <c r="D41" s="6"/>
      <c r="F41" s="6">
        <v>0</v>
      </c>
      <c r="G41" s="6">
        <v>1</v>
      </c>
      <c r="H41" s="15"/>
      <c r="J41" s="7" t="e">
        <f>IF(F41, Calculations!V37, B41)</f>
        <v>#VALUE!</v>
      </c>
      <c r="K41" s="7" t="e">
        <f>IF(G41, Calculations!W37, C41)</f>
        <v>#VALUE!</v>
      </c>
      <c r="M41" s="8">
        <f t="shared" si="0"/>
        <v>35</v>
      </c>
      <c r="O41" s="9"/>
      <c r="P41" s="10"/>
      <c r="Q41" s="11"/>
      <c r="R41" s="11"/>
      <c r="S41" s="11" t="e">
        <f t="shared" si="1"/>
        <v>#N/A</v>
      </c>
      <c r="U41" s="6"/>
      <c r="V41" s="6"/>
      <c r="X41"/>
    </row>
    <row r="42" spans="2:24" ht="16" customHeight="1" x14ac:dyDescent="0.2">
      <c r="B42" s="5" t="e">
        <f t="shared" si="4"/>
        <v>#VALUE!</v>
      </c>
      <c r="C42" s="5"/>
      <c r="D42" s="6"/>
      <c r="F42" s="6">
        <v>0</v>
      </c>
      <c r="G42" s="6">
        <v>1</v>
      </c>
      <c r="H42" s="15"/>
      <c r="J42" s="7" t="e">
        <f>IF(F42, Calculations!V38, B42)</f>
        <v>#VALUE!</v>
      </c>
      <c r="K42" s="7" t="e">
        <f>IF(G42, Calculations!W38, C42)</f>
        <v>#VALUE!</v>
      </c>
      <c r="M42" s="8">
        <f t="shared" si="0"/>
        <v>35</v>
      </c>
      <c r="O42" s="9"/>
      <c r="P42" s="10"/>
      <c r="Q42" s="11"/>
      <c r="R42" s="11"/>
      <c r="S42" s="11" t="e">
        <f t="shared" si="1"/>
        <v>#N/A</v>
      </c>
      <c r="U42" s="6"/>
      <c r="V42" s="6"/>
      <c r="X42"/>
    </row>
    <row r="43" spans="2:24" ht="16" customHeight="1" x14ac:dyDescent="0.2">
      <c r="B43" s="5" t="e">
        <f t="shared" si="4"/>
        <v>#VALUE!</v>
      </c>
      <c r="C43" s="5"/>
      <c r="D43" s="6"/>
      <c r="F43" s="6">
        <v>0</v>
      </c>
      <c r="G43" s="6">
        <v>1</v>
      </c>
      <c r="H43" s="15"/>
      <c r="J43" s="7" t="e">
        <f>IF(F43, Calculations!V39, B43)</f>
        <v>#VALUE!</v>
      </c>
      <c r="K43" s="7" t="e">
        <f>IF(G43, Calculations!W39, C43)</f>
        <v>#VALUE!</v>
      </c>
      <c r="M43" s="8">
        <f t="shared" si="0"/>
        <v>35</v>
      </c>
      <c r="O43" s="9"/>
      <c r="P43" s="10"/>
      <c r="Q43" s="11"/>
      <c r="R43" s="11"/>
      <c r="S43" s="11" t="e">
        <f t="shared" si="1"/>
        <v>#N/A</v>
      </c>
      <c r="U43" s="6"/>
      <c r="V43" s="6"/>
      <c r="X43"/>
    </row>
    <row r="44" spans="2:24" ht="16" customHeight="1" x14ac:dyDescent="0.2">
      <c r="B44" s="5" t="e">
        <f t="shared" si="4"/>
        <v>#VALUE!</v>
      </c>
      <c r="C44" s="5"/>
      <c r="D44" s="6"/>
      <c r="F44" s="6">
        <v>0</v>
      </c>
      <c r="G44" s="6">
        <v>1</v>
      </c>
      <c r="H44" s="15"/>
      <c r="J44" s="7" t="e">
        <f>IF(F44, Calculations!V40, B44)</f>
        <v>#VALUE!</v>
      </c>
      <c r="K44" s="7" t="e">
        <f>IF(G44, Calculations!W40, C44)</f>
        <v>#VALUE!</v>
      </c>
      <c r="M44" s="8">
        <f t="shared" si="0"/>
        <v>35</v>
      </c>
      <c r="O44" s="9"/>
      <c r="P44" s="10"/>
      <c r="Q44" s="11"/>
      <c r="R44" s="11"/>
      <c r="S44" s="11" t="e">
        <f t="shared" si="1"/>
        <v>#N/A</v>
      </c>
      <c r="U44" s="6"/>
      <c r="V44" s="6"/>
      <c r="X44"/>
    </row>
    <row r="45" spans="2:24" ht="16" customHeight="1" x14ac:dyDescent="0.2">
      <c r="B45" s="5" t="e">
        <f t="shared" si="4"/>
        <v>#VALUE!</v>
      </c>
      <c r="C45" s="5"/>
      <c r="D45" s="6"/>
      <c r="F45" s="6">
        <v>0</v>
      </c>
      <c r="G45" s="6">
        <v>1</v>
      </c>
      <c r="H45" s="15"/>
      <c r="J45" s="7" t="e">
        <f>IF(F45, Calculations!V41, B45)</f>
        <v>#VALUE!</v>
      </c>
      <c r="K45" s="7" t="e">
        <f>IF(G45, Calculations!W41, C45)</f>
        <v>#VALUE!</v>
      </c>
      <c r="M45" s="8">
        <f t="shared" si="0"/>
        <v>35</v>
      </c>
      <c r="O45" s="9"/>
      <c r="P45" s="10"/>
      <c r="Q45" s="11"/>
      <c r="R45" s="11"/>
      <c r="S45" s="11" t="e">
        <f t="shared" si="1"/>
        <v>#N/A</v>
      </c>
      <c r="U45" s="6"/>
      <c r="V45" s="6"/>
      <c r="X45"/>
    </row>
    <row r="46" spans="2:24" ht="16" customHeight="1" x14ac:dyDescent="0.2">
      <c r="B46" s="5" t="e">
        <f t="shared" si="4"/>
        <v>#VALUE!</v>
      </c>
      <c r="C46" s="5"/>
      <c r="D46" s="6"/>
      <c r="F46" s="6">
        <v>0</v>
      </c>
      <c r="G46" s="6">
        <v>1</v>
      </c>
      <c r="H46" s="15"/>
      <c r="J46" s="7" t="e">
        <f>IF(F46, Calculations!V42, B46)</f>
        <v>#VALUE!</v>
      </c>
      <c r="K46" s="7" t="e">
        <f>IF(G46, Calculations!W42, C46)</f>
        <v>#VALUE!</v>
      </c>
      <c r="M46" s="8">
        <f t="shared" si="0"/>
        <v>35</v>
      </c>
      <c r="O46" s="9"/>
      <c r="P46" s="10"/>
      <c r="Q46" s="11"/>
      <c r="R46" s="11"/>
      <c r="S46" s="11" t="e">
        <f t="shared" si="1"/>
        <v>#N/A</v>
      </c>
      <c r="U46" s="6"/>
      <c r="V46" s="6"/>
      <c r="X46"/>
    </row>
    <row r="47" spans="2:24" ht="16" customHeight="1" x14ac:dyDescent="0.2">
      <c r="B47" s="5" t="e">
        <f t="shared" ref="B47:B53" si="5">K46</f>
        <v>#VALUE!</v>
      </c>
      <c r="C47" s="5"/>
      <c r="D47" s="6"/>
      <c r="F47" s="6">
        <v>0</v>
      </c>
      <c r="G47" s="6">
        <v>1</v>
      </c>
      <c r="H47" s="15"/>
      <c r="J47" s="7" t="e">
        <f>IF(F47, Calculations!V43, B47)</f>
        <v>#VALUE!</v>
      </c>
      <c r="K47" s="7" t="e">
        <f>IF(G47, Calculations!W43, C47)</f>
        <v>#VALUE!</v>
      </c>
      <c r="M47" s="8">
        <f t="shared" si="0"/>
        <v>35</v>
      </c>
      <c r="O47" s="9"/>
      <c r="P47" s="10"/>
      <c r="Q47" s="11"/>
      <c r="R47" s="11"/>
      <c r="S47" s="11" t="e">
        <f t="shared" si="1"/>
        <v>#N/A</v>
      </c>
      <c r="U47" s="6"/>
      <c r="V47" s="6"/>
      <c r="X47"/>
    </row>
    <row r="48" spans="2:24" ht="16" customHeight="1" x14ac:dyDescent="0.2">
      <c r="B48" s="5" t="e">
        <f t="shared" si="5"/>
        <v>#VALUE!</v>
      </c>
      <c r="C48" s="5"/>
      <c r="D48" s="6"/>
      <c r="F48" s="6">
        <v>0</v>
      </c>
      <c r="G48" s="6">
        <v>1</v>
      </c>
      <c r="H48" s="15"/>
      <c r="J48" s="7" t="e">
        <f>IF(F48, Calculations!V44, B48)</f>
        <v>#VALUE!</v>
      </c>
      <c r="K48" s="7" t="e">
        <f>IF(G48, Calculations!W44, C48)</f>
        <v>#VALUE!</v>
      </c>
      <c r="M48" s="8">
        <f t="shared" si="0"/>
        <v>35</v>
      </c>
      <c r="O48" s="9"/>
      <c r="P48" s="10"/>
      <c r="Q48" s="11"/>
      <c r="R48" s="11"/>
      <c r="S48" s="11" t="e">
        <f t="shared" si="1"/>
        <v>#N/A</v>
      </c>
      <c r="U48" s="6"/>
      <c r="V48" s="6"/>
      <c r="X48"/>
    </row>
    <row r="49" spans="2:24" ht="16" customHeight="1" x14ac:dyDescent="0.2">
      <c r="B49" s="5" t="e">
        <f t="shared" si="5"/>
        <v>#VALUE!</v>
      </c>
      <c r="C49" s="5"/>
      <c r="D49" s="6"/>
      <c r="F49" s="6">
        <v>0</v>
      </c>
      <c r="G49" s="6">
        <v>1</v>
      </c>
      <c r="H49" s="15"/>
      <c r="J49" s="7" t="e">
        <f>IF(F49, Calculations!V45, B49)</f>
        <v>#VALUE!</v>
      </c>
      <c r="K49" s="7" t="e">
        <f>IF(G49, Calculations!W45, C49)</f>
        <v>#VALUE!</v>
      </c>
      <c r="M49" s="8">
        <f t="shared" si="0"/>
        <v>35</v>
      </c>
      <c r="O49" s="9"/>
      <c r="P49" s="10"/>
      <c r="Q49" s="11"/>
      <c r="R49" s="11"/>
      <c r="S49" s="11" t="e">
        <f t="shared" si="1"/>
        <v>#N/A</v>
      </c>
      <c r="U49" s="6"/>
      <c r="V49" s="6"/>
      <c r="X49"/>
    </row>
    <row r="50" spans="2:24" ht="16" customHeight="1" x14ac:dyDescent="0.2">
      <c r="B50" s="5" t="e">
        <f t="shared" si="5"/>
        <v>#VALUE!</v>
      </c>
      <c r="C50" s="5"/>
      <c r="D50" s="6"/>
      <c r="F50" s="6">
        <v>0</v>
      </c>
      <c r="G50" s="6">
        <v>1</v>
      </c>
      <c r="H50" s="15"/>
      <c r="J50" s="7" t="e">
        <f>IF(F50, Calculations!V46, B50)</f>
        <v>#VALUE!</v>
      </c>
      <c r="K50" s="7" t="e">
        <f>IF(G50, Calculations!W46, C50)</f>
        <v>#VALUE!</v>
      </c>
      <c r="M50" s="8">
        <f t="shared" si="0"/>
        <v>35</v>
      </c>
      <c r="O50" s="9"/>
      <c r="P50" s="10"/>
      <c r="Q50" s="11"/>
      <c r="R50" s="11"/>
      <c r="S50" s="11" t="e">
        <f t="shared" si="1"/>
        <v>#N/A</v>
      </c>
      <c r="U50" s="6"/>
      <c r="V50" s="6"/>
      <c r="X50"/>
    </row>
    <row r="51" spans="2:24" ht="16" customHeight="1" x14ac:dyDescent="0.2">
      <c r="B51" s="5" t="e">
        <f t="shared" si="5"/>
        <v>#VALUE!</v>
      </c>
      <c r="C51" s="5"/>
      <c r="D51" s="6"/>
      <c r="F51" s="6">
        <v>0</v>
      </c>
      <c r="G51" s="6">
        <v>1</v>
      </c>
      <c r="H51" s="15"/>
      <c r="J51" s="7" t="e">
        <f>IF(F51, Calculations!V47, B51)</f>
        <v>#VALUE!</v>
      </c>
      <c r="K51" s="7" t="e">
        <f>IF(G51, Calculations!W47, C51)</f>
        <v>#VALUE!</v>
      </c>
      <c r="M51" s="8">
        <f t="shared" si="0"/>
        <v>35</v>
      </c>
      <c r="O51" s="9"/>
      <c r="P51" s="10"/>
      <c r="Q51" s="11"/>
      <c r="R51" s="11"/>
      <c r="S51" s="11" t="e">
        <f t="shared" ref="S51:S63" si="6">INDEX($V:$V, MATCH(R51, U:U, 0))</f>
        <v>#N/A</v>
      </c>
      <c r="U51" s="6"/>
      <c r="V51" s="6"/>
      <c r="X51"/>
    </row>
    <row r="52" spans="2:24" ht="16" customHeight="1" x14ac:dyDescent="0.2">
      <c r="B52" s="5" t="e">
        <f t="shared" si="5"/>
        <v>#VALUE!</v>
      </c>
      <c r="C52" s="5"/>
      <c r="D52" s="6"/>
      <c r="F52" s="6">
        <v>0</v>
      </c>
      <c r="G52" s="6">
        <v>1</v>
      </c>
      <c r="H52" s="15"/>
      <c r="J52" s="7" t="e">
        <f>IF(F52, Calculations!V48, B52)</f>
        <v>#VALUE!</v>
      </c>
      <c r="K52" s="7" t="e">
        <f>IF(G52, Calculations!W48, C52)</f>
        <v>#VALUE!</v>
      </c>
      <c r="M52" s="8">
        <f t="shared" si="0"/>
        <v>35</v>
      </c>
      <c r="O52" s="9"/>
      <c r="P52" s="10"/>
      <c r="Q52" s="11"/>
      <c r="R52" s="11"/>
      <c r="S52" s="11" t="e">
        <f t="shared" si="6"/>
        <v>#N/A</v>
      </c>
      <c r="X52"/>
    </row>
    <row r="53" spans="2:24" ht="16" customHeight="1" x14ac:dyDescent="0.2">
      <c r="B53" s="5" t="e">
        <f t="shared" si="5"/>
        <v>#VALUE!</v>
      </c>
      <c r="C53" s="5"/>
      <c r="D53" s="6"/>
      <c r="F53" s="6">
        <v>0</v>
      </c>
      <c r="G53" s="6">
        <v>1</v>
      </c>
      <c r="H53" s="15"/>
      <c r="J53" s="7" t="e">
        <f>IF(F53, Calculations!V49, B53)</f>
        <v>#VALUE!</v>
      </c>
      <c r="K53" s="7" t="e">
        <f>IF(G53, Calculations!W49, C53)</f>
        <v>#VALUE!</v>
      </c>
      <c r="M53" s="8">
        <f t="shared" si="0"/>
        <v>35</v>
      </c>
      <c r="O53" s="9"/>
      <c r="P53" s="10"/>
      <c r="Q53" s="11"/>
      <c r="R53" s="11"/>
      <c r="S53" s="11" t="e">
        <f t="shared" si="6"/>
        <v>#N/A</v>
      </c>
      <c r="X53"/>
    </row>
    <row r="54" spans="2:24" ht="16" customHeight="1" x14ac:dyDescent="0.2">
      <c r="B54" s="5" t="e">
        <f t="shared" ref="B54:B58" si="7">K53</f>
        <v>#VALUE!</v>
      </c>
      <c r="C54" s="5"/>
      <c r="D54" s="6"/>
      <c r="F54" s="6">
        <v>0</v>
      </c>
      <c r="G54" s="6">
        <v>1</v>
      </c>
      <c r="H54" s="15"/>
      <c r="J54" s="7" t="e">
        <f>IF(F54, Calculations!V50, B54)</f>
        <v>#VALUE!</v>
      </c>
      <c r="K54" s="7" t="e">
        <f>IF(G54, Calculations!W50, C54)</f>
        <v>#VALUE!</v>
      </c>
      <c r="M54" s="8">
        <f t="shared" ref="M54:M58" si="8">COUNTIFS($J$8:$J$89, "&lt;="&amp;J54)</f>
        <v>35</v>
      </c>
      <c r="O54" s="9"/>
      <c r="P54" s="10"/>
      <c r="Q54" s="11"/>
      <c r="R54" s="11"/>
      <c r="S54" s="11" t="e">
        <f t="shared" si="6"/>
        <v>#N/A</v>
      </c>
      <c r="X54"/>
    </row>
    <row r="55" spans="2:24" ht="16" customHeight="1" x14ac:dyDescent="0.2">
      <c r="B55" s="5" t="e">
        <f t="shared" si="7"/>
        <v>#VALUE!</v>
      </c>
      <c r="C55" s="5"/>
      <c r="D55" s="6"/>
      <c r="F55" s="6">
        <v>0</v>
      </c>
      <c r="G55" s="6">
        <v>1</v>
      </c>
      <c r="H55" s="15"/>
      <c r="J55" s="7" t="e">
        <f>IF(F55, Calculations!V51, B55)</f>
        <v>#VALUE!</v>
      </c>
      <c r="K55" s="7" t="e">
        <f>IF(G55, Calculations!W51, C55)</f>
        <v>#VALUE!</v>
      </c>
      <c r="M55" s="8">
        <f t="shared" si="8"/>
        <v>35</v>
      </c>
      <c r="O55" s="9"/>
      <c r="P55" s="10"/>
      <c r="Q55" s="11"/>
      <c r="R55" s="11"/>
      <c r="S55" s="11" t="e">
        <f t="shared" si="6"/>
        <v>#N/A</v>
      </c>
      <c r="X55"/>
    </row>
    <row r="56" spans="2:24" ht="16" customHeight="1" x14ac:dyDescent="0.2">
      <c r="B56" s="5" t="e">
        <f t="shared" si="7"/>
        <v>#VALUE!</v>
      </c>
      <c r="C56" s="5"/>
      <c r="D56" s="6"/>
      <c r="F56" s="6">
        <v>0</v>
      </c>
      <c r="G56" s="6">
        <v>1</v>
      </c>
      <c r="H56" s="15"/>
      <c r="J56" s="7" t="e">
        <f>IF(F56, Calculations!V52, B56)</f>
        <v>#VALUE!</v>
      </c>
      <c r="K56" s="7" t="e">
        <f>IF(G56, Calculations!W52, C56)</f>
        <v>#VALUE!</v>
      </c>
      <c r="M56" s="8">
        <f t="shared" si="8"/>
        <v>35</v>
      </c>
      <c r="O56" s="9"/>
      <c r="P56" s="10"/>
      <c r="Q56" s="11"/>
      <c r="R56" s="11"/>
      <c r="S56" s="11" t="e">
        <f t="shared" si="6"/>
        <v>#N/A</v>
      </c>
      <c r="X56"/>
    </row>
    <row r="57" spans="2:24" ht="16" customHeight="1" x14ac:dyDescent="0.2">
      <c r="B57" s="5" t="e">
        <f t="shared" si="7"/>
        <v>#VALUE!</v>
      </c>
      <c r="C57" s="5"/>
      <c r="D57" s="6"/>
      <c r="F57" s="6">
        <v>0</v>
      </c>
      <c r="G57" s="6">
        <v>1</v>
      </c>
      <c r="H57" s="15"/>
      <c r="J57" s="7" t="e">
        <f>IF(F57, Calculations!V53, B57)</f>
        <v>#VALUE!</v>
      </c>
      <c r="K57" s="7" t="e">
        <f>IF(G57, Calculations!W53, C57)</f>
        <v>#VALUE!</v>
      </c>
      <c r="M57" s="8">
        <f t="shared" si="8"/>
        <v>35</v>
      </c>
      <c r="O57" s="9"/>
      <c r="P57" s="10"/>
      <c r="Q57" s="11"/>
      <c r="R57" s="11"/>
      <c r="S57" s="11" t="e">
        <f t="shared" si="6"/>
        <v>#N/A</v>
      </c>
    </row>
    <row r="58" spans="2:24" ht="16" customHeight="1" x14ac:dyDescent="0.2">
      <c r="B58" s="5" t="e">
        <f t="shared" si="7"/>
        <v>#VALUE!</v>
      </c>
      <c r="C58" s="5"/>
      <c r="D58" s="6"/>
      <c r="F58" s="6">
        <v>0</v>
      </c>
      <c r="G58" s="6">
        <v>0</v>
      </c>
      <c r="H58" s="15"/>
      <c r="J58" s="7" t="e">
        <f>IF(F58, Calculations!V54, B58)</f>
        <v>#VALUE!</v>
      </c>
      <c r="K58" s="7">
        <f>IF(G58, Calculations!W54, C58)</f>
        <v>0</v>
      </c>
      <c r="M58" s="8">
        <f t="shared" si="8"/>
        <v>35</v>
      </c>
      <c r="O58" s="9"/>
      <c r="P58" s="10"/>
      <c r="Q58" s="11"/>
      <c r="R58" s="11"/>
      <c r="S58" s="11" t="e">
        <f t="shared" si="6"/>
        <v>#N/A</v>
      </c>
    </row>
    <row r="59" spans="2:24" ht="16" customHeight="1" x14ac:dyDescent="0.2">
      <c r="B59" s="5">
        <f t="shared" ref="B59:B63" si="9">K58</f>
        <v>0</v>
      </c>
      <c r="C59" s="5"/>
      <c r="D59" s="6"/>
      <c r="F59" s="6">
        <v>0</v>
      </c>
      <c r="G59" s="6">
        <v>0</v>
      </c>
      <c r="H59" s="15"/>
      <c r="J59" s="7">
        <f>IF(F59, Calculations!V55, B59)</f>
        <v>0</v>
      </c>
      <c r="K59" s="7">
        <f>IF(G59, Calculations!W55, C59)</f>
        <v>0</v>
      </c>
      <c r="M59" s="8">
        <f t="shared" ref="M59:M63" si="10">COUNTIFS($J$8:$J$89, "&lt;="&amp;J59)</f>
        <v>16</v>
      </c>
      <c r="O59" s="9"/>
      <c r="P59" s="10"/>
      <c r="Q59" s="11"/>
      <c r="R59" s="11"/>
      <c r="S59" s="11" t="e">
        <f t="shared" si="6"/>
        <v>#N/A</v>
      </c>
    </row>
    <row r="60" spans="2:24" ht="16" customHeight="1" x14ac:dyDescent="0.2">
      <c r="B60" s="5">
        <f t="shared" si="9"/>
        <v>0</v>
      </c>
      <c r="C60" s="5"/>
      <c r="D60" s="6"/>
      <c r="F60" s="6">
        <v>0</v>
      </c>
      <c r="G60" s="6">
        <v>0</v>
      </c>
      <c r="H60" s="15"/>
      <c r="J60" s="7">
        <f>IF(F60, Calculations!V56, B60)</f>
        <v>0</v>
      </c>
      <c r="K60" s="7">
        <f>IF(G60, Calculations!W56, C60)</f>
        <v>0</v>
      </c>
      <c r="M60" s="8">
        <f t="shared" si="10"/>
        <v>16</v>
      </c>
      <c r="O60" s="9"/>
      <c r="P60" s="10"/>
      <c r="Q60" s="11"/>
      <c r="R60" s="11"/>
      <c r="S60" s="11" t="e">
        <f t="shared" si="6"/>
        <v>#N/A</v>
      </c>
    </row>
    <row r="61" spans="2:24" ht="16" customHeight="1" x14ac:dyDescent="0.2">
      <c r="B61" s="5">
        <f t="shared" si="9"/>
        <v>0</v>
      </c>
      <c r="C61" s="5"/>
      <c r="D61" s="6"/>
      <c r="F61" s="6">
        <v>0</v>
      </c>
      <c r="G61" s="6">
        <v>0</v>
      </c>
      <c r="H61" s="15"/>
      <c r="J61" s="7">
        <f>IF(F61, Calculations!V57, B61)</f>
        <v>0</v>
      </c>
      <c r="K61" s="7">
        <f>IF(G61, Calculations!W57, C61)</f>
        <v>0</v>
      </c>
      <c r="M61" s="8">
        <f t="shared" si="10"/>
        <v>16</v>
      </c>
      <c r="O61" s="9"/>
      <c r="P61" s="10"/>
      <c r="Q61" s="11"/>
      <c r="R61" s="11"/>
      <c r="S61" s="11" t="e">
        <f t="shared" si="6"/>
        <v>#N/A</v>
      </c>
    </row>
    <row r="62" spans="2:24" ht="16" customHeight="1" x14ac:dyDescent="0.2">
      <c r="B62" s="5">
        <f t="shared" si="9"/>
        <v>0</v>
      </c>
      <c r="C62" s="5"/>
      <c r="D62" s="6"/>
      <c r="F62" s="6">
        <v>0</v>
      </c>
      <c r="G62" s="6">
        <v>1</v>
      </c>
      <c r="H62" s="15"/>
      <c r="J62" s="7">
        <f>IF(F62, Calculations!V58, B62)</f>
        <v>0</v>
      </c>
      <c r="K62" s="7" t="e">
        <f>IF(G62, Calculations!W58, C62)</f>
        <v>#VALUE!</v>
      </c>
      <c r="M62" s="8">
        <f t="shared" si="10"/>
        <v>16</v>
      </c>
      <c r="O62" s="9"/>
      <c r="P62" s="10"/>
      <c r="Q62" s="11"/>
      <c r="R62" s="11"/>
      <c r="S62" s="11" t="e">
        <f t="shared" si="6"/>
        <v>#N/A</v>
      </c>
    </row>
    <row r="63" spans="2:24" ht="16" customHeight="1" x14ac:dyDescent="0.2">
      <c r="B63" s="5" t="e">
        <f t="shared" si="9"/>
        <v>#VALUE!</v>
      </c>
      <c r="C63" s="5"/>
      <c r="D63" s="6"/>
      <c r="F63" s="6">
        <v>0</v>
      </c>
      <c r="G63" s="6">
        <v>1</v>
      </c>
      <c r="H63" s="15"/>
      <c r="J63" s="7" t="e">
        <f>IF(F63, Calculations!V59, B63)</f>
        <v>#VALUE!</v>
      </c>
      <c r="K63" s="7" t="e">
        <f>IF(G63, Calculations!W59, C63)</f>
        <v>#VALUE!</v>
      </c>
      <c r="M63" s="8">
        <f t="shared" si="10"/>
        <v>35</v>
      </c>
      <c r="O63" s="9"/>
      <c r="P63" s="10"/>
      <c r="Q63" s="11"/>
      <c r="R63" s="11"/>
      <c r="S63" s="11" t="e">
        <f t="shared" si="6"/>
        <v>#N/A</v>
      </c>
    </row>
    <row r="64" spans="2:24" ht="16" customHeight="1" x14ac:dyDescent="0.2">
      <c r="B64" s="5" t="e">
        <f t="shared" ref="B64:B83" si="11">K63</f>
        <v>#VALUE!</v>
      </c>
      <c r="C64" s="5"/>
      <c r="D64" s="6"/>
      <c r="F64" s="6">
        <v>0</v>
      </c>
      <c r="G64" s="6">
        <v>1</v>
      </c>
      <c r="H64" s="15"/>
      <c r="J64" s="7" t="e">
        <f>IF(F64, Calculations!V60, B64)</f>
        <v>#VALUE!</v>
      </c>
      <c r="K64" s="7" t="e">
        <f>IF(G64, Calculations!W60, C64)</f>
        <v>#VALUE!</v>
      </c>
      <c r="M64" s="8">
        <f t="shared" ref="M64:M71" si="12">COUNTIFS($J$8:$J$89, "&lt;="&amp;J64)</f>
        <v>35</v>
      </c>
      <c r="O64" s="9"/>
      <c r="P64" s="10"/>
      <c r="Q64" s="11"/>
      <c r="R64" s="11"/>
      <c r="S64" s="11" t="e">
        <f t="shared" ref="S64:S83" si="13">INDEX($V:$V, MATCH(R64, U:U, 0))</f>
        <v>#N/A</v>
      </c>
    </row>
    <row r="65" spans="2:19" ht="16" customHeight="1" x14ac:dyDescent="0.2">
      <c r="B65" s="5" t="e">
        <f t="shared" si="11"/>
        <v>#VALUE!</v>
      </c>
      <c r="C65" s="5"/>
      <c r="D65" s="6"/>
      <c r="F65" s="6">
        <v>1</v>
      </c>
      <c r="G65" s="6">
        <v>1</v>
      </c>
      <c r="H65" s="15"/>
      <c r="J65" s="7" t="e">
        <f>IF(F65, Calculations!V61, B65)</f>
        <v>#VALUE!</v>
      </c>
      <c r="K65" s="7" t="e">
        <f>IF(G65, Calculations!W61, C65)</f>
        <v>#VALUE!</v>
      </c>
      <c r="M65" s="8">
        <f t="shared" si="12"/>
        <v>35</v>
      </c>
      <c r="O65" s="9"/>
      <c r="P65" s="10"/>
      <c r="Q65" s="11"/>
      <c r="R65" s="11"/>
      <c r="S65" s="11" t="e">
        <f t="shared" si="13"/>
        <v>#N/A</v>
      </c>
    </row>
    <row r="66" spans="2:19" ht="16" customHeight="1" x14ac:dyDescent="0.2">
      <c r="B66" s="5" t="e">
        <f t="shared" si="11"/>
        <v>#VALUE!</v>
      </c>
      <c r="C66" s="5"/>
      <c r="D66" s="6"/>
      <c r="F66" s="6">
        <v>0</v>
      </c>
      <c r="G66" s="6">
        <v>1</v>
      </c>
      <c r="H66" s="15"/>
      <c r="J66" s="7" t="e">
        <f>IF(F66, Calculations!V62, B66)</f>
        <v>#VALUE!</v>
      </c>
      <c r="K66" s="7" t="e">
        <f>IF(G66, Calculations!W62, C66)</f>
        <v>#VALUE!</v>
      </c>
      <c r="M66" s="8">
        <f t="shared" si="12"/>
        <v>35</v>
      </c>
      <c r="O66" s="9"/>
      <c r="P66" s="10"/>
      <c r="Q66" s="11"/>
      <c r="R66" s="11"/>
      <c r="S66" s="11" t="e">
        <f t="shared" si="13"/>
        <v>#N/A</v>
      </c>
    </row>
    <row r="67" spans="2:19" ht="16" customHeight="1" x14ac:dyDescent="0.2">
      <c r="B67" s="5" t="e">
        <f t="shared" si="11"/>
        <v>#VALUE!</v>
      </c>
      <c r="C67" s="5"/>
      <c r="D67" s="6"/>
      <c r="F67" s="6">
        <v>0</v>
      </c>
      <c r="G67" s="6">
        <v>1</v>
      </c>
      <c r="H67" s="15"/>
      <c r="J67" s="7" t="e">
        <f>IF(F67, Calculations!V63, B67)</f>
        <v>#VALUE!</v>
      </c>
      <c r="K67" s="7" t="e">
        <f>IF(G67, Calculations!W63, C67)</f>
        <v>#VALUE!</v>
      </c>
      <c r="M67" s="8">
        <f t="shared" si="12"/>
        <v>35</v>
      </c>
      <c r="O67" s="9"/>
      <c r="P67" s="10"/>
      <c r="Q67" s="11"/>
      <c r="R67" s="11"/>
      <c r="S67" s="11" t="e">
        <f t="shared" si="13"/>
        <v>#N/A</v>
      </c>
    </row>
    <row r="68" spans="2:19" ht="16" customHeight="1" x14ac:dyDescent="0.2">
      <c r="B68" s="5" t="e">
        <f t="shared" si="11"/>
        <v>#VALUE!</v>
      </c>
      <c r="C68" s="5"/>
      <c r="D68" s="6"/>
      <c r="F68" s="6">
        <v>0</v>
      </c>
      <c r="G68" s="6">
        <v>1</v>
      </c>
      <c r="H68" s="15"/>
      <c r="J68" s="7" t="e">
        <f>IF(F68, Calculations!V64, B68)</f>
        <v>#VALUE!</v>
      </c>
      <c r="K68" s="7" t="e">
        <f>IF(G68, Calculations!W64, C68)</f>
        <v>#VALUE!</v>
      </c>
      <c r="M68" s="8">
        <f t="shared" si="12"/>
        <v>35</v>
      </c>
      <c r="O68" s="9"/>
      <c r="P68" s="10"/>
      <c r="Q68" s="11"/>
      <c r="R68" s="11"/>
      <c r="S68" s="11" t="e">
        <f t="shared" si="13"/>
        <v>#N/A</v>
      </c>
    </row>
    <row r="69" spans="2:19" ht="16" customHeight="1" x14ac:dyDescent="0.2">
      <c r="B69" s="5" t="e">
        <f t="shared" si="11"/>
        <v>#VALUE!</v>
      </c>
      <c r="C69" s="5"/>
      <c r="D69" s="6"/>
      <c r="F69" s="6">
        <v>0</v>
      </c>
      <c r="G69" s="6">
        <v>0</v>
      </c>
      <c r="H69" s="15"/>
      <c r="J69" s="7" t="e">
        <f>IF(F69, Calculations!V65, B69)</f>
        <v>#VALUE!</v>
      </c>
      <c r="K69" s="7">
        <f>IF(G69, Calculations!W65, C69)</f>
        <v>0</v>
      </c>
      <c r="M69" s="8">
        <f t="shared" si="12"/>
        <v>35</v>
      </c>
      <c r="O69" s="9"/>
      <c r="P69" s="10"/>
      <c r="Q69" s="11"/>
      <c r="R69" s="11"/>
      <c r="S69" s="11" t="e">
        <f t="shared" si="13"/>
        <v>#N/A</v>
      </c>
    </row>
    <row r="70" spans="2:19" ht="16" customHeight="1" x14ac:dyDescent="0.2">
      <c r="B70" s="5">
        <f t="shared" si="11"/>
        <v>0</v>
      </c>
      <c r="C70" s="5"/>
      <c r="D70" s="6"/>
      <c r="F70" s="6">
        <v>0</v>
      </c>
      <c r="G70" s="6">
        <v>1</v>
      </c>
      <c r="H70" s="15"/>
      <c r="J70" s="7">
        <f>IF(F70, Calculations!V66, B70)</f>
        <v>0</v>
      </c>
      <c r="K70" s="7" t="e">
        <f>IF(G70, Calculations!W66, C70)</f>
        <v>#VALUE!</v>
      </c>
      <c r="M70" s="8">
        <f t="shared" si="12"/>
        <v>16</v>
      </c>
      <c r="O70" s="9"/>
      <c r="P70" s="10"/>
      <c r="Q70" s="11"/>
      <c r="R70" s="11"/>
      <c r="S70" s="11" t="e">
        <f t="shared" si="13"/>
        <v>#N/A</v>
      </c>
    </row>
    <row r="71" spans="2:19" ht="16" customHeight="1" x14ac:dyDescent="0.2">
      <c r="B71" s="5" t="e">
        <f t="shared" si="11"/>
        <v>#VALUE!</v>
      </c>
      <c r="C71" s="5"/>
      <c r="D71" s="6"/>
      <c r="F71" s="6">
        <v>0</v>
      </c>
      <c r="G71" s="6">
        <v>1</v>
      </c>
      <c r="H71" s="15"/>
      <c r="J71" s="7" t="e">
        <f>IF(F71, Calculations!V67, B71)</f>
        <v>#VALUE!</v>
      </c>
      <c r="K71" s="7" t="e">
        <f>IF(G71, Calculations!W67, C71)</f>
        <v>#VALUE!</v>
      </c>
      <c r="M71" s="8">
        <f t="shared" si="12"/>
        <v>35</v>
      </c>
      <c r="O71" s="9"/>
      <c r="P71" s="10"/>
      <c r="Q71" s="11"/>
      <c r="R71" s="11"/>
      <c r="S71" s="11" t="e">
        <f t="shared" si="13"/>
        <v>#N/A</v>
      </c>
    </row>
    <row r="72" spans="2:19" ht="16" customHeight="1" x14ac:dyDescent="0.2">
      <c r="B72" s="5" t="e">
        <f t="shared" si="11"/>
        <v>#VALUE!</v>
      </c>
      <c r="C72" s="5"/>
      <c r="D72" s="6"/>
      <c r="F72" s="6">
        <v>0</v>
      </c>
      <c r="G72" s="6">
        <v>0</v>
      </c>
      <c r="H72" s="15"/>
      <c r="J72" s="7" t="e">
        <f>IF(F72, Calculations!V68, B72)</f>
        <v>#VALUE!</v>
      </c>
      <c r="K72" s="7">
        <f>IF(G72, Calculations!W68, C72)</f>
        <v>0</v>
      </c>
      <c r="M72" s="8">
        <f t="shared" ref="M72:M83" si="14">COUNTIFS($J$8:$J$89, "&lt;="&amp;J72)</f>
        <v>35</v>
      </c>
      <c r="O72" s="9"/>
      <c r="P72" s="10"/>
      <c r="Q72" s="11"/>
      <c r="R72" s="11"/>
      <c r="S72" s="11" t="e">
        <f t="shared" si="13"/>
        <v>#N/A</v>
      </c>
    </row>
    <row r="73" spans="2:19" ht="16" customHeight="1" x14ac:dyDescent="0.2">
      <c r="B73" s="5">
        <f t="shared" si="11"/>
        <v>0</v>
      </c>
      <c r="C73" s="5"/>
      <c r="D73" s="6"/>
      <c r="F73" s="6">
        <v>0</v>
      </c>
      <c r="G73" s="6">
        <v>0</v>
      </c>
      <c r="H73" s="15"/>
      <c r="J73" s="7">
        <f>IF(F73, Calculations!V69, B73)</f>
        <v>0</v>
      </c>
      <c r="K73" s="7">
        <f>IF(G73, Calculations!W69, C73)</f>
        <v>0</v>
      </c>
      <c r="M73" s="8">
        <f t="shared" si="14"/>
        <v>16</v>
      </c>
      <c r="O73" s="9"/>
      <c r="P73" s="10"/>
      <c r="Q73" s="11"/>
      <c r="R73" s="11"/>
      <c r="S73" s="11" t="e">
        <f t="shared" si="13"/>
        <v>#N/A</v>
      </c>
    </row>
    <row r="74" spans="2:19" ht="16" customHeight="1" x14ac:dyDescent="0.2">
      <c r="B74" s="5">
        <f t="shared" si="11"/>
        <v>0</v>
      </c>
      <c r="C74" s="5"/>
      <c r="D74" s="6"/>
      <c r="F74" s="6">
        <v>0</v>
      </c>
      <c r="G74" s="6">
        <v>0</v>
      </c>
      <c r="H74" s="15"/>
      <c r="J74" s="7">
        <f>IF(F74, Calculations!V70, B74)</f>
        <v>0</v>
      </c>
      <c r="K74" s="7">
        <f>IF(G74, Calculations!W70, C74)</f>
        <v>0</v>
      </c>
      <c r="M74" s="8">
        <f t="shared" si="14"/>
        <v>16</v>
      </c>
      <c r="O74" s="9"/>
      <c r="P74" s="10"/>
      <c r="Q74" s="11"/>
      <c r="R74" s="11"/>
      <c r="S74" s="11" t="e">
        <f t="shared" si="13"/>
        <v>#N/A</v>
      </c>
    </row>
    <row r="75" spans="2:19" ht="16" customHeight="1" x14ac:dyDescent="0.2">
      <c r="B75" s="5">
        <f t="shared" si="11"/>
        <v>0</v>
      </c>
      <c r="C75" s="5"/>
      <c r="D75" s="6"/>
      <c r="F75" s="6">
        <v>0</v>
      </c>
      <c r="G75" s="6">
        <v>0</v>
      </c>
      <c r="H75" s="15"/>
      <c r="J75" s="7">
        <f>IF(F75, Calculations!V71, B75)</f>
        <v>0</v>
      </c>
      <c r="K75" s="7">
        <f>IF(G75, Calculations!W71, C75)</f>
        <v>0</v>
      </c>
      <c r="M75" s="8">
        <f t="shared" si="14"/>
        <v>16</v>
      </c>
      <c r="O75" s="9"/>
      <c r="P75" s="10"/>
      <c r="Q75" s="11"/>
      <c r="R75" s="11"/>
      <c r="S75" s="11" t="e">
        <f t="shared" si="13"/>
        <v>#N/A</v>
      </c>
    </row>
    <row r="76" spans="2:19" ht="16" customHeight="1" x14ac:dyDescent="0.2">
      <c r="B76" s="5">
        <f t="shared" si="11"/>
        <v>0</v>
      </c>
      <c r="C76" s="5"/>
      <c r="D76" s="6"/>
      <c r="F76" s="6">
        <v>0</v>
      </c>
      <c r="G76" s="6">
        <v>0</v>
      </c>
      <c r="H76" s="15"/>
      <c r="J76" s="7">
        <f>IF(F76, Calculations!V72, B76)</f>
        <v>0</v>
      </c>
      <c r="K76" s="7">
        <f>IF(G76, Calculations!W72, C76)</f>
        <v>0</v>
      </c>
      <c r="M76" s="8">
        <f t="shared" si="14"/>
        <v>16</v>
      </c>
      <c r="O76" s="9"/>
      <c r="P76" s="10"/>
      <c r="Q76" s="11"/>
      <c r="R76" s="11"/>
      <c r="S76" s="11" t="e">
        <f t="shared" si="13"/>
        <v>#N/A</v>
      </c>
    </row>
    <row r="77" spans="2:19" ht="16" customHeight="1" x14ac:dyDescent="0.2">
      <c r="B77" s="5">
        <f t="shared" si="11"/>
        <v>0</v>
      </c>
      <c r="C77" s="5"/>
      <c r="D77" s="6"/>
      <c r="F77" s="6">
        <v>0</v>
      </c>
      <c r="G77" s="6">
        <v>0</v>
      </c>
      <c r="H77" s="15"/>
      <c r="J77" s="7">
        <f>IF(F77, Calculations!V73, B77)</f>
        <v>0</v>
      </c>
      <c r="K77" s="7">
        <f>IF(G77, Calculations!W73, C77)</f>
        <v>0</v>
      </c>
      <c r="M77" s="8">
        <f t="shared" si="14"/>
        <v>16</v>
      </c>
      <c r="O77" s="9"/>
      <c r="P77" s="10"/>
      <c r="Q77" s="11"/>
      <c r="R77" s="11"/>
      <c r="S77" s="11" t="e">
        <f t="shared" si="13"/>
        <v>#N/A</v>
      </c>
    </row>
    <row r="78" spans="2:19" ht="16" customHeight="1" x14ac:dyDescent="0.2">
      <c r="B78" s="5">
        <f t="shared" si="11"/>
        <v>0</v>
      </c>
      <c r="C78" s="5"/>
      <c r="D78" s="6"/>
      <c r="F78" s="6">
        <v>0</v>
      </c>
      <c r="G78" s="6">
        <v>0</v>
      </c>
      <c r="H78" s="15"/>
      <c r="J78" s="7">
        <f>IF(F78, Calculations!V74, B78)</f>
        <v>0</v>
      </c>
      <c r="K78" s="7">
        <f>IF(G78, Calculations!W74, C78)</f>
        <v>0</v>
      </c>
      <c r="M78" s="8">
        <f t="shared" si="14"/>
        <v>16</v>
      </c>
      <c r="O78" s="9"/>
      <c r="P78" s="10"/>
      <c r="Q78" s="11"/>
      <c r="R78" s="11"/>
      <c r="S78" s="11" t="e">
        <f t="shared" si="13"/>
        <v>#N/A</v>
      </c>
    </row>
    <row r="79" spans="2:19" ht="16" customHeight="1" x14ac:dyDescent="0.2">
      <c r="B79" s="5">
        <f t="shared" si="11"/>
        <v>0</v>
      </c>
      <c r="C79" s="5"/>
      <c r="D79" s="6"/>
      <c r="F79" s="6">
        <v>0</v>
      </c>
      <c r="G79" s="6">
        <v>0</v>
      </c>
      <c r="H79" s="15"/>
      <c r="J79" s="7">
        <f>IF(F79, Calculations!V75, B79)</f>
        <v>0</v>
      </c>
      <c r="K79" s="7">
        <f>IF(G79, Calculations!W75, C79)</f>
        <v>0</v>
      </c>
      <c r="M79" s="8">
        <f t="shared" si="14"/>
        <v>16</v>
      </c>
      <c r="O79" s="9"/>
      <c r="P79" s="10"/>
      <c r="Q79" s="11"/>
      <c r="R79" s="11"/>
      <c r="S79" s="11" t="e">
        <f t="shared" si="13"/>
        <v>#N/A</v>
      </c>
    </row>
    <row r="80" spans="2:19" ht="16" customHeight="1" x14ac:dyDescent="0.2">
      <c r="B80" s="5">
        <f t="shared" si="11"/>
        <v>0</v>
      </c>
      <c r="C80" s="5"/>
      <c r="D80" s="6"/>
      <c r="F80" s="6">
        <v>0</v>
      </c>
      <c r="G80" s="6">
        <v>0</v>
      </c>
      <c r="H80" s="15"/>
      <c r="J80" s="7">
        <f>IF(F80, Calculations!V76, B80)</f>
        <v>0</v>
      </c>
      <c r="K80" s="7">
        <f>IF(G80, Calculations!W76, C80)</f>
        <v>0</v>
      </c>
      <c r="M80" s="8">
        <f t="shared" si="14"/>
        <v>16</v>
      </c>
      <c r="O80" s="9"/>
      <c r="P80" s="10"/>
      <c r="Q80" s="11"/>
      <c r="R80" s="11"/>
      <c r="S80" s="11" t="e">
        <f t="shared" si="13"/>
        <v>#N/A</v>
      </c>
    </row>
    <row r="81" spans="2:19" ht="16" customHeight="1" x14ac:dyDescent="0.2">
      <c r="B81" s="5">
        <f t="shared" si="11"/>
        <v>0</v>
      </c>
      <c r="C81" s="5"/>
      <c r="D81" s="6"/>
      <c r="F81" s="6">
        <v>0</v>
      </c>
      <c r="G81" s="6">
        <v>0</v>
      </c>
      <c r="H81" s="15"/>
      <c r="J81" s="7">
        <f>IF(F81, Calculations!V77, B81)</f>
        <v>0</v>
      </c>
      <c r="K81" s="7">
        <f>IF(G81, Calculations!W77, C81)</f>
        <v>0</v>
      </c>
      <c r="M81" s="8">
        <f t="shared" si="14"/>
        <v>16</v>
      </c>
      <c r="O81" s="9"/>
      <c r="P81" s="10"/>
      <c r="Q81" s="11"/>
      <c r="R81" s="11"/>
      <c r="S81" s="11" t="e">
        <f t="shared" si="13"/>
        <v>#N/A</v>
      </c>
    </row>
    <row r="82" spans="2:19" ht="16" customHeight="1" x14ac:dyDescent="0.2">
      <c r="B82" s="5">
        <f t="shared" si="11"/>
        <v>0</v>
      </c>
      <c r="C82" s="5"/>
      <c r="D82" s="6"/>
      <c r="F82" s="6">
        <v>0</v>
      </c>
      <c r="G82" s="6">
        <v>1</v>
      </c>
      <c r="H82" s="15"/>
      <c r="J82" s="7">
        <f>IF(F82, Calculations!V78, B82)</f>
        <v>0</v>
      </c>
      <c r="K82" s="7" t="e">
        <f>IF(G82, Calculations!W78, C82)</f>
        <v>#VALUE!</v>
      </c>
      <c r="M82" s="8">
        <f t="shared" si="14"/>
        <v>16</v>
      </c>
      <c r="O82" s="9"/>
      <c r="P82" s="10"/>
      <c r="Q82" s="11"/>
      <c r="R82" s="11"/>
      <c r="S82" s="11" t="e">
        <f t="shared" si="13"/>
        <v>#N/A</v>
      </c>
    </row>
    <row r="83" spans="2:19" ht="16" customHeight="1" x14ac:dyDescent="0.2">
      <c r="B83" s="5" t="e">
        <f t="shared" si="11"/>
        <v>#VALUE!</v>
      </c>
      <c r="C83" s="5"/>
      <c r="D83" s="6"/>
      <c r="F83" s="6">
        <v>0</v>
      </c>
      <c r="G83" s="6">
        <v>1</v>
      </c>
      <c r="H83" s="15"/>
      <c r="J83" s="7" t="e">
        <f>IF(F83, Calculations!V79, B83)</f>
        <v>#VALUE!</v>
      </c>
      <c r="K83" s="7" t="e">
        <f>IF(G83, Calculations!W79, C83)</f>
        <v>#VALUE!</v>
      </c>
      <c r="M83" s="8">
        <f t="shared" si="14"/>
        <v>35</v>
      </c>
      <c r="O83" s="9"/>
      <c r="P83" s="10"/>
      <c r="Q83" s="11"/>
      <c r="R83" s="11"/>
      <c r="S83" s="11" t="e">
        <f t="shared" si="13"/>
        <v>#N/A</v>
      </c>
    </row>
    <row r="84" spans="2:19" ht="16" customHeight="1" x14ac:dyDescent="0.2">
      <c r="B84" s="5" t="e">
        <f t="shared" ref="B84:B107" si="15">K83</f>
        <v>#VALUE!</v>
      </c>
      <c r="C84" s="5"/>
      <c r="D84" s="6"/>
      <c r="F84" s="6">
        <v>0</v>
      </c>
      <c r="G84" s="6">
        <v>1</v>
      </c>
      <c r="H84" s="15"/>
      <c r="J84" s="7" t="e">
        <f>IF(F84, Calculations!V80, B84)</f>
        <v>#VALUE!</v>
      </c>
      <c r="K84" s="7" t="e">
        <f>IF(G84, Calculations!W80, C84)</f>
        <v>#VALUE!</v>
      </c>
      <c r="M84" s="8">
        <f t="shared" ref="M84:M107" si="16">COUNTIFS($J$8:$J$89, "&lt;="&amp;J84)</f>
        <v>35</v>
      </c>
      <c r="O84" s="9"/>
      <c r="P84" s="10"/>
      <c r="Q84" s="11"/>
      <c r="R84" s="11"/>
      <c r="S84" s="11" t="e">
        <f t="shared" ref="S84:S107" si="17">INDEX($V:$V, MATCH(R84, U:U, 0))</f>
        <v>#N/A</v>
      </c>
    </row>
    <row r="85" spans="2:19" ht="16" customHeight="1" x14ac:dyDescent="0.2">
      <c r="B85" s="5" t="e">
        <f t="shared" si="15"/>
        <v>#VALUE!</v>
      </c>
      <c r="C85" s="5"/>
      <c r="D85" s="6"/>
      <c r="F85" s="6">
        <v>0</v>
      </c>
      <c r="G85" s="6">
        <v>0</v>
      </c>
      <c r="H85" s="15"/>
      <c r="J85" s="7" t="e">
        <f>IF(F85, Calculations!V81, B85)</f>
        <v>#VALUE!</v>
      </c>
      <c r="K85" s="7">
        <f>IF(G85, Calculations!W81, C85)</f>
        <v>0</v>
      </c>
      <c r="M85" s="8">
        <f t="shared" si="16"/>
        <v>35</v>
      </c>
      <c r="O85" s="9"/>
      <c r="P85" s="10"/>
      <c r="Q85" s="11"/>
      <c r="R85" s="11"/>
      <c r="S85" s="11" t="e">
        <f t="shared" si="17"/>
        <v>#N/A</v>
      </c>
    </row>
    <row r="86" spans="2:19" ht="16" customHeight="1" x14ac:dyDescent="0.2">
      <c r="B86" s="5">
        <f t="shared" si="15"/>
        <v>0</v>
      </c>
      <c r="C86" s="5"/>
      <c r="D86" s="6"/>
      <c r="F86" s="6">
        <v>0</v>
      </c>
      <c r="G86" s="6">
        <v>1</v>
      </c>
      <c r="H86" s="15"/>
      <c r="J86" s="7">
        <f>IF(F86, Calculations!V82, B86)</f>
        <v>0</v>
      </c>
      <c r="K86" s="7" t="e">
        <f>IF(G86, Calculations!W82, C86)</f>
        <v>#VALUE!</v>
      </c>
      <c r="M86" s="8">
        <f t="shared" si="16"/>
        <v>16</v>
      </c>
      <c r="O86" s="9"/>
      <c r="P86" s="10"/>
      <c r="Q86" s="11"/>
      <c r="R86" s="11"/>
      <c r="S86" s="11" t="e">
        <f t="shared" si="17"/>
        <v>#N/A</v>
      </c>
    </row>
    <row r="87" spans="2:19" ht="16" customHeight="1" x14ac:dyDescent="0.2">
      <c r="B87" s="5" t="e">
        <f t="shared" si="15"/>
        <v>#VALUE!</v>
      </c>
      <c r="C87" s="5"/>
      <c r="D87" s="6"/>
      <c r="F87" s="6">
        <v>0</v>
      </c>
      <c r="G87" s="6">
        <v>1</v>
      </c>
      <c r="H87" s="15"/>
      <c r="J87" s="7" t="e">
        <f>IF(F87, Calculations!V83, B87)</f>
        <v>#VALUE!</v>
      </c>
      <c r="K87" s="7" t="e">
        <f>IF(G87, Calculations!W83, C87)</f>
        <v>#VALUE!</v>
      </c>
      <c r="M87" s="8">
        <f t="shared" si="16"/>
        <v>35</v>
      </c>
      <c r="O87" s="9"/>
      <c r="P87" s="10"/>
      <c r="Q87" s="11"/>
      <c r="R87" s="11"/>
      <c r="S87" s="11" t="e">
        <f t="shared" si="17"/>
        <v>#N/A</v>
      </c>
    </row>
    <row r="88" spans="2:19" ht="16" customHeight="1" x14ac:dyDescent="0.2">
      <c r="B88" s="5" t="e">
        <f t="shared" si="15"/>
        <v>#VALUE!</v>
      </c>
      <c r="C88" s="5"/>
      <c r="D88" s="6"/>
      <c r="F88" s="6">
        <v>0</v>
      </c>
      <c r="G88" s="6">
        <v>1</v>
      </c>
      <c r="H88" s="15"/>
      <c r="J88" s="7" t="e">
        <f>IF(F88, Calculations!V84, B88)</f>
        <v>#VALUE!</v>
      </c>
      <c r="K88" s="7" t="e">
        <f>IF(G88, Calculations!W84, C88)</f>
        <v>#VALUE!</v>
      </c>
      <c r="M88" s="8">
        <f t="shared" si="16"/>
        <v>35</v>
      </c>
      <c r="O88" s="9"/>
      <c r="P88" s="10"/>
      <c r="Q88" s="11"/>
      <c r="R88" s="11"/>
      <c r="S88" s="11" t="e">
        <f t="shared" si="17"/>
        <v>#N/A</v>
      </c>
    </row>
    <row r="89" spans="2:19" ht="16" customHeight="1" x14ac:dyDescent="0.2">
      <c r="B89" s="5" t="e">
        <f t="shared" si="15"/>
        <v>#VALUE!</v>
      </c>
      <c r="C89" s="5"/>
      <c r="D89" s="6"/>
      <c r="F89" s="6">
        <v>0</v>
      </c>
      <c r="G89" s="6">
        <v>1</v>
      </c>
      <c r="H89" s="15"/>
      <c r="J89" s="7" t="e">
        <f>IF(F89, Calculations!V85, B89)</f>
        <v>#VALUE!</v>
      </c>
      <c r="K89" s="7" t="e">
        <f>IF(G89, Calculations!W85, C89)</f>
        <v>#VALUE!</v>
      </c>
      <c r="M89" s="8">
        <f t="shared" si="16"/>
        <v>35</v>
      </c>
      <c r="O89" s="9"/>
      <c r="P89" s="10"/>
      <c r="Q89" s="11"/>
      <c r="R89" s="11"/>
      <c r="S89" s="11" t="e">
        <f t="shared" si="17"/>
        <v>#N/A</v>
      </c>
    </row>
    <row r="90" spans="2:19" ht="16" customHeight="1" x14ac:dyDescent="0.2">
      <c r="B90" s="5" t="e">
        <f t="shared" si="15"/>
        <v>#VALUE!</v>
      </c>
      <c r="C90" s="5"/>
      <c r="D90" s="6"/>
      <c r="F90" s="6">
        <v>0</v>
      </c>
      <c r="G90" s="6">
        <v>1</v>
      </c>
      <c r="H90" s="15"/>
      <c r="J90" s="7" t="e">
        <f>IF(F90, Calculations!V86, B90)</f>
        <v>#VALUE!</v>
      </c>
      <c r="K90" s="7" t="e">
        <f>IF(G90, Calculations!W86, C90)</f>
        <v>#VALUE!</v>
      </c>
      <c r="M90" s="8">
        <f t="shared" si="16"/>
        <v>35</v>
      </c>
      <c r="O90" s="9"/>
      <c r="P90" s="10"/>
      <c r="Q90" s="11"/>
      <c r="R90" s="11"/>
      <c r="S90" s="11" t="e">
        <f t="shared" si="17"/>
        <v>#N/A</v>
      </c>
    </row>
    <row r="91" spans="2:19" ht="16" customHeight="1" x14ac:dyDescent="0.2">
      <c r="B91" s="5" t="e">
        <f t="shared" si="15"/>
        <v>#VALUE!</v>
      </c>
      <c r="C91" s="5"/>
      <c r="D91" s="6"/>
      <c r="F91" s="6"/>
      <c r="G91" s="6">
        <v>1</v>
      </c>
      <c r="H91" s="15"/>
      <c r="J91" s="7" t="e">
        <f>IF(F91, Calculations!V87, B91)</f>
        <v>#VALUE!</v>
      </c>
      <c r="K91" s="7" t="e">
        <f>IF(G91, Calculations!W87, C91)</f>
        <v>#VALUE!</v>
      </c>
      <c r="M91" s="8">
        <f t="shared" si="16"/>
        <v>35</v>
      </c>
      <c r="O91" s="9"/>
      <c r="P91" s="10"/>
      <c r="Q91" s="11"/>
      <c r="R91" s="11"/>
      <c r="S91" s="11" t="e">
        <f t="shared" si="17"/>
        <v>#N/A</v>
      </c>
    </row>
    <row r="92" spans="2:19" ht="16" customHeight="1" x14ac:dyDescent="0.2">
      <c r="B92" s="5" t="e">
        <f t="shared" si="15"/>
        <v>#VALUE!</v>
      </c>
      <c r="C92" s="5"/>
      <c r="D92" s="6"/>
      <c r="F92" s="6"/>
      <c r="G92" s="6">
        <v>1</v>
      </c>
      <c r="H92" s="15"/>
      <c r="J92" s="7" t="e">
        <f>IF(F92, Calculations!V88, B92)</f>
        <v>#VALUE!</v>
      </c>
      <c r="K92" s="7" t="e">
        <f>IF(G92, Calculations!W88, C92)</f>
        <v>#VALUE!</v>
      </c>
      <c r="M92" s="8">
        <f t="shared" si="16"/>
        <v>35</v>
      </c>
      <c r="O92" s="9"/>
      <c r="P92" s="10"/>
      <c r="Q92" s="11"/>
      <c r="R92" s="11"/>
      <c r="S92" s="11" t="e">
        <f t="shared" si="17"/>
        <v>#N/A</v>
      </c>
    </row>
    <row r="93" spans="2:19" ht="16" customHeight="1" x14ac:dyDescent="0.2">
      <c r="B93" s="5" t="e">
        <f t="shared" si="15"/>
        <v>#VALUE!</v>
      </c>
      <c r="C93" s="5"/>
      <c r="D93" s="6"/>
      <c r="F93" s="6"/>
      <c r="G93" s="6">
        <v>1</v>
      </c>
      <c r="H93" s="15"/>
      <c r="J93" s="7" t="e">
        <f>IF(F93, Calculations!V89, B93)</f>
        <v>#VALUE!</v>
      </c>
      <c r="K93" s="7" t="e">
        <f>IF(G93, Calculations!W89, C93)</f>
        <v>#VALUE!</v>
      </c>
      <c r="M93" s="8">
        <f t="shared" si="16"/>
        <v>35</v>
      </c>
      <c r="O93" s="9"/>
      <c r="P93" s="10"/>
      <c r="Q93" s="11"/>
      <c r="R93" s="11"/>
      <c r="S93" s="11" t="e">
        <f t="shared" si="17"/>
        <v>#N/A</v>
      </c>
    </row>
    <row r="94" spans="2:19" ht="16" customHeight="1" x14ac:dyDescent="0.2">
      <c r="B94" s="5" t="e">
        <f t="shared" si="15"/>
        <v>#VALUE!</v>
      </c>
      <c r="C94" s="5"/>
      <c r="D94" s="6"/>
      <c r="F94" s="6"/>
      <c r="G94" s="6">
        <v>1</v>
      </c>
      <c r="H94" s="15"/>
      <c r="J94" s="7" t="e">
        <f>IF(F94, Calculations!V90, B94)</f>
        <v>#VALUE!</v>
      </c>
      <c r="K94" s="7" t="e">
        <f>IF(G94, Calculations!W90, C94)</f>
        <v>#VALUE!</v>
      </c>
      <c r="M94" s="8">
        <f t="shared" si="16"/>
        <v>35</v>
      </c>
      <c r="O94" s="9"/>
      <c r="P94" s="10"/>
      <c r="Q94" s="11"/>
      <c r="R94" s="11"/>
      <c r="S94" s="11" t="e">
        <f t="shared" si="17"/>
        <v>#N/A</v>
      </c>
    </row>
    <row r="95" spans="2:19" ht="16" customHeight="1" x14ac:dyDescent="0.2">
      <c r="B95" s="5" t="e">
        <f t="shared" si="15"/>
        <v>#VALUE!</v>
      </c>
      <c r="C95" s="5"/>
      <c r="D95" s="6"/>
      <c r="F95" s="6"/>
      <c r="G95" s="6">
        <v>0</v>
      </c>
      <c r="H95" s="15"/>
      <c r="J95" s="7" t="e">
        <f>IF(F95, Calculations!V91, B95)</f>
        <v>#VALUE!</v>
      </c>
      <c r="K95" s="7">
        <f>IF(G95, Calculations!W91, C95)</f>
        <v>0</v>
      </c>
      <c r="M95" s="8">
        <f t="shared" si="16"/>
        <v>35</v>
      </c>
      <c r="O95" s="9"/>
      <c r="P95" s="10"/>
      <c r="Q95" s="11"/>
      <c r="R95" s="11"/>
      <c r="S95" s="11" t="e">
        <f t="shared" si="17"/>
        <v>#N/A</v>
      </c>
    </row>
    <row r="96" spans="2:19" ht="16" customHeight="1" x14ac:dyDescent="0.2">
      <c r="B96" s="5">
        <f t="shared" si="15"/>
        <v>0</v>
      </c>
      <c r="C96" s="5"/>
      <c r="D96" s="6"/>
      <c r="F96" s="6"/>
      <c r="G96" s="6">
        <v>1</v>
      </c>
      <c r="H96" s="15"/>
      <c r="J96" s="7">
        <f>IF(F96, Calculations!V92, B96)</f>
        <v>0</v>
      </c>
      <c r="K96" s="7" t="e">
        <f>IF(G96, Calculations!W92, C96)</f>
        <v>#VALUE!</v>
      </c>
      <c r="M96" s="8">
        <f t="shared" si="16"/>
        <v>16</v>
      </c>
      <c r="O96" s="9"/>
      <c r="P96" s="10"/>
      <c r="Q96" s="11"/>
      <c r="R96" s="11"/>
      <c r="S96" s="11" t="e">
        <f t="shared" si="17"/>
        <v>#N/A</v>
      </c>
    </row>
    <row r="97" spans="2:19" ht="16" customHeight="1" x14ac:dyDescent="0.2">
      <c r="B97" s="5" t="e">
        <f t="shared" si="15"/>
        <v>#VALUE!</v>
      </c>
      <c r="C97" s="5"/>
      <c r="D97" s="6"/>
      <c r="F97" s="6"/>
      <c r="G97" s="6">
        <v>1</v>
      </c>
      <c r="H97" s="15"/>
      <c r="J97" s="7" t="e">
        <f>IF(F97, Calculations!V93, B97)</f>
        <v>#VALUE!</v>
      </c>
      <c r="K97" s="7" t="e">
        <f>IF(G97, Calculations!W93, C97)</f>
        <v>#VALUE!</v>
      </c>
      <c r="M97" s="8">
        <f t="shared" si="16"/>
        <v>35</v>
      </c>
      <c r="O97" s="9"/>
      <c r="P97" s="10"/>
      <c r="Q97" s="11"/>
      <c r="R97" s="11"/>
      <c r="S97" s="11" t="e">
        <f t="shared" si="17"/>
        <v>#N/A</v>
      </c>
    </row>
    <row r="98" spans="2:19" ht="16" customHeight="1" x14ac:dyDescent="0.2">
      <c r="B98" s="5" t="e">
        <f t="shared" si="15"/>
        <v>#VALUE!</v>
      </c>
      <c r="C98" s="5"/>
      <c r="D98" s="6"/>
      <c r="F98" s="6"/>
      <c r="G98" s="6">
        <v>1</v>
      </c>
      <c r="H98" s="15"/>
      <c r="J98" s="7" t="e">
        <f>IF(F98, Calculations!V94, B98)</f>
        <v>#VALUE!</v>
      </c>
      <c r="K98" s="7" t="e">
        <f>IF(G98, Calculations!W94, C98)</f>
        <v>#VALUE!</v>
      </c>
      <c r="M98" s="8">
        <f t="shared" si="16"/>
        <v>35</v>
      </c>
      <c r="O98" s="9"/>
      <c r="P98" s="10"/>
      <c r="Q98" s="11"/>
      <c r="R98" s="11"/>
      <c r="S98" s="11" t="e">
        <f t="shared" si="17"/>
        <v>#N/A</v>
      </c>
    </row>
    <row r="99" spans="2:19" ht="16" customHeight="1" x14ac:dyDescent="0.2">
      <c r="B99" s="5" t="e">
        <f t="shared" si="15"/>
        <v>#VALUE!</v>
      </c>
      <c r="C99" s="5"/>
      <c r="D99" s="6"/>
      <c r="F99" s="6"/>
      <c r="G99" s="6">
        <v>0</v>
      </c>
      <c r="H99" s="15"/>
      <c r="J99" s="7" t="e">
        <f>IF(F99, Calculations!V95, B99)</f>
        <v>#VALUE!</v>
      </c>
      <c r="K99" s="7">
        <f>IF(G99, Calculations!W95, C99)</f>
        <v>0</v>
      </c>
      <c r="M99" s="8">
        <f t="shared" si="16"/>
        <v>35</v>
      </c>
      <c r="O99" s="9"/>
      <c r="P99" s="10"/>
      <c r="Q99" s="11"/>
      <c r="R99" s="11"/>
      <c r="S99" s="11" t="e">
        <f t="shared" si="17"/>
        <v>#N/A</v>
      </c>
    </row>
    <row r="100" spans="2:19" ht="16" customHeight="1" x14ac:dyDescent="0.2">
      <c r="B100" s="5">
        <f t="shared" si="15"/>
        <v>0</v>
      </c>
      <c r="C100" s="5"/>
      <c r="D100" s="6"/>
      <c r="F100" s="6"/>
      <c r="G100" s="6">
        <v>1</v>
      </c>
      <c r="H100" s="15"/>
      <c r="J100" s="7">
        <f>IF(F100, Calculations!V96, B100)</f>
        <v>0</v>
      </c>
      <c r="K100" s="7" t="e">
        <f>IF(G100, Calculations!W96, C100)</f>
        <v>#VALUE!</v>
      </c>
      <c r="M100" s="8">
        <f t="shared" si="16"/>
        <v>16</v>
      </c>
      <c r="O100" s="9"/>
      <c r="P100" s="10"/>
      <c r="Q100" s="11"/>
      <c r="R100" s="11"/>
      <c r="S100" s="11" t="e">
        <f t="shared" si="17"/>
        <v>#N/A</v>
      </c>
    </row>
    <row r="101" spans="2:19" ht="16" customHeight="1" x14ac:dyDescent="0.2">
      <c r="B101" s="5" t="e">
        <f t="shared" si="15"/>
        <v>#VALUE!</v>
      </c>
      <c r="C101" s="5"/>
      <c r="D101" s="6"/>
      <c r="F101" s="6"/>
      <c r="G101" s="6">
        <v>1</v>
      </c>
      <c r="H101" s="15"/>
      <c r="J101" s="7" t="e">
        <f>IF(F101, Calculations!V97, B101)</f>
        <v>#VALUE!</v>
      </c>
      <c r="K101" s="7" t="e">
        <f>IF(G101, Calculations!W97, C101)</f>
        <v>#VALUE!</v>
      </c>
      <c r="M101" s="8">
        <f t="shared" si="16"/>
        <v>35</v>
      </c>
      <c r="O101" s="9"/>
      <c r="P101" s="10"/>
      <c r="Q101" s="11"/>
      <c r="R101" s="11"/>
      <c r="S101" s="11" t="e">
        <f t="shared" si="17"/>
        <v>#N/A</v>
      </c>
    </row>
    <row r="102" spans="2:19" ht="16" customHeight="1" x14ac:dyDescent="0.2">
      <c r="B102" s="5" t="e">
        <f t="shared" si="15"/>
        <v>#VALUE!</v>
      </c>
      <c r="C102" s="5"/>
      <c r="D102" s="6"/>
      <c r="F102" s="6"/>
      <c r="G102" s="6">
        <v>1</v>
      </c>
      <c r="H102" s="15"/>
      <c r="J102" s="7" t="e">
        <f>IF(F102, Calculations!V98, B102)</f>
        <v>#VALUE!</v>
      </c>
      <c r="K102" s="7" t="e">
        <f>IF(G102, Calculations!W98, C102)</f>
        <v>#VALUE!</v>
      </c>
      <c r="M102" s="8">
        <f t="shared" si="16"/>
        <v>35</v>
      </c>
      <c r="O102" s="9"/>
      <c r="P102" s="10"/>
      <c r="Q102" s="11"/>
      <c r="R102" s="11"/>
      <c r="S102" s="11" t="e">
        <f t="shared" si="17"/>
        <v>#N/A</v>
      </c>
    </row>
    <row r="103" spans="2:19" ht="16" customHeight="1" x14ac:dyDescent="0.2">
      <c r="B103" s="5" t="e">
        <f t="shared" si="15"/>
        <v>#VALUE!</v>
      </c>
      <c r="C103" s="5"/>
      <c r="D103" s="6"/>
      <c r="F103" s="6"/>
      <c r="G103" s="6">
        <v>0</v>
      </c>
      <c r="H103" s="15"/>
      <c r="J103" s="7" t="e">
        <f>IF(F103, Calculations!V99, B103)</f>
        <v>#VALUE!</v>
      </c>
      <c r="K103" s="7">
        <f>IF(G103, Calculations!W99, C103)</f>
        <v>0</v>
      </c>
      <c r="M103" s="8">
        <f t="shared" si="16"/>
        <v>35</v>
      </c>
      <c r="O103" s="9"/>
      <c r="P103" s="10"/>
      <c r="Q103" s="11"/>
      <c r="R103" s="11"/>
      <c r="S103" s="11" t="e">
        <f t="shared" si="17"/>
        <v>#N/A</v>
      </c>
    </row>
    <row r="104" spans="2:19" ht="16" customHeight="1" x14ac:dyDescent="0.2">
      <c r="B104" s="5">
        <f t="shared" si="15"/>
        <v>0</v>
      </c>
      <c r="C104" s="5"/>
      <c r="D104" s="6"/>
      <c r="F104" s="6"/>
      <c r="G104" s="6">
        <v>1</v>
      </c>
      <c r="H104" s="15"/>
      <c r="J104" s="7">
        <f>IF(F104, Calculations!V100, B104)</f>
        <v>0</v>
      </c>
      <c r="K104" s="7" t="e">
        <f>IF(G104, Calculations!W100, C104)</f>
        <v>#VALUE!</v>
      </c>
      <c r="M104" s="8">
        <f t="shared" si="16"/>
        <v>16</v>
      </c>
      <c r="O104" s="9"/>
      <c r="P104" s="10"/>
      <c r="Q104" s="11"/>
      <c r="R104" s="11"/>
      <c r="S104" s="11" t="e">
        <f t="shared" si="17"/>
        <v>#N/A</v>
      </c>
    </row>
    <row r="105" spans="2:19" ht="16" customHeight="1" x14ac:dyDescent="0.2">
      <c r="B105" s="5" t="e">
        <f t="shared" si="15"/>
        <v>#VALUE!</v>
      </c>
      <c r="C105" s="5"/>
      <c r="D105" s="6"/>
      <c r="F105" s="6"/>
      <c r="G105" s="6">
        <v>1</v>
      </c>
      <c r="H105" s="15"/>
      <c r="J105" s="7" t="e">
        <f>IF(F105, Calculations!V101, B105)</f>
        <v>#VALUE!</v>
      </c>
      <c r="K105" s="7" t="e">
        <f>IF(G105, Calculations!W101, C105)</f>
        <v>#VALUE!</v>
      </c>
      <c r="M105" s="8">
        <f t="shared" si="16"/>
        <v>35</v>
      </c>
      <c r="O105" s="9"/>
      <c r="P105" s="10"/>
      <c r="Q105" s="11"/>
      <c r="R105" s="11"/>
      <c r="S105" s="11" t="e">
        <f t="shared" si="17"/>
        <v>#N/A</v>
      </c>
    </row>
    <row r="106" spans="2:19" ht="16" customHeight="1" x14ac:dyDescent="0.2">
      <c r="B106" s="5" t="e">
        <f t="shared" si="15"/>
        <v>#VALUE!</v>
      </c>
      <c r="C106" s="5"/>
      <c r="D106" s="6"/>
      <c r="F106" s="6"/>
      <c r="G106" s="6">
        <v>1</v>
      </c>
      <c r="H106" s="15"/>
      <c r="J106" s="7" t="e">
        <f>IF(F106, Calculations!V102, B106)</f>
        <v>#VALUE!</v>
      </c>
      <c r="K106" s="7" t="e">
        <f>IF(G106, Calculations!W102, C106)</f>
        <v>#VALUE!</v>
      </c>
      <c r="M106" s="8">
        <f t="shared" si="16"/>
        <v>35</v>
      </c>
      <c r="O106" s="9"/>
      <c r="P106" s="10"/>
      <c r="Q106" s="11"/>
      <c r="R106" s="11"/>
      <c r="S106" s="11" t="e">
        <f t="shared" si="17"/>
        <v>#N/A</v>
      </c>
    </row>
    <row r="107" spans="2:19" ht="16" customHeight="1" x14ac:dyDescent="0.2">
      <c r="B107" s="5" t="e">
        <f t="shared" si="15"/>
        <v>#VALUE!</v>
      </c>
      <c r="C107" s="5"/>
      <c r="D107" s="6"/>
      <c r="F107" s="6"/>
      <c r="G107" s="6">
        <v>1</v>
      </c>
      <c r="H107" s="15"/>
      <c r="J107" s="7" t="e">
        <f>IF(F107, Calculations!V103, B107)</f>
        <v>#VALUE!</v>
      </c>
      <c r="K107" s="7" t="e">
        <f>IF(G107, Calculations!W103, C107)</f>
        <v>#VALUE!</v>
      </c>
      <c r="M107" s="8">
        <f t="shared" si="16"/>
        <v>35</v>
      </c>
      <c r="O107" s="9"/>
      <c r="P107" s="10"/>
      <c r="Q107" s="11"/>
      <c r="R107" s="11"/>
      <c r="S107" s="11" t="e">
        <f t="shared" si="17"/>
        <v>#N/A</v>
      </c>
    </row>
    <row r="108" spans="2:19" ht="16" customHeight="1" x14ac:dyDescent="0.2">
      <c r="B108" s="5" t="e">
        <f t="shared" ref="B108:B117" si="18">K107</f>
        <v>#VALUE!</v>
      </c>
      <c r="C108" s="5"/>
      <c r="D108" s="6"/>
      <c r="F108" s="6"/>
      <c r="G108" s="6">
        <v>1</v>
      </c>
      <c r="H108" s="15"/>
      <c r="J108" s="7" t="e">
        <f>IF(F108, Calculations!V104, B108)</f>
        <v>#VALUE!</v>
      </c>
      <c r="K108" s="7" t="e">
        <f>IF(G108, Calculations!W104, C108)</f>
        <v>#VALUE!</v>
      </c>
      <c r="M108" s="8">
        <f t="shared" ref="M108:M117" si="19">COUNTIFS($J$8:$J$89, "&lt;="&amp;J108)</f>
        <v>35</v>
      </c>
      <c r="O108" s="9"/>
      <c r="P108" s="10"/>
      <c r="Q108" s="11"/>
      <c r="R108" s="11"/>
      <c r="S108" s="11" t="e">
        <f t="shared" ref="S108:S117" si="20">INDEX($V:$V, MATCH(R108, U:U, 0))</f>
        <v>#N/A</v>
      </c>
    </row>
    <row r="109" spans="2:19" ht="16" customHeight="1" x14ac:dyDescent="0.2">
      <c r="B109" s="5" t="e">
        <f t="shared" si="18"/>
        <v>#VALUE!</v>
      </c>
      <c r="C109" s="5"/>
      <c r="D109" s="6"/>
      <c r="F109" s="6"/>
      <c r="G109" s="6">
        <v>1</v>
      </c>
      <c r="H109" s="15"/>
      <c r="J109" s="7" t="e">
        <f>IF(F109, Calculations!V105, B109)</f>
        <v>#VALUE!</v>
      </c>
      <c r="K109" s="7" t="e">
        <f>IF(G109, Calculations!W105, C109)</f>
        <v>#VALUE!</v>
      </c>
      <c r="M109" s="8">
        <f t="shared" si="19"/>
        <v>35</v>
      </c>
      <c r="O109" s="9"/>
      <c r="P109" s="10"/>
      <c r="Q109" s="11"/>
      <c r="R109" s="11"/>
      <c r="S109" s="11" t="e">
        <f t="shared" si="20"/>
        <v>#N/A</v>
      </c>
    </row>
    <row r="110" spans="2:19" ht="16" customHeight="1" x14ac:dyDescent="0.2">
      <c r="B110" s="5" t="e">
        <f t="shared" si="18"/>
        <v>#VALUE!</v>
      </c>
      <c r="C110" s="5"/>
      <c r="D110" s="6"/>
      <c r="F110" s="6"/>
      <c r="G110" s="6">
        <v>1</v>
      </c>
      <c r="H110" s="15"/>
      <c r="J110" s="7" t="e">
        <f>IF(F110, Calculations!V106, B110)</f>
        <v>#VALUE!</v>
      </c>
      <c r="K110" s="7" t="e">
        <f>IF(G110, Calculations!W106, C110)</f>
        <v>#VALUE!</v>
      </c>
      <c r="M110" s="8">
        <f t="shared" si="19"/>
        <v>35</v>
      </c>
      <c r="O110" s="9"/>
      <c r="P110" s="10"/>
      <c r="Q110" s="11"/>
      <c r="R110" s="11"/>
      <c r="S110" s="11" t="e">
        <f t="shared" si="20"/>
        <v>#N/A</v>
      </c>
    </row>
    <row r="111" spans="2:19" ht="16" customHeight="1" x14ac:dyDescent="0.2">
      <c r="B111" s="5" t="e">
        <f t="shared" si="18"/>
        <v>#VALUE!</v>
      </c>
      <c r="C111" s="5"/>
      <c r="D111" s="6"/>
      <c r="F111" s="6"/>
      <c r="G111" s="6">
        <v>1</v>
      </c>
      <c r="H111" s="15"/>
      <c r="J111" s="7" t="e">
        <f>IF(F111, Calculations!V107, B111)</f>
        <v>#VALUE!</v>
      </c>
      <c r="K111" s="7" t="e">
        <f>IF(G111, Calculations!W107, C111)</f>
        <v>#VALUE!</v>
      </c>
      <c r="M111" s="8">
        <f t="shared" si="19"/>
        <v>35</v>
      </c>
      <c r="O111" s="9"/>
      <c r="P111" s="10"/>
      <c r="Q111" s="11"/>
      <c r="R111" s="11"/>
      <c r="S111" s="11" t="e">
        <f t="shared" si="20"/>
        <v>#N/A</v>
      </c>
    </row>
    <row r="112" spans="2:19" ht="16" customHeight="1" x14ac:dyDescent="0.2">
      <c r="B112" s="5" t="e">
        <f t="shared" si="18"/>
        <v>#VALUE!</v>
      </c>
      <c r="C112" s="5"/>
      <c r="D112" s="6"/>
      <c r="F112" s="6"/>
      <c r="G112" s="6"/>
      <c r="H112" s="15"/>
      <c r="J112" s="7" t="e">
        <f>IF(F112, Calculations!V108, B112)</f>
        <v>#VALUE!</v>
      </c>
      <c r="K112" s="7">
        <f>IF(G112, Calculations!W108, C112)</f>
        <v>0</v>
      </c>
      <c r="M112" s="8">
        <f t="shared" si="19"/>
        <v>35</v>
      </c>
      <c r="O112" s="9"/>
      <c r="P112" s="10"/>
      <c r="Q112" s="11"/>
      <c r="R112" s="11"/>
      <c r="S112" s="11" t="e">
        <f t="shared" si="20"/>
        <v>#N/A</v>
      </c>
    </row>
    <row r="113" spans="2:19" ht="16" customHeight="1" x14ac:dyDescent="0.2">
      <c r="B113" s="5">
        <f t="shared" si="18"/>
        <v>0</v>
      </c>
      <c r="C113" s="5"/>
      <c r="D113" s="6"/>
      <c r="F113" s="6"/>
      <c r="G113" s="6">
        <v>1</v>
      </c>
      <c r="H113" s="15"/>
      <c r="J113" s="7">
        <f>IF(F113, Calculations!V109, B113)</f>
        <v>0</v>
      </c>
      <c r="K113" s="7" t="e">
        <f>IF(G113, Calculations!W109, C113)</f>
        <v>#VALUE!</v>
      </c>
      <c r="M113" s="8">
        <f t="shared" si="19"/>
        <v>16</v>
      </c>
      <c r="O113" s="9"/>
      <c r="P113" s="10"/>
      <c r="Q113" s="11"/>
      <c r="R113" s="11"/>
      <c r="S113" s="11" t="e">
        <f t="shared" si="20"/>
        <v>#N/A</v>
      </c>
    </row>
    <row r="114" spans="2:19" ht="16" customHeight="1" x14ac:dyDescent="0.2">
      <c r="B114" s="5" t="e">
        <f t="shared" si="18"/>
        <v>#VALUE!</v>
      </c>
      <c r="C114" s="5"/>
      <c r="D114" s="6"/>
      <c r="F114" s="6"/>
      <c r="G114" s="6">
        <v>1</v>
      </c>
      <c r="H114" s="15"/>
      <c r="J114" s="7" t="e">
        <f>IF(F114, Calculations!V110, B114)</f>
        <v>#VALUE!</v>
      </c>
      <c r="K114" s="7" t="e">
        <f>IF(G114, Calculations!W110, C114)</f>
        <v>#VALUE!</v>
      </c>
      <c r="M114" s="8">
        <f t="shared" si="19"/>
        <v>35</v>
      </c>
      <c r="O114" s="9"/>
      <c r="P114" s="10"/>
      <c r="Q114" s="11"/>
      <c r="R114" s="11"/>
      <c r="S114" s="11" t="e">
        <f t="shared" si="20"/>
        <v>#N/A</v>
      </c>
    </row>
    <row r="115" spans="2:19" ht="16" customHeight="1" x14ac:dyDescent="0.2">
      <c r="B115" s="5" t="e">
        <f t="shared" si="18"/>
        <v>#VALUE!</v>
      </c>
      <c r="C115" s="5"/>
      <c r="D115" s="6"/>
      <c r="F115" s="6"/>
      <c r="G115" s="6">
        <v>1</v>
      </c>
      <c r="H115" s="15"/>
      <c r="J115" s="7" t="e">
        <f>IF(F115, Calculations!V111, B115)</f>
        <v>#VALUE!</v>
      </c>
      <c r="K115" s="7" t="e">
        <f>IF(G115, Calculations!W111, C115)</f>
        <v>#VALUE!</v>
      </c>
      <c r="M115" s="8">
        <f t="shared" si="19"/>
        <v>35</v>
      </c>
      <c r="O115" s="9"/>
      <c r="P115" s="10"/>
      <c r="Q115" s="11"/>
      <c r="R115" s="11"/>
      <c r="S115" s="11" t="e">
        <f t="shared" si="20"/>
        <v>#N/A</v>
      </c>
    </row>
    <row r="116" spans="2:19" ht="16" customHeight="1" x14ac:dyDescent="0.2">
      <c r="B116" s="5" t="e">
        <f t="shared" si="18"/>
        <v>#VALUE!</v>
      </c>
      <c r="C116" s="5"/>
      <c r="D116" s="6"/>
      <c r="F116" s="6"/>
      <c r="G116" s="6">
        <v>1</v>
      </c>
      <c r="H116" s="15"/>
      <c r="J116" s="7" t="e">
        <f>IF(F116, Calculations!V112, B116)</f>
        <v>#VALUE!</v>
      </c>
      <c r="K116" s="7" t="e">
        <f>IF(G116, Calculations!W112, C116)</f>
        <v>#VALUE!</v>
      </c>
      <c r="M116" s="8">
        <f t="shared" si="19"/>
        <v>35</v>
      </c>
      <c r="O116" s="9"/>
      <c r="P116" s="10"/>
      <c r="Q116" s="11"/>
      <c r="R116" s="11"/>
      <c r="S116" s="11" t="e">
        <f t="shared" si="20"/>
        <v>#N/A</v>
      </c>
    </row>
    <row r="117" spans="2:19" ht="16" customHeight="1" x14ac:dyDescent="0.2">
      <c r="B117" s="5" t="e">
        <f t="shared" si="18"/>
        <v>#VALUE!</v>
      </c>
      <c r="C117" s="5"/>
      <c r="D117" s="6"/>
      <c r="F117" s="6"/>
      <c r="G117" s="6">
        <v>1</v>
      </c>
      <c r="H117" s="15"/>
      <c r="J117" s="7" t="e">
        <f>IF(F117, Calculations!V113, B117)</f>
        <v>#VALUE!</v>
      </c>
      <c r="K117" s="7" t="e">
        <f>IF(G117, Calculations!W113, C117)</f>
        <v>#VALUE!</v>
      </c>
      <c r="M117" s="8">
        <f t="shared" si="19"/>
        <v>35</v>
      </c>
      <c r="O117" s="9"/>
      <c r="P117" s="10"/>
      <c r="Q117" s="11"/>
      <c r="R117" s="11"/>
      <c r="S117" s="11" t="e">
        <f t="shared" si="20"/>
        <v>#N/A</v>
      </c>
    </row>
    <row r="118" spans="2:19" ht="16" customHeight="1" x14ac:dyDescent="0.2">
      <c r="B118" s="5" t="e">
        <f t="shared" ref="B118:B123" si="21">K117</f>
        <v>#VALUE!</v>
      </c>
      <c r="C118" s="5"/>
      <c r="D118" s="6"/>
      <c r="F118" s="6"/>
      <c r="G118" s="6">
        <v>1</v>
      </c>
      <c r="H118" s="15"/>
      <c r="J118" s="7" t="e">
        <f>IF(F118, Calculations!V114, B118)</f>
        <v>#VALUE!</v>
      </c>
      <c r="K118" s="7" t="e">
        <f>IF(G118, Calculations!W114, C118)</f>
        <v>#VALUE!</v>
      </c>
      <c r="M118" s="8">
        <f t="shared" ref="M118:M123" si="22">COUNTIFS($J$8:$J$89, "&lt;="&amp;J118)</f>
        <v>35</v>
      </c>
      <c r="O118" s="9"/>
      <c r="P118" s="10"/>
      <c r="Q118" s="11"/>
      <c r="R118" s="11"/>
      <c r="S118" s="11" t="e">
        <f t="shared" ref="S118:S123" si="23">INDEX($V:$V, MATCH(R118, U:U, 0))</f>
        <v>#N/A</v>
      </c>
    </row>
    <row r="119" spans="2:19" ht="16" customHeight="1" x14ac:dyDescent="0.2">
      <c r="B119" s="5" t="e">
        <f t="shared" si="21"/>
        <v>#VALUE!</v>
      </c>
      <c r="C119" s="5"/>
      <c r="D119" s="6"/>
      <c r="F119" s="6"/>
      <c r="G119" s="6">
        <v>1</v>
      </c>
      <c r="H119" s="15"/>
      <c r="J119" s="7" t="e">
        <f>IF(F119, Calculations!V115, B119)</f>
        <v>#VALUE!</v>
      </c>
      <c r="K119" s="7" t="e">
        <f>IF(G119, Calculations!W115, C119)</f>
        <v>#VALUE!</v>
      </c>
      <c r="M119" s="8">
        <f t="shared" si="22"/>
        <v>35</v>
      </c>
      <c r="O119" s="9"/>
      <c r="P119" s="10"/>
      <c r="Q119" s="11"/>
      <c r="R119" s="11"/>
      <c r="S119" s="11" t="e">
        <f t="shared" si="23"/>
        <v>#N/A</v>
      </c>
    </row>
    <row r="120" spans="2:19" ht="16" customHeight="1" x14ac:dyDescent="0.2">
      <c r="B120" s="5" t="e">
        <f t="shared" si="21"/>
        <v>#VALUE!</v>
      </c>
      <c r="C120" s="5"/>
      <c r="D120" s="6"/>
      <c r="F120" s="6"/>
      <c r="G120" s="6">
        <v>1</v>
      </c>
      <c r="H120" s="15"/>
      <c r="J120" s="7" t="e">
        <f>IF(F120, Calculations!V116, B120)</f>
        <v>#VALUE!</v>
      </c>
      <c r="K120" s="7" t="e">
        <f>IF(G120, Calculations!W116, C120)</f>
        <v>#VALUE!</v>
      </c>
      <c r="M120" s="8">
        <f t="shared" si="22"/>
        <v>35</v>
      </c>
      <c r="O120" s="9"/>
      <c r="P120" s="10"/>
      <c r="Q120" s="11"/>
      <c r="R120" s="11"/>
      <c r="S120" s="11" t="e">
        <f t="shared" si="23"/>
        <v>#N/A</v>
      </c>
    </row>
    <row r="121" spans="2:19" ht="16" customHeight="1" x14ac:dyDescent="0.2">
      <c r="B121" s="5" t="e">
        <f t="shared" si="21"/>
        <v>#VALUE!</v>
      </c>
      <c r="C121" s="5"/>
      <c r="D121" s="6"/>
      <c r="F121" s="6"/>
      <c r="G121" s="6">
        <v>1</v>
      </c>
      <c r="H121" s="15"/>
      <c r="J121" s="7" t="e">
        <f>IF(F121, Calculations!V117, B121)</f>
        <v>#VALUE!</v>
      </c>
      <c r="K121" s="7" t="e">
        <f>IF(G121, Calculations!W117, C121)</f>
        <v>#VALUE!</v>
      </c>
      <c r="M121" s="8">
        <f t="shared" si="22"/>
        <v>35</v>
      </c>
      <c r="O121" s="9"/>
      <c r="P121" s="10"/>
      <c r="Q121" s="11"/>
      <c r="R121" s="11"/>
      <c r="S121" s="11" t="e">
        <f t="shared" si="23"/>
        <v>#N/A</v>
      </c>
    </row>
    <row r="122" spans="2:19" ht="16" customHeight="1" x14ac:dyDescent="0.2">
      <c r="B122" s="5" t="e">
        <f t="shared" si="21"/>
        <v>#VALUE!</v>
      </c>
      <c r="C122" s="5"/>
      <c r="D122" s="6"/>
      <c r="F122" s="6"/>
      <c r="G122" s="6">
        <v>1</v>
      </c>
      <c r="H122" s="15"/>
      <c r="J122" s="7" t="e">
        <f>IF(F122, Calculations!V118, B122)</f>
        <v>#VALUE!</v>
      </c>
      <c r="K122" s="7" t="e">
        <f>IF(G122, Calculations!W118, C122)</f>
        <v>#VALUE!</v>
      </c>
      <c r="M122" s="8">
        <f t="shared" si="22"/>
        <v>35</v>
      </c>
      <c r="O122" s="9"/>
      <c r="P122" s="10"/>
      <c r="Q122" s="11"/>
      <c r="R122" s="11"/>
      <c r="S122" s="11" t="e">
        <f t="shared" si="23"/>
        <v>#N/A</v>
      </c>
    </row>
    <row r="123" spans="2:19" ht="16" customHeight="1" x14ac:dyDescent="0.2">
      <c r="B123" s="5" t="e">
        <f t="shared" si="21"/>
        <v>#VALUE!</v>
      </c>
      <c r="C123" s="5"/>
      <c r="D123" s="6"/>
      <c r="F123" s="6"/>
      <c r="G123" s="6"/>
      <c r="H123" s="15"/>
      <c r="J123" s="7" t="e">
        <f>IF(F123, Calculations!V119, B123)</f>
        <v>#VALUE!</v>
      </c>
      <c r="K123" s="7">
        <f>IF(G123, Calculations!W119, C123)</f>
        <v>0</v>
      </c>
      <c r="M123" s="8">
        <f t="shared" si="22"/>
        <v>35</v>
      </c>
      <c r="O123" s="9"/>
      <c r="P123" s="10"/>
      <c r="Q123" s="11"/>
      <c r="R123" s="11"/>
      <c r="S123" s="11" t="e">
        <f t="shared" si="23"/>
        <v>#N/A</v>
      </c>
    </row>
  </sheetData>
  <sortState xmlns:xlrd2="http://schemas.microsoft.com/office/spreadsheetml/2017/richdata2" ref="X8:X27">
    <sortCondition ref="X8:X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476-3B04-604F-A6EF-5021D5742B80}">
  <dimension ref="B3:W123"/>
  <sheetViews>
    <sheetView zoomScaleNormal="60" workbookViewId="0">
      <selection activeCell="B90" sqref="B90:W123"/>
    </sheetView>
  </sheetViews>
  <sheetFormatPr baseColWidth="10" defaultRowHeight="16" x14ac:dyDescent="0.2"/>
  <cols>
    <col min="5" max="17" width="13.33203125" customWidth="1"/>
  </cols>
  <sheetData>
    <row r="3" spans="2:23" ht="15" customHeight="1" x14ac:dyDescent="0.2">
      <c r="B3" t="str">
        <f>Inputs!B7</f>
        <v>Start Date</v>
      </c>
      <c r="C3" t="str">
        <f>Inputs!C7</f>
        <v>End Date</v>
      </c>
      <c r="E3" t="str">
        <f>Inputs!R7</f>
        <v>Country</v>
      </c>
      <c r="G3" t="s">
        <v>26</v>
      </c>
      <c r="H3" t="s">
        <v>26</v>
      </c>
      <c r="J3" t="s">
        <v>27</v>
      </c>
      <c r="M3" t="s">
        <v>28</v>
      </c>
      <c r="P3" t="s">
        <v>29</v>
      </c>
      <c r="S3" t="s">
        <v>31</v>
      </c>
      <c r="V3" t="s">
        <v>30</v>
      </c>
    </row>
    <row r="4" spans="2:23" x14ac:dyDescent="0.2">
      <c r="B4" s="12">
        <f>Inputs!B8</f>
        <v>33622</v>
      </c>
      <c r="C4" s="12">
        <f>IF(AND(Inputs!C8="", Inputs!D8=""), "", IF(Inputs!D8="", Inputs!C8, Inputs!D8 * Inputs!$C$4 + Inputs!B8))</f>
        <v>33988</v>
      </c>
      <c r="E4" t="str">
        <f>Inputs!R8</f>
        <v>Ireland</v>
      </c>
      <c r="G4">
        <f>B4-Inputs!$C$2</f>
        <v>0</v>
      </c>
      <c r="H4">
        <f>C4-Inputs!$C$2</f>
        <v>366</v>
      </c>
      <c r="J4">
        <f>G4/Inputs!$C$4</f>
        <v>0</v>
      </c>
      <c r="K4">
        <f>H4/Inputs!$C$4</f>
        <v>52.285714285714285</v>
      </c>
      <c r="M4">
        <f>J4/Inputs!$C$3</f>
        <v>0</v>
      </c>
      <c r="N4">
        <f>K4/Inputs!$C$3</f>
        <v>1.0020533880629143</v>
      </c>
      <c r="P4">
        <f>(M4-INT(M4))*Inputs!$C$5 + INT(M4)*Inputs!$C$5</f>
        <v>0</v>
      </c>
      <c r="Q4">
        <f>(N4-INT(N4))*Inputs!$C$5 + INT(N4)*Inputs!$C$5</f>
        <v>52.106776179271549</v>
      </c>
      <c r="S4" s="13">
        <f>IF((P4-INT(P4))&gt;0.5, 1 - (P4-INT(P4)),  (P4-INT(P4))) * 7</f>
        <v>0</v>
      </c>
      <c r="T4" s="13">
        <f>IF((Q4-INT(Q4))&gt;0.5, 1 - (Q4-INT(Q4)),  (Q4-INT(Q4))) * 7</f>
        <v>0.74743325490084089</v>
      </c>
      <c r="V4" s="12">
        <f>ROUND(IF((P4-INT(P4))&gt;0.5, S4, -S4) + B4, 0)</f>
        <v>33622</v>
      </c>
      <c r="W4" s="12">
        <f t="shared" ref="W4:W52" si="0">ROUND(IF((Q4-INT(Q4))&gt;0.5, T4, -T4) + C4, 0)</f>
        <v>33987</v>
      </c>
    </row>
    <row r="5" spans="2:23" x14ac:dyDescent="0.2">
      <c r="B5" s="12">
        <f>Inputs!B9</f>
        <v>33987</v>
      </c>
      <c r="C5" s="12">
        <f>IF(AND(Inputs!C9="", Inputs!D9=""), "", IF(Inputs!D9="", Inputs!C9, Inputs!D9 * Inputs!$C$4 + Inputs!B9))</f>
        <v>34353</v>
      </c>
      <c r="E5" t="str">
        <f>Inputs!R9</f>
        <v>Australia</v>
      </c>
      <c r="G5">
        <f>B5-Inputs!$C$2</f>
        <v>365</v>
      </c>
      <c r="H5">
        <f>C5-Inputs!$C$2</f>
        <v>731</v>
      </c>
      <c r="J5">
        <f>G5/Inputs!$C$4</f>
        <v>52.142857142857146</v>
      </c>
      <c r="K5">
        <f>H5/Inputs!$C$4</f>
        <v>104.42857142857143</v>
      </c>
      <c r="M5">
        <f>J5/Inputs!$C$3</f>
        <v>0.99931553727585731</v>
      </c>
      <c r="N5">
        <f>K5/Inputs!$C$3</f>
        <v>2.0013689253387716</v>
      </c>
      <c r="P5">
        <f>(M5-INT(M5))*Inputs!$C$5 + INT(M5)*Inputs!$C$5</f>
        <v>51.964407938344578</v>
      </c>
      <c r="Q5">
        <f>(N5-INT(N5))*Inputs!$C$5 + INT(N5)*Inputs!$C$5</f>
        <v>104.07118411761613</v>
      </c>
      <c r="S5" s="13">
        <f t="shared" ref="S5:S52" si="1">IF((P5-INT(P5))&gt;0.5, 1 - (P5-INT(P5)),  (P5-INT(P5))) * 7</f>
        <v>0.24914443158795052</v>
      </c>
      <c r="T5" s="13">
        <f t="shared" ref="T5:T52" si="2">IF((Q5-INT(Q5))&gt;0.5, 1 - (Q5-INT(Q5)),  (Q5-INT(Q5))) * 7</f>
        <v>0.49828882331289037</v>
      </c>
      <c r="V5" s="12">
        <f t="shared" ref="V5:V52" si="3">ROUND(IF((P5-INT(P5))&gt;0.5, S5, -S5) + B5, 0)</f>
        <v>33987</v>
      </c>
      <c r="W5" s="12">
        <f t="shared" si="0"/>
        <v>34353</v>
      </c>
    </row>
    <row r="6" spans="2:23" x14ac:dyDescent="0.2">
      <c r="B6" s="12">
        <f>Inputs!B10</f>
        <v>34353</v>
      </c>
      <c r="C6" s="12">
        <f>IF(AND(Inputs!C10="", Inputs!D10=""), "", IF(Inputs!D10="", Inputs!C10, Inputs!D10 * Inputs!$C$4 + Inputs!B10))</f>
        <v>34718</v>
      </c>
      <c r="E6" t="str">
        <f>Inputs!R10</f>
        <v>Ireland</v>
      </c>
      <c r="G6">
        <f>B6-Inputs!$C$2</f>
        <v>731</v>
      </c>
      <c r="H6">
        <f>C6-Inputs!$C$2</f>
        <v>1096</v>
      </c>
      <c r="J6">
        <f>G6/Inputs!$C$4</f>
        <v>104.42857142857143</v>
      </c>
      <c r="K6">
        <f>H6/Inputs!$C$4</f>
        <v>156.57142857142858</v>
      </c>
      <c r="M6">
        <f>J6/Inputs!$C$3</f>
        <v>2.0013689253387716</v>
      </c>
      <c r="N6">
        <f>K6/Inputs!$C$3</f>
        <v>3.000684462614629</v>
      </c>
      <c r="P6">
        <f>(M6-INT(M6))*Inputs!$C$5 + INT(M6)*Inputs!$C$5</f>
        <v>104.07118411761613</v>
      </c>
      <c r="Q6">
        <f>(N6-INT(N6))*Inputs!$C$5 + INT(N6)*Inputs!$C$5</f>
        <v>156.03559205596071</v>
      </c>
      <c r="S6" s="13">
        <f t="shared" si="1"/>
        <v>0.49828882331289037</v>
      </c>
      <c r="T6" s="13">
        <f t="shared" si="2"/>
        <v>0.24914439172493985</v>
      </c>
      <c r="V6" s="12">
        <f t="shared" si="3"/>
        <v>34353</v>
      </c>
      <c r="W6" s="12">
        <f t="shared" si="0"/>
        <v>34718</v>
      </c>
    </row>
    <row r="7" spans="2:23" x14ac:dyDescent="0.2">
      <c r="B7" s="12">
        <f>Inputs!B11</f>
        <v>34718</v>
      </c>
      <c r="C7" s="12">
        <f>IF(AND(Inputs!C11="", Inputs!D11=""), "", IF(Inputs!D11="", Inputs!C11, Inputs!D11 * Inputs!$C$4 + Inputs!B11))</f>
        <v>35083</v>
      </c>
      <c r="E7" t="str">
        <f>Inputs!R11</f>
        <v>Australia</v>
      </c>
      <c r="G7">
        <f>B7-Inputs!$C$2</f>
        <v>1096</v>
      </c>
      <c r="H7">
        <f>C7-Inputs!$C$2</f>
        <v>1461</v>
      </c>
      <c r="J7">
        <f>G7/Inputs!$C$4</f>
        <v>156.57142857142858</v>
      </c>
      <c r="K7">
        <f>H7/Inputs!$C$4</f>
        <v>208.71428571428572</v>
      </c>
      <c r="M7">
        <f>J7/Inputs!$C$3</f>
        <v>3.000684462614629</v>
      </c>
      <c r="N7">
        <f>K7/Inputs!$C$3</f>
        <v>3.9999999998904863</v>
      </c>
      <c r="P7">
        <f>(M7-INT(M7))*Inputs!$C$5 + INT(M7)*Inputs!$C$5</f>
        <v>156.03559205596071</v>
      </c>
      <c r="Q7">
        <f>(N7-INT(N7))*Inputs!$C$5 + INT(N7)*Inputs!$C$5</f>
        <v>207.99999999430528</v>
      </c>
      <c r="S7" s="13">
        <f t="shared" si="1"/>
        <v>0.24914439172493985</v>
      </c>
      <c r="T7" s="13">
        <f t="shared" si="2"/>
        <v>3.9863010670160293E-8</v>
      </c>
      <c r="V7" s="12">
        <f t="shared" si="3"/>
        <v>34718</v>
      </c>
      <c r="W7" s="12">
        <f t="shared" si="0"/>
        <v>35083</v>
      </c>
    </row>
    <row r="8" spans="2:23" x14ac:dyDescent="0.2">
      <c r="B8" s="12">
        <f>Inputs!B12</f>
        <v>35083</v>
      </c>
      <c r="C8" s="12">
        <f>IF(AND(Inputs!C12="", Inputs!D12=""), "", IF(Inputs!D12="", Inputs!C12, Inputs!D12 * Inputs!$C$4 + Inputs!B12))</f>
        <v>35449</v>
      </c>
      <c r="E8" t="str">
        <f>Inputs!R12</f>
        <v>Ireland</v>
      </c>
      <c r="G8">
        <f>B8-Inputs!$C$2</f>
        <v>1461</v>
      </c>
      <c r="H8">
        <f>C8-Inputs!$C$2</f>
        <v>1827</v>
      </c>
      <c r="J8">
        <f>G8/Inputs!$C$4</f>
        <v>208.71428571428572</v>
      </c>
      <c r="K8">
        <f>H8/Inputs!$C$4</f>
        <v>261</v>
      </c>
      <c r="M8">
        <f>J8/Inputs!$C$3</f>
        <v>3.9999999998904863</v>
      </c>
      <c r="N8">
        <f>K8/Inputs!$C$3</f>
        <v>5.0020533879534002</v>
      </c>
      <c r="P8">
        <f>(M8-INT(M8))*Inputs!$C$5 + INT(M8)*Inputs!$C$5</f>
        <v>207.99999999430528</v>
      </c>
      <c r="Q8">
        <f>(N8-INT(N8))*Inputs!$C$5 + INT(N8)*Inputs!$C$5</f>
        <v>260.1067761735768</v>
      </c>
      <c r="S8" s="13">
        <f t="shared" si="1"/>
        <v>3.9863010670160293E-8</v>
      </c>
      <c r="T8" s="13">
        <f t="shared" si="2"/>
        <v>0.74743321503763127</v>
      </c>
      <c r="V8" s="12">
        <f t="shared" si="3"/>
        <v>35083</v>
      </c>
      <c r="W8" s="12">
        <f t="shared" si="0"/>
        <v>35448</v>
      </c>
    </row>
    <row r="9" spans="2:23" x14ac:dyDescent="0.2">
      <c r="B9" s="12">
        <f>Inputs!B13</f>
        <v>35448</v>
      </c>
      <c r="C9" s="12">
        <f>IF(AND(Inputs!C13="", Inputs!D13=""), "", IF(Inputs!D13="", Inputs!C13, Inputs!D13 * Inputs!$C$4 + Inputs!B13))</f>
        <v>35814</v>
      </c>
      <c r="E9" t="str">
        <f>Inputs!R13</f>
        <v>Australia</v>
      </c>
      <c r="G9">
        <f>B9-Inputs!$C$2</f>
        <v>1826</v>
      </c>
      <c r="H9">
        <f>C9-Inputs!$C$2</f>
        <v>2192</v>
      </c>
      <c r="J9">
        <f>G9/Inputs!$C$4</f>
        <v>260.85714285714283</v>
      </c>
      <c r="K9">
        <f>H9/Inputs!$C$4</f>
        <v>313.14285714285717</v>
      </c>
      <c r="M9">
        <f>J9/Inputs!$C$3</f>
        <v>4.9993155371663427</v>
      </c>
      <c r="N9">
        <f>K9/Inputs!$C$3</f>
        <v>6.0013689252292579</v>
      </c>
      <c r="P9">
        <f>(M9-INT(M9))*Inputs!$C$5 + INT(M9)*Inputs!$C$5</f>
        <v>259.96440793264981</v>
      </c>
      <c r="Q9">
        <f>(N9-INT(N9))*Inputs!$C$5 + INT(N9)*Inputs!$C$5</f>
        <v>312.07118411192141</v>
      </c>
      <c r="S9" s="13">
        <f t="shared" si="1"/>
        <v>0.2491444714513591</v>
      </c>
      <c r="T9" s="13">
        <f t="shared" si="2"/>
        <v>0.4982887834498797</v>
      </c>
      <c r="V9" s="12">
        <f t="shared" si="3"/>
        <v>35448</v>
      </c>
      <c r="W9" s="12">
        <f t="shared" si="0"/>
        <v>35814</v>
      </c>
    </row>
    <row r="10" spans="2:23" x14ac:dyDescent="0.2">
      <c r="B10" s="12">
        <f>Inputs!B14</f>
        <v>35814</v>
      </c>
      <c r="C10" s="12">
        <f>IF(AND(Inputs!C14="", Inputs!D14=""), "", IF(Inputs!D14="", Inputs!C14, Inputs!D14 * Inputs!$C$4 + Inputs!B14))</f>
        <v>36179</v>
      </c>
      <c r="E10" t="str">
        <f>Inputs!R14</f>
        <v>Ireland</v>
      </c>
      <c r="G10">
        <f>B10-Inputs!$C$2</f>
        <v>2192</v>
      </c>
      <c r="H10">
        <f>C10-Inputs!$C$2</f>
        <v>2557</v>
      </c>
      <c r="J10">
        <f>G10/Inputs!$C$4</f>
        <v>313.14285714285717</v>
      </c>
      <c r="K10">
        <f>H10/Inputs!$C$4</f>
        <v>365.28571428571428</v>
      </c>
      <c r="M10">
        <f>J10/Inputs!$C$3</f>
        <v>6.0013689252292579</v>
      </c>
      <c r="N10">
        <f>K10/Inputs!$C$3</f>
        <v>7.0006844625051148</v>
      </c>
      <c r="P10">
        <f>(M10-INT(M10))*Inputs!$C$5 + INT(M10)*Inputs!$C$5</f>
        <v>312.07118411192141</v>
      </c>
      <c r="Q10">
        <f>(N10-INT(N10))*Inputs!$C$5 + INT(N10)*Inputs!$C$5</f>
        <v>364.03559205026596</v>
      </c>
      <c r="S10" s="13">
        <f t="shared" si="1"/>
        <v>0.4982887834498797</v>
      </c>
      <c r="T10" s="13">
        <f t="shared" si="2"/>
        <v>0.24914435186173023</v>
      </c>
      <c r="V10" s="12">
        <f t="shared" si="3"/>
        <v>35814</v>
      </c>
      <c r="W10" s="12">
        <f t="shared" si="0"/>
        <v>36179</v>
      </c>
    </row>
    <row r="11" spans="2:23" x14ac:dyDescent="0.2">
      <c r="B11" s="12">
        <f>Inputs!B15</f>
        <v>36179</v>
      </c>
      <c r="C11" s="12">
        <f>IF(AND(Inputs!C15="", Inputs!D15=""), "", IF(Inputs!D15="", Inputs!C15, Inputs!D15 * Inputs!$C$4 + Inputs!B15))</f>
        <v>36544</v>
      </c>
      <c r="E11" t="str">
        <f>Inputs!R15</f>
        <v>Australia</v>
      </c>
      <c r="G11">
        <f>B11-Inputs!$C$2</f>
        <v>2557</v>
      </c>
      <c r="H11">
        <f>C11-Inputs!$C$2</f>
        <v>2922</v>
      </c>
      <c r="J11">
        <f>G11/Inputs!$C$4</f>
        <v>365.28571428571428</v>
      </c>
      <c r="K11">
        <f>H11/Inputs!$C$4</f>
        <v>417.42857142857144</v>
      </c>
      <c r="M11">
        <f>J11/Inputs!$C$3</f>
        <v>7.0006844625051148</v>
      </c>
      <c r="N11">
        <f>K11/Inputs!$C$3</f>
        <v>7.9999999997809725</v>
      </c>
      <c r="P11">
        <f>(M11-INT(M11))*Inputs!$C$5 + INT(M11)*Inputs!$C$5</f>
        <v>364.03559205026596</v>
      </c>
      <c r="Q11">
        <f>(N11-INT(N11))*Inputs!$C$5 + INT(N11)*Inputs!$C$5</f>
        <v>415.99999998861057</v>
      </c>
      <c r="S11" s="13">
        <f t="shared" si="1"/>
        <v>0.24914435186173023</v>
      </c>
      <c r="T11" s="13">
        <f t="shared" si="2"/>
        <v>7.9726021340320585E-8</v>
      </c>
      <c r="V11" s="12">
        <f t="shared" si="3"/>
        <v>36179</v>
      </c>
      <c r="W11" s="12">
        <f t="shared" si="0"/>
        <v>36544</v>
      </c>
    </row>
    <row r="12" spans="2:23" x14ac:dyDescent="0.2">
      <c r="B12" s="12">
        <f>Inputs!B16</f>
        <v>36544</v>
      </c>
      <c r="C12" s="12">
        <f>IF(AND(Inputs!C16="", Inputs!D16=""), "", IF(Inputs!D16="", Inputs!C16, Inputs!D16 * Inputs!$C$4 + Inputs!B16))</f>
        <v>36910</v>
      </c>
      <c r="E12" t="str">
        <f>Inputs!R16</f>
        <v>Ireland</v>
      </c>
      <c r="G12">
        <f>B12-Inputs!$C$2</f>
        <v>2922</v>
      </c>
      <c r="H12">
        <f>C12-Inputs!$C$2</f>
        <v>3288</v>
      </c>
      <c r="J12">
        <f>G12/Inputs!$C$4</f>
        <v>417.42857142857144</v>
      </c>
      <c r="K12">
        <f>H12/Inputs!$C$4</f>
        <v>469.71428571428572</v>
      </c>
      <c r="M12">
        <f>J12/Inputs!$C$3</f>
        <v>7.9999999997809725</v>
      </c>
      <c r="N12">
        <f>K12/Inputs!$C$3</f>
        <v>9.0020533878438869</v>
      </c>
      <c r="P12">
        <f>(M12-INT(M12))*Inputs!$C$5 + INT(M12)*Inputs!$C$5</f>
        <v>415.99999998861057</v>
      </c>
      <c r="Q12">
        <f>(N12-INT(N12))*Inputs!$C$5 + INT(N12)*Inputs!$C$5</f>
        <v>468.10677616788212</v>
      </c>
      <c r="S12" s="13">
        <f t="shared" si="1"/>
        <v>7.9726021340320585E-8</v>
      </c>
      <c r="T12" s="13">
        <f t="shared" si="2"/>
        <v>0.74743317517481955</v>
      </c>
      <c r="V12" s="12">
        <f t="shared" si="3"/>
        <v>36544</v>
      </c>
      <c r="W12" s="12">
        <f t="shared" si="0"/>
        <v>36909</v>
      </c>
    </row>
    <row r="13" spans="2:23" x14ac:dyDescent="0.2">
      <c r="B13" s="12">
        <f>Inputs!B17</f>
        <v>36909</v>
      </c>
      <c r="C13" s="12">
        <f>IF(AND(Inputs!C17="", Inputs!D17=""), "", IF(Inputs!D17="", Inputs!C17, Inputs!D17 * Inputs!$C$4 + Inputs!B17))</f>
        <v>37275</v>
      </c>
      <c r="E13" t="str">
        <f>Inputs!R17</f>
        <v>Australia</v>
      </c>
      <c r="G13">
        <f>B13-Inputs!$C$2</f>
        <v>3287</v>
      </c>
      <c r="H13">
        <f>C13-Inputs!$C$2</f>
        <v>3653</v>
      </c>
      <c r="J13">
        <f>G13/Inputs!$C$4</f>
        <v>469.57142857142856</v>
      </c>
      <c r="K13">
        <f>H13/Inputs!$C$4</f>
        <v>521.85714285714289</v>
      </c>
      <c r="M13">
        <f>J13/Inputs!$C$3</f>
        <v>8.9993155370568285</v>
      </c>
      <c r="N13">
        <f>K13/Inputs!$C$3</f>
        <v>10.001368925119744</v>
      </c>
      <c r="P13">
        <f>(M13-INT(M13))*Inputs!$C$5 + INT(M13)*Inputs!$C$5</f>
        <v>467.96440792695506</v>
      </c>
      <c r="Q13">
        <f>(N13-INT(N13))*Inputs!$C$5 + INT(N13)*Inputs!$C$5</f>
        <v>520.07118410622672</v>
      </c>
      <c r="S13" s="13">
        <f t="shared" si="1"/>
        <v>0.24914451131456872</v>
      </c>
      <c r="T13" s="13">
        <f t="shared" si="2"/>
        <v>0.49828874358706798</v>
      </c>
      <c r="V13" s="12">
        <f t="shared" si="3"/>
        <v>36909</v>
      </c>
      <c r="W13" s="12">
        <f t="shared" si="0"/>
        <v>37275</v>
      </c>
    </row>
    <row r="14" spans="2:23" x14ac:dyDescent="0.2">
      <c r="B14" s="12">
        <f>Inputs!B18</f>
        <v>37275</v>
      </c>
      <c r="C14" s="12">
        <f>IF(AND(Inputs!C18="", Inputs!D18=""), "", IF(Inputs!D18="", Inputs!C18, Inputs!D18 * Inputs!$C$4 + Inputs!B18))</f>
        <v>37640</v>
      </c>
      <c r="E14" t="str">
        <f>Inputs!R18</f>
        <v>Ireland</v>
      </c>
      <c r="G14">
        <f>B14-Inputs!$C$2</f>
        <v>3653</v>
      </c>
      <c r="H14">
        <f>C14-Inputs!$C$2</f>
        <v>4018</v>
      </c>
      <c r="J14">
        <f>G14/Inputs!$C$4</f>
        <v>521.85714285714289</v>
      </c>
      <c r="K14">
        <f>H14/Inputs!$C$4</f>
        <v>574</v>
      </c>
      <c r="M14">
        <f>J14/Inputs!$C$3</f>
        <v>10.001368925119744</v>
      </c>
      <c r="N14">
        <f>K14/Inputs!$C$3</f>
        <v>11.000684462395601</v>
      </c>
      <c r="P14">
        <f>(M14-INT(M14))*Inputs!$C$5 + INT(M14)*Inputs!$C$5</f>
        <v>520.07118410622672</v>
      </c>
      <c r="Q14">
        <f>(N14-INT(N14))*Inputs!$C$5 + INT(N14)*Inputs!$C$5</f>
        <v>572.03559204457122</v>
      </c>
      <c r="S14" s="13">
        <f t="shared" si="1"/>
        <v>0.49828874358706798</v>
      </c>
      <c r="T14" s="13">
        <f t="shared" si="2"/>
        <v>0.24914431199852061</v>
      </c>
      <c r="V14" s="12">
        <f t="shared" si="3"/>
        <v>37275</v>
      </c>
      <c r="W14" s="12">
        <f t="shared" si="0"/>
        <v>37640</v>
      </c>
    </row>
    <row r="15" spans="2:23" x14ac:dyDescent="0.2">
      <c r="B15" s="12">
        <f>Inputs!B19</f>
        <v>37640</v>
      </c>
      <c r="C15" s="12">
        <f>IF(AND(Inputs!C19="", Inputs!D19=""), "", IF(Inputs!D19="", Inputs!C19, Inputs!D19 * Inputs!$C$4 + Inputs!B19))</f>
        <v>38005</v>
      </c>
      <c r="E15" t="str">
        <f>Inputs!R19</f>
        <v>Australia</v>
      </c>
      <c r="G15">
        <f>B15-Inputs!$C$2</f>
        <v>4018</v>
      </c>
      <c r="H15">
        <f>C15-Inputs!$C$2</f>
        <v>4383</v>
      </c>
      <c r="J15">
        <f>G15/Inputs!$C$4</f>
        <v>574</v>
      </c>
      <c r="K15">
        <f>H15/Inputs!$C$4</f>
        <v>626.14285714285711</v>
      </c>
      <c r="M15">
        <f>J15/Inputs!$C$3</f>
        <v>11.000684462395601</v>
      </c>
      <c r="N15">
        <f>K15/Inputs!$C$3</f>
        <v>11.999999999671457</v>
      </c>
      <c r="P15">
        <f>(M15-INT(M15))*Inputs!$C$5 + INT(M15)*Inputs!$C$5</f>
        <v>572.03559204457122</v>
      </c>
      <c r="Q15">
        <f>(N15-INT(N15))*Inputs!$C$5 + INT(N15)*Inputs!$C$5</f>
        <v>623.99999998291582</v>
      </c>
      <c r="S15" s="13">
        <f t="shared" si="1"/>
        <v>0.24914431199852061</v>
      </c>
      <c r="T15" s="13">
        <f t="shared" si="2"/>
        <v>1.1958923096244689E-7</v>
      </c>
      <c r="V15" s="12">
        <f t="shared" si="3"/>
        <v>37640</v>
      </c>
      <c r="W15" s="12">
        <f t="shared" si="0"/>
        <v>38005</v>
      </c>
    </row>
    <row r="16" spans="2:23" x14ac:dyDescent="0.2">
      <c r="B16" s="12">
        <f>Inputs!B20</f>
        <v>38005</v>
      </c>
      <c r="C16" s="12">
        <f>IF(AND(Inputs!C20="", Inputs!D20=""), "", IF(Inputs!D20="", Inputs!C20, Inputs!D20 * Inputs!$C$4 + Inputs!B20))</f>
        <v>38371</v>
      </c>
      <c r="E16" t="str">
        <f>Inputs!R20</f>
        <v>Ireland</v>
      </c>
      <c r="G16">
        <f>B16-Inputs!$C$2</f>
        <v>4383</v>
      </c>
      <c r="H16">
        <f>C16-Inputs!$C$2</f>
        <v>4749</v>
      </c>
      <c r="J16">
        <f>G16/Inputs!$C$4</f>
        <v>626.14285714285711</v>
      </c>
      <c r="K16">
        <f>H16/Inputs!$C$4</f>
        <v>678.42857142857144</v>
      </c>
      <c r="M16">
        <f>J16/Inputs!$C$3</f>
        <v>11.999999999671457</v>
      </c>
      <c r="N16">
        <f>K16/Inputs!$C$3</f>
        <v>13.002053387734373</v>
      </c>
      <c r="P16">
        <f>(M16-INT(M16))*Inputs!$C$5 + INT(M16)*Inputs!$C$5</f>
        <v>623.99999998291582</v>
      </c>
      <c r="Q16">
        <f>(N16-INT(N16))*Inputs!$C$5 + INT(N16)*Inputs!$C$5</f>
        <v>676.10677616218743</v>
      </c>
      <c r="S16" s="13">
        <f t="shared" si="1"/>
        <v>1.1958923096244689E-7</v>
      </c>
      <c r="T16" s="13">
        <f t="shared" si="2"/>
        <v>0.74743313531200783</v>
      </c>
      <c r="V16" s="12">
        <f t="shared" si="3"/>
        <v>38005</v>
      </c>
      <c r="W16" s="12">
        <f t="shared" si="0"/>
        <v>38370</v>
      </c>
    </row>
    <row r="17" spans="2:23" x14ac:dyDescent="0.2">
      <c r="B17" s="12">
        <f>Inputs!B21</f>
        <v>38370</v>
      </c>
      <c r="C17" s="12">
        <f>IF(AND(Inputs!C21="", Inputs!D21=""), "", IF(Inputs!D21="", Inputs!C21, Inputs!D21 * Inputs!$C$4 + Inputs!B21))</f>
        <v>38736</v>
      </c>
      <c r="E17" t="str">
        <f>Inputs!R21</f>
        <v>Australia</v>
      </c>
      <c r="G17">
        <f>B17-Inputs!$C$2</f>
        <v>4748</v>
      </c>
      <c r="H17">
        <f>C17-Inputs!$C$2</f>
        <v>5114</v>
      </c>
      <c r="J17">
        <f>G17/Inputs!$C$4</f>
        <v>678.28571428571433</v>
      </c>
      <c r="K17">
        <f>H17/Inputs!$C$4</f>
        <v>730.57142857142856</v>
      </c>
      <c r="M17">
        <f>J17/Inputs!$C$3</f>
        <v>12.999315536947316</v>
      </c>
      <c r="N17">
        <f>K17/Inputs!$C$3</f>
        <v>14.00136892501023</v>
      </c>
      <c r="P17">
        <f>(M17-INT(M17))*Inputs!$C$5 + INT(M17)*Inputs!$C$5</f>
        <v>675.96440792126043</v>
      </c>
      <c r="Q17">
        <f>(N17-INT(N17))*Inputs!$C$5 + INT(N17)*Inputs!$C$5</f>
        <v>728.07118410053192</v>
      </c>
      <c r="S17" s="13">
        <f t="shared" si="1"/>
        <v>0.24914455117698253</v>
      </c>
      <c r="T17" s="13">
        <f t="shared" si="2"/>
        <v>0.49828870372346046</v>
      </c>
      <c r="V17" s="12">
        <f t="shared" si="3"/>
        <v>38370</v>
      </c>
      <c r="W17" s="12">
        <f t="shared" si="0"/>
        <v>38736</v>
      </c>
    </row>
    <row r="18" spans="2:23" x14ac:dyDescent="0.2">
      <c r="B18" s="12">
        <f>Inputs!B22</f>
        <v>38736</v>
      </c>
      <c r="C18" s="12">
        <f>IF(AND(Inputs!C22="", Inputs!D22=""), "", IF(Inputs!D22="", Inputs!C22, Inputs!D22 * Inputs!$C$4 + Inputs!B22))</f>
        <v>39101</v>
      </c>
      <c r="E18" t="str">
        <f>Inputs!R22</f>
        <v>Ireland</v>
      </c>
      <c r="G18">
        <f>B18-Inputs!$C$2</f>
        <v>5114</v>
      </c>
      <c r="H18">
        <f>C18-Inputs!$C$2</f>
        <v>5479</v>
      </c>
      <c r="J18">
        <f>G18/Inputs!$C$4</f>
        <v>730.57142857142856</v>
      </c>
      <c r="K18">
        <f>H18/Inputs!$C$4</f>
        <v>782.71428571428567</v>
      </c>
      <c r="M18">
        <f>J18/Inputs!$C$3</f>
        <v>14.00136892501023</v>
      </c>
      <c r="N18">
        <f>K18/Inputs!$C$3</f>
        <v>15.000684462286086</v>
      </c>
      <c r="P18">
        <f>(M18-INT(M18))*Inputs!$C$5 + INT(M18)*Inputs!$C$5</f>
        <v>728.07118410053192</v>
      </c>
      <c r="Q18">
        <f>(N18-INT(N18))*Inputs!$C$5 + INT(N18)*Inputs!$C$5</f>
        <v>780.03559203887653</v>
      </c>
      <c r="S18" s="13">
        <f t="shared" si="1"/>
        <v>0.49828870372346046</v>
      </c>
      <c r="T18" s="13">
        <f t="shared" si="2"/>
        <v>0.24914427213570889</v>
      </c>
      <c r="V18" s="12">
        <f t="shared" si="3"/>
        <v>38736</v>
      </c>
      <c r="W18" s="12">
        <f t="shared" si="0"/>
        <v>39101</v>
      </c>
    </row>
    <row r="19" spans="2:23" x14ac:dyDescent="0.2">
      <c r="B19" s="12">
        <f>Inputs!B23</f>
        <v>39101</v>
      </c>
      <c r="C19" s="12">
        <f>IF(AND(Inputs!C23="", Inputs!D23=""), "", IF(Inputs!D23="", Inputs!C23, Inputs!D23 * Inputs!$C$4 + Inputs!B23))</f>
        <v>39466</v>
      </c>
      <c r="E19" t="str">
        <f>Inputs!R23</f>
        <v>Australia</v>
      </c>
      <c r="G19">
        <f>B19-Inputs!$C$2</f>
        <v>5479</v>
      </c>
      <c r="H19">
        <f>C19-Inputs!$C$2</f>
        <v>5844</v>
      </c>
      <c r="J19">
        <f>G19/Inputs!$C$4</f>
        <v>782.71428571428567</v>
      </c>
      <c r="K19">
        <f>H19/Inputs!$C$4</f>
        <v>834.85714285714289</v>
      </c>
      <c r="M19">
        <f>J19/Inputs!$C$3</f>
        <v>15.000684462286086</v>
      </c>
      <c r="N19">
        <f>K19/Inputs!$C$3</f>
        <v>15.999999999561945</v>
      </c>
      <c r="P19">
        <f>(M19-INT(M19))*Inputs!$C$5 + INT(M19)*Inputs!$C$5</f>
        <v>780.03559203887653</v>
      </c>
      <c r="Q19">
        <f>(N19-INT(N19))*Inputs!$C$5 + INT(N19)*Inputs!$C$5</f>
        <v>831.99999997722114</v>
      </c>
      <c r="S19" s="13">
        <f t="shared" si="1"/>
        <v>0.24914427213570889</v>
      </c>
      <c r="T19" s="13">
        <f t="shared" si="2"/>
        <v>1.5945204268064117E-7</v>
      </c>
      <c r="V19" s="12">
        <f t="shared" si="3"/>
        <v>39101</v>
      </c>
      <c r="W19" s="12">
        <f t="shared" si="0"/>
        <v>39466</v>
      </c>
    </row>
    <row r="20" spans="2:23" x14ac:dyDescent="0.2">
      <c r="B20" s="12">
        <f>Inputs!B24</f>
        <v>39466</v>
      </c>
      <c r="C20" s="12">
        <f>IF(AND(Inputs!C24="", Inputs!D24=""), "", IF(Inputs!D24="", Inputs!C24, Inputs!D24 * Inputs!$C$4 + Inputs!B24))</f>
        <v>39832</v>
      </c>
      <c r="E20" t="str">
        <f>Inputs!R24</f>
        <v>Ireland</v>
      </c>
      <c r="G20">
        <f>B20-Inputs!$C$2</f>
        <v>5844</v>
      </c>
      <c r="H20">
        <f>C20-Inputs!$C$2</f>
        <v>6210</v>
      </c>
      <c r="J20">
        <f>G20/Inputs!$C$4</f>
        <v>834.85714285714289</v>
      </c>
      <c r="K20">
        <f>H20/Inputs!$C$4</f>
        <v>887.14285714285711</v>
      </c>
      <c r="M20">
        <f>J20/Inputs!$C$3</f>
        <v>15.999999999561945</v>
      </c>
      <c r="N20">
        <f>K20/Inputs!$C$3</f>
        <v>17.002053387624859</v>
      </c>
      <c r="P20">
        <f>(M20-INT(M20))*Inputs!$C$5 + INT(M20)*Inputs!$C$5</f>
        <v>831.99999997722114</v>
      </c>
      <c r="Q20">
        <f>(N20-INT(N20))*Inputs!$C$5 + INT(N20)*Inputs!$C$5</f>
        <v>884.10677615649263</v>
      </c>
      <c r="S20" s="13">
        <f t="shared" si="1"/>
        <v>1.5945204268064117E-7</v>
      </c>
      <c r="T20" s="13">
        <f t="shared" si="2"/>
        <v>0.74743309544840031</v>
      </c>
      <c r="V20" s="12">
        <f t="shared" si="3"/>
        <v>39466</v>
      </c>
      <c r="W20" s="12">
        <f t="shared" si="0"/>
        <v>39831</v>
      </c>
    </row>
    <row r="21" spans="2:23" x14ac:dyDescent="0.2">
      <c r="B21" s="12">
        <f>Inputs!B25</f>
        <v>39831</v>
      </c>
      <c r="C21" s="12">
        <f>IF(AND(Inputs!C25="", Inputs!D25=""), "", IF(Inputs!D25="", Inputs!C25, Inputs!D25 * Inputs!$C$4 + Inputs!B25))</f>
        <v>40197</v>
      </c>
      <c r="E21" t="str">
        <f>Inputs!R25</f>
        <v>Australia</v>
      </c>
      <c r="G21">
        <f>B21-Inputs!$C$2</f>
        <v>6209</v>
      </c>
      <c r="H21">
        <f>C21-Inputs!$C$2</f>
        <v>6575</v>
      </c>
      <c r="J21">
        <f>G21/Inputs!$C$4</f>
        <v>887</v>
      </c>
      <c r="K21">
        <f>H21/Inputs!$C$4</f>
        <v>939.28571428571433</v>
      </c>
      <c r="M21">
        <f>J21/Inputs!$C$3</f>
        <v>16.999315536837802</v>
      </c>
      <c r="N21">
        <f>K21/Inputs!$C$3</f>
        <v>18.001368924900717</v>
      </c>
      <c r="P21">
        <f>(M21-INT(M21))*Inputs!$C$5 + INT(M21)*Inputs!$C$5</f>
        <v>883.96440791556574</v>
      </c>
      <c r="Q21">
        <f>(N21-INT(N21))*Inputs!$C$5 + INT(N21)*Inputs!$C$5</f>
        <v>936.07118409483724</v>
      </c>
      <c r="S21" s="13">
        <f t="shared" si="1"/>
        <v>0.24914459103979425</v>
      </c>
      <c r="T21" s="13">
        <f t="shared" si="2"/>
        <v>0.49828866386064874</v>
      </c>
      <c r="V21" s="12">
        <f t="shared" si="3"/>
        <v>39831</v>
      </c>
      <c r="W21" s="12">
        <f t="shared" si="0"/>
        <v>40197</v>
      </c>
    </row>
    <row r="22" spans="2:23" x14ac:dyDescent="0.2">
      <c r="B22" s="12">
        <f>Inputs!B26</f>
        <v>40197</v>
      </c>
      <c r="C22" s="12">
        <f>IF(AND(Inputs!C26="", Inputs!D26=""), "", IF(Inputs!D26="", Inputs!C26, Inputs!D26 * Inputs!$C$4 + Inputs!B26))</f>
        <v>40562</v>
      </c>
      <c r="E22" t="str">
        <f>Inputs!R26</f>
        <v>Ireland</v>
      </c>
      <c r="G22">
        <f>B22-Inputs!$C$2</f>
        <v>6575</v>
      </c>
      <c r="H22">
        <f>C22-Inputs!$C$2</f>
        <v>6940</v>
      </c>
      <c r="J22">
        <f>G22/Inputs!$C$4</f>
        <v>939.28571428571433</v>
      </c>
      <c r="K22">
        <f>H22/Inputs!$C$4</f>
        <v>991.42857142857144</v>
      </c>
      <c r="M22">
        <f>J22/Inputs!$C$3</f>
        <v>18.001368924900717</v>
      </c>
      <c r="N22">
        <f>K22/Inputs!$C$3</f>
        <v>19.000684462176572</v>
      </c>
      <c r="P22">
        <f>(M22-INT(M22))*Inputs!$C$5 + INT(M22)*Inputs!$C$5</f>
        <v>936.07118409483724</v>
      </c>
      <c r="Q22">
        <f>(N22-INT(N22))*Inputs!$C$5 + INT(N22)*Inputs!$C$5</f>
        <v>988.03559203318173</v>
      </c>
      <c r="S22" s="13">
        <f t="shared" si="1"/>
        <v>0.49828866386064874</v>
      </c>
      <c r="T22" s="13">
        <f t="shared" si="2"/>
        <v>0.24914423227210136</v>
      </c>
      <c r="V22" s="12">
        <f t="shared" si="3"/>
        <v>40197</v>
      </c>
      <c r="W22" s="12">
        <f t="shared" si="0"/>
        <v>40562</v>
      </c>
    </row>
    <row r="23" spans="2:23" x14ac:dyDescent="0.2">
      <c r="B23" s="12">
        <f>Inputs!B27</f>
        <v>40562</v>
      </c>
      <c r="C23" s="12">
        <f>IF(AND(Inputs!C27="", Inputs!D27=""), "", IF(Inputs!D27="", Inputs!C27, Inputs!D27 * Inputs!$C$4 + Inputs!B27))</f>
        <v>40927</v>
      </c>
      <c r="E23" t="str">
        <f>Inputs!R27</f>
        <v>Australia</v>
      </c>
      <c r="G23">
        <f>B23-Inputs!$C$2</f>
        <v>6940</v>
      </c>
      <c r="H23">
        <f>C23-Inputs!$C$2</f>
        <v>7305</v>
      </c>
      <c r="J23">
        <f>G23/Inputs!$C$4</f>
        <v>991.42857142857144</v>
      </c>
      <c r="K23">
        <f>H23/Inputs!$C$4</f>
        <v>1043.5714285714287</v>
      </c>
      <c r="M23">
        <f>J23/Inputs!$C$3</f>
        <v>19.000684462176572</v>
      </c>
      <c r="N23">
        <f>K23/Inputs!$C$3</f>
        <v>19.999999999452431</v>
      </c>
      <c r="P23">
        <f>(M23-INT(M23))*Inputs!$C$5 + INT(M23)*Inputs!$C$5</f>
        <v>988.03559203318173</v>
      </c>
      <c r="Q23">
        <f>(N23-INT(N23))*Inputs!$C$5 + INT(N23)*Inputs!$C$5</f>
        <v>1039.9999999715264</v>
      </c>
      <c r="S23" s="13">
        <f t="shared" si="1"/>
        <v>0.24914423227210136</v>
      </c>
      <c r="T23" s="13">
        <f t="shared" si="2"/>
        <v>1.9931485439883545E-7</v>
      </c>
      <c r="V23" s="12">
        <f t="shared" si="3"/>
        <v>40562</v>
      </c>
      <c r="W23" s="12">
        <f t="shared" si="0"/>
        <v>40927</v>
      </c>
    </row>
    <row r="24" spans="2:23" x14ac:dyDescent="0.2">
      <c r="B24" s="12">
        <f>Inputs!B28</f>
        <v>40927</v>
      </c>
      <c r="C24" s="12">
        <f>IF(AND(Inputs!C28="", Inputs!D28=""), "", IF(Inputs!D28="", Inputs!C28, Inputs!D28 * Inputs!$C$4 + Inputs!B28))</f>
        <v>41293</v>
      </c>
      <c r="E24" t="str">
        <f>Inputs!R28</f>
        <v>Ireland</v>
      </c>
      <c r="G24">
        <f>B24-Inputs!$C$2</f>
        <v>7305</v>
      </c>
      <c r="H24">
        <f>C24-Inputs!$C$2</f>
        <v>7671</v>
      </c>
      <c r="J24">
        <f>G24/Inputs!$C$4</f>
        <v>1043.5714285714287</v>
      </c>
      <c r="K24">
        <f>H24/Inputs!$C$4</f>
        <v>1095.8571428571429</v>
      </c>
      <c r="M24">
        <f>J24/Inputs!$C$3</f>
        <v>19.999999999452431</v>
      </c>
      <c r="N24">
        <f>K24/Inputs!$C$3</f>
        <v>21.002053387515346</v>
      </c>
      <c r="P24">
        <f>(M24-INT(M24))*Inputs!$C$5 + INT(M24)*Inputs!$C$5</f>
        <v>1039.9999999715264</v>
      </c>
      <c r="Q24">
        <f>(N24-INT(N24))*Inputs!$C$5 + INT(N24)*Inputs!$C$5</f>
        <v>1092.1067761507979</v>
      </c>
      <c r="S24" s="13">
        <f t="shared" si="1"/>
        <v>1.9931485439883545E-7</v>
      </c>
      <c r="T24" s="13">
        <f t="shared" si="2"/>
        <v>0.74743305558558859</v>
      </c>
      <c r="V24" s="12">
        <f t="shared" si="3"/>
        <v>40927</v>
      </c>
      <c r="W24" s="12">
        <f t="shared" si="0"/>
        <v>41292</v>
      </c>
    </row>
    <row r="25" spans="2:23" x14ac:dyDescent="0.2">
      <c r="B25" s="12">
        <f>Inputs!B29</f>
        <v>41292</v>
      </c>
      <c r="C25" s="12">
        <f>IF(AND(Inputs!C29="", Inputs!D29=""), "", IF(Inputs!D29="", Inputs!C29, Inputs!D29 * Inputs!$C$4 + Inputs!B29))</f>
        <v>41658</v>
      </c>
      <c r="E25" t="str">
        <f>Inputs!R29</f>
        <v>Australia</v>
      </c>
      <c r="G25">
        <f>B25-Inputs!$C$2</f>
        <v>7670</v>
      </c>
      <c r="H25">
        <f>C25-Inputs!$C$2</f>
        <v>8036</v>
      </c>
      <c r="J25">
        <f>G25/Inputs!$C$4</f>
        <v>1095.7142857142858</v>
      </c>
      <c r="K25">
        <f>H25/Inputs!$C$4</f>
        <v>1148</v>
      </c>
      <c r="M25">
        <f>J25/Inputs!$C$3</f>
        <v>20.99931553672829</v>
      </c>
      <c r="N25">
        <f>K25/Inputs!$C$3</f>
        <v>22.001368924791201</v>
      </c>
      <c r="P25">
        <f>(M25-INT(M25))*Inputs!$C$5 + INT(M25)*Inputs!$C$5</f>
        <v>1091.9644079098712</v>
      </c>
      <c r="Q25">
        <f>(N25-INT(N25))*Inputs!$C$5 + INT(N25)*Inputs!$C$5</f>
        <v>1144.0711840891424</v>
      </c>
      <c r="S25" s="13">
        <f t="shared" si="1"/>
        <v>0.24914463090181016</v>
      </c>
      <c r="T25" s="13">
        <f t="shared" si="2"/>
        <v>0.49828862399704121</v>
      </c>
      <c r="V25" s="12">
        <f t="shared" si="3"/>
        <v>41292</v>
      </c>
      <c r="W25" s="12">
        <f t="shared" si="0"/>
        <v>41658</v>
      </c>
    </row>
    <row r="26" spans="2:23" x14ac:dyDescent="0.2">
      <c r="B26" s="12">
        <f>Inputs!B30</f>
        <v>41658</v>
      </c>
      <c r="C26" s="12">
        <f>IF(AND(Inputs!C30="", Inputs!D30=""), "", IF(Inputs!D30="", Inputs!C30, Inputs!D30 * Inputs!$C$4 + Inputs!B30))</f>
        <v>42023</v>
      </c>
      <c r="E26" t="str">
        <f>Inputs!R30</f>
        <v>Ireland</v>
      </c>
      <c r="G26">
        <f>B26-Inputs!$C$2</f>
        <v>8036</v>
      </c>
      <c r="H26">
        <f>C26-Inputs!$C$2</f>
        <v>8401</v>
      </c>
      <c r="J26">
        <f>G26/Inputs!$C$4</f>
        <v>1148</v>
      </c>
      <c r="K26">
        <f>H26/Inputs!$C$4</f>
        <v>1200.1428571428571</v>
      </c>
      <c r="M26">
        <f>J26/Inputs!$C$3</f>
        <v>22.001368924791201</v>
      </c>
      <c r="N26">
        <f>K26/Inputs!$C$3</f>
        <v>23.00068446206706</v>
      </c>
      <c r="P26">
        <f>(M26-INT(M26))*Inputs!$C$5 + INT(M26)*Inputs!$C$5</f>
        <v>1144.0711840891424</v>
      </c>
      <c r="Q26">
        <f>(N26-INT(N26))*Inputs!$C$5 + INT(N26)*Inputs!$C$5</f>
        <v>1196.0355920274872</v>
      </c>
      <c r="S26" s="13">
        <f t="shared" si="1"/>
        <v>0.49828862399704121</v>
      </c>
      <c r="T26" s="13">
        <f t="shared" si="2"/>
        <v>0.24914419241008545</v>
      </c>
      <c r="V26" s="12">
        <f t="shared" si="3"/>
        <v>41658</v>
      </c>
      <c r="W26" s="12">
        <f t="shared" si="0"/>
        <v>42023</v>
      </c>
    </row>
    <row r="27" spans="2:23" x14ac:dyDescent="0.2">
      <c r="B27" s="12">
        <f>Inputs!B31</f>
        <v>42023</v>
      </c>
      <c r="C27" s="12">
        <f>IF(AND(Inputs!C31="", Inputs!D31=""), "", IF(Inputs!D31="", Inputs!C31, Inputs!D31 * Inputs!$C$4 + Inputs!B31))</f>
        <v>42388</v>
      </c>
      <c r="E27" t="str">
        <f>Inputs!R31</f>
        <v>Australia</v>
      </c>
      <c r="G27">
        <f>B27-Inputs!$C$2</f>
        <v>8401</v>
      </c>
      <c r="H27">
        <f>C27-Inputs!$C$2</f>
        <v>8766</v>
      </c>
      <c r="J27">
        <f>G27/Inputs!$C$4</f>
        <v>1200.1428571428571</v>
      </c>
      <c r="K27">
        <f>H27/Inputs!$C$4</f>
        <v>1252.2857142857142</v>
      </c>
      <c r="M27">
        <f>J27/Inputs!$C$3</f>
        <v>23.00068446206706</v>
      </c>
      <c r="N27">
        <f>K27/Inputs!$C$3</f>
        <v>23.999999999342915</v>
      </c>
      <c r="P27">
        <f>(M27-INT(M27))*Inputs!$C$5 + INT(M27)*Inputs!$C$5</f>
        <v>1196.0355920274872</v>
      </c>
      <c r="Q27">
        <f>(N27-INT(N27))*Inputs!$C$5 + INT(N27)*Inputs!$C$5</f>
        <v>1247.9999999658316</v>
      </c>
      <c r="S27" s="13">
        <f t="shared" si="1"/>
        <v>0.24914419241008545</v>
      </c>
      <c r="T27" s="13">
        <f t="shared" si="2"/>
        <v>2.3917846192489378E-7</v>
      </c>
      <c r="V27" s="12">
        <f t="shared" si="3"/>
        <v>42023</v>
      </c>
      <c r="W27" s="12">
        <f t="shared" si="0"/>
        <v>42388</v>
      </c>
    </row>
    <row r="28" spans="2:23" x14ac:dyDescent="0.2">
      <c r="B28" s="12">
        <f>Inputs!B32</f>
        <v>42388</v>
      </c>
      <c r="C28" s="12">
        <f>IF(AND(Inputs!C32="", Inputs!D32=""), "", IF(Inputs!D32="", Inputs!C32, Inputs!D32 * Inputs!$C$4 + Inputs!B32))</f>
        <v>42754</v>
      </c>
      <c r="E28" t="str">
        <f>Inputs!R32</f>
        <v>Ireland</v>
      </c>
      <c r="G28">
        <f>B28-Inputs!$C$2</f>
        <v>8766</v>
      </c>
      <c r="H28">
        <f>C28-Inputs!$C$2</f>
        <v>9132</v>
      </c>
      <c r="J28">
        <f>G28/Inputs!$C$4</f>
        <v>1252.2857142857142</v>
      </c>
      <c r="K28">
        <f>H28/Inputs!$C$4</f>
        <v>1304.5714285714287</v>
      </c>
      <c r="M28">
        <f>J28/Inputs!$C$3</f>
        <v>23.999999999342915</v>
      </c>
      <c r="N28">
        <f>K28/Inputs!$C$3</f>
        <v>25.002053387405834</v>
      </c>
      <c r="P28">
        <f>(M28-INT(M28))*Inputs!$C$5 + INT(M28)*Inputs!$C$5</f>
        <v>1247.9999999658316</v>
      </c>
      <c r="Q28">
        <f>(N28-INT(N28))*Inputs!$C$5 + INT(N28)*Inputs!$C$5</f>
        <v>1300.1067761451034</v>
      </c>
      <c r="S28" s="13">
        <f t="shared" si="1"/>
        <v>2.3917846192489378E-7</v>
      </c>
      <c r="T28" s="13">
        <f t="shared" si="2"/>
        <v>0.74743301572357268</v>
      </c>
      <c r="V28" s="12">
        <f t="shared" si="3"/>
        <v>42388</v>
      </c>
      <c r="W28" s="12">
        <f t="shared" si="0"/>
        <v>42753</v>
      </c>
    </row>
    <row r="29" spans="2:23" x14ac:dyDescent="0.2">
      <c r="B29" s="12">
        <f>Inputs!B33</f>
        <v>42753</v>
      </c>
      <c r="C29" s="12">
        <f>IF(AND(Inputs!C33="", Inputs!D33=""), "", IF(Inputs!D33="", Inputs!C33, Inputs!D33 * Inputs!$C$4 + Inputs!B33))</f>
        <v>43119</v>
      </c>
      <c r="E29" t="str">
        <f>Inputs!R33</f>
        <v>Australia</v>
      </c>
      <c r="G29">
        <f>B29-Inputs!$C$2</f>
        <v>9131</v>
      </c>
      <c r="H29">
        <f>C29-Inputs!$C$2</f>
        <v>9497</v>
      </c>
      <c r="J29">
        <f>G29/Inputs!$C$4</f>
        <v>1304.4285714285713</v>
      </c>
      <c r="K29">
        <f>H29/Inputs!$C$4</f>
        <v>1356.7142857142858</v>
      </c>
      <c r="M29">
        <f>J29/Inputs!$C$3</f>
        <v>24.999315536618774</v>
      </c>
      <c r="N29">
        <f>K29/Inputs!$C$3</f>
        <v>26.001368924681689</v>
      </c>
      <c r="P29">
        <f>(M29-INT(M29))*Inputs!$C$5 + INT(M29)*Inputs!$C$5</f>
        <v>1299.9644079041761</v>
      </c>
      <c r="Q29">
        <f>(N29-INT(N29))*Inputs!$C$5 + INT(N29)*Inputs!$C$5</f>
        <v>1352.0711840834479</v>
      </c>
      <c r="S29" s="13">
        <f t="shared" si="1"/>
        <v>0.2491446707670093</v>
      </c>
      <c r="T29" s="13">
        <f t="shared" si="2"/>
        <v>0.4982885841350253</v>
      </c>
      <c r="V29" s="12">
        <f t="shared" si="3"/>
        <v>42753</v>
      </c>
      <c r="W29" s="12">
        <f t="shared" si="0"/>
        <v>43119</v>
      </c>
    </row>
    <row r="30" spans="2:23" x14ac:dyDescent="0.2">
      <c r="B30" s="12">
        <f>Inputs!B34</f>
        <v>43119</v>
      </c>
      <c r="C30" s="12">
        <f>IF(AND(Inputs!C34="", Inputs!D34=""), "", IF(Inputs!D34="", Inputs!C34, Inputs!D34 * Inputs!$C$4 + Inputs!B34))</f>
        <v>43484</v>
      </c>
      <c r="E30" t="str">
        <f>Inputs!R34</f>
        <v>Ireland</v>
      </c>
      <c r="G30">
        <f>B30-Inputs!$C$2</f>
        <v>9497</v>
      </c>
      <c r="H30">
        <f>C30-Inputs!$C$2</f>
        <v>9862</v>
      </c>
      <c r="J30">
        <f>G30/Inputs!$C$4</f>
        <v>1356.7142857142858</v>
      </c>
      <c r="K30">
        <f>H30/Inputs!$C$4</f>
        <v>1408.8571428571429</v>
      </c>
      <c r="M30">
        <f>J30/Inputs!$C$3</f>
        <v>26.001368924681689</v>
      </c>
      <c r="N30">
        <f>K30/Inputs!$C$3</f>
        <v>27.000684461957547</v>
      </c>
      <c r="P30">
        <f>(M30-INT(M30))*Inputs!$C$5 + INT(M30)*Inputs!$C$5</f>
        <v>1352.0711840834479</v>
      </c>
      <c r="Q30">
        <f>(N30-INT(N30))*Inputs!$C$5 + INT(N30)*Inputs!$C$5</f>
        <v>1404.0355920217926</v>
      </c>
      <c r="S30" s="13">
        <f t="shared" si="1"/>
        <v>0.4982885841350253</v>
      </c>
      <c r="T30" s="13">
        <f t="shared" si="2"/>
        <v>0.24914415254806954</v>
      </c>
      <c r="V30" s="12">
        <f t="shared" si="3"/>
        <v>43119</v>
      </c>
      <c r="W30" s="12">
        <f t="shared" si="0"/>
        <v>43484</v>
      </c>
    </row>
    <row r="31" spans="2:23" x14ac:dyDescent="0.2">
      <c r="B31" s="12">
        <f>Inputs!B35</f>
        <v>43484</v>
      </c>
      <c r="C31" s="12">
        <f>IF(AND(Inputs!C35="", Inputs!D35=""), "", IF(Inputs!D35="", Inputs!C35, Inputs!D35 * Inputs!$C$4 + Inputs!B35))</f>
        <v>43849</v>
      </c>
      <c r="E31" t="str">
        <f>Inputs!R35</f>
        <v>Australia</v>
      </c>
      <c r="G31">
        <f>B31-Inputs!$C$2</f>
        <v>9862</v>
      </c>
      <c r="H31">
        <f>C31-Inputs!$C$2</f>
        <v>10227</v>
      </c>
      <c r="J31">
        <f>G31/Inputs!$C$4</f>
        <v>1408.8571428571429</v>
      </c>
      <c r="K31">
        <f>H31/Inputs!$C$4</f>
        <v>1461</v>
      </c>
      <c r="M31">
        <f>J31/Inputs!$C$3</f>
        <v>27.000684461957547</v>
      </c>
      <c r="N31">
        <f>K31/Inputs!$C$3</f>
        <v>27.999999999233403</v>
      </c>
      <c r="P31">
        <f>(M31-INT(M31))*Inputs!$C$5 + INT(M31)*Inputs!$C$5</f>
        <v>1404.0355920217926</v>
      </c>
      <c r="Q31">
        <f>(N31-INT(N31))*Inputs!$C$5 + INT(N31)*Inputs!$C$5</f>
        <v>1455.9999999601368</v>
      </c>
      <c r="S31" s="13">
        <f t="shared" si="1"/>
        <v>0.24914415254806954</v>
      </c>
      <c r="T31" s="13">
        <f t="shared" si="2"/>
        <v>2.7904206945095211E-7</v>
      </c>
      <c r="V31" s="12">
        <f t="shared" si="3"/>
        <v>43484</v>
      </c>
      <c r="W31" s="12">
        <f t="shared" si="0"/>
        <v>43849</v>
      </c>
    </row>
    <row r="32" spans="2:23" x14ac:dyDescent="0.2">
      <c r="B32" s="12">
        <f>Inputs!B36</f>
        <v>43849</v>
      </c>
      <c r="C32" s="12">
        <f>IF(AND(Inputs!C36="", Inputs!D36=""), "", IF(Inputs!D36="", Inputs!C36, Inputs!D36 * Inputs!$C$4 + Inputs!B36))</f>
        <v>44215</v>
      </c>
      <c r="E32" t="str">
        <f>Inputs!R36</f>
        <v>Ireland</v>
      </c>
      <c r="G32">
        <f>B32-Inputs!$C$2</f>
        <v>10227</v>
      </c>
      <c r="H32">
        <f>C32-Inputs!$C$2</f>
        <v>10593</v>
      </c>
      <c r="J32">
        <f>G32/Inputs!$C$4</f>
        <v>1461</v>
      </c>
      <c r="K32">
        <f>H32/Inputs!$C$4</f>
        <v>1513.2857142857142</v>
      </c>
      <c r="M32">
        <f>J32/Inputs!$C$3</f>
        <v>27.999999999233403</v>
      </c>
      <c r="N32">
        <f>K32/Inputs!$C$3</f>
        <v>29.002053387296314</v>
      </c>
      <c r="P32">
        <f>(M32-INT(M32))*Inputs!$C$5 + INT(M32)*Inputs!$C$5</f>
        <v>1455.9999999601368</v>
      </c>
      <c r="Q32">
        <f>(N32-INT(N32))*Inputs!$C$5 + INT(N32)*Inputs!$C$5</f>
        <v>1508.1067761394083</v>
      </c>
      <c r="S32" s="13">
        <f t="shared" si="1"/>
        <v>2.7904206945095211E-7</v>
      </c>
      <c r="T32" s="13">
        <f t="shared" si="2"/>
        <v>0.74743297585837354</v>
      </c>
      <c r="V32" s="12">
        <f t="shared" si="3"/>
        <v>43849</v>
      </c>
      <c r="W32" s="12">
        <f t="shared" si="0"/>
        <v>44214</v>
      </c>
    </row>
    <row r="33" spans="2:23" x14ac:dyDescent="0.2">
      <c r="B33" s="12">
        <f>Inputs!B37</f>
        <v>44214</v>
      </c>
      <c r="C33" s="12">
        <f>IF(AND(Inputs!C37="", Inputs!D37=""), "", IF(Inputs!D37="", Inputs!C37, Inputs!D37 * Inputs!$C$4 + Inputs!B37))</f>
        <v>44633</v>
      </c>
      <c r="E33" t="str">
        <f>Inputs!R37</f>
        <v>Australia</v>
      </c>
      <c r="G33">
        <f>B33-Inputs!$C$2</f>
        <v>10592</v>
      </c>
      <c r="H33">
        <f>C33-Inputs!$C$2</f>
        <v>11011</v>
      </c>
      <c r="J33">
        <f>G33/Inputs!$C$4</f>
        <v>1513.1428571428571</v>
      </c>
      <c r="K33">
        <f>H33/Inputs!$C$4</f>
        <v>1573</v>
      </c>
      <c r="M33">
        <f>J33/Inputs!$C$3</f>
        <v>28.999315536509261</v>
      </c>
      <c r="N33">
        <f>K33/Inputs!$C$3</f>
        <v>30.146475016286203</v>
      </c>
      <c r="P33">
        <f>(M33-INT(M33))*Inputs!$C$5 + INT(M33)*Inputs!$C$5</f>
        <v>1507.9644078984816</v>
      </c>
      <c r="Q33">
        <f>(N33-INT(N33))*Inputs!$C$5 + INT(N33)*Inputs!$C$5</f>
        <v>1567.6167008468826</v>
      </c>
      <c r="S33" s="13">
        <f t="shared" si="1"/>
        <v>0.24914471062902521</v>
      </c>
      <c r="T33" s="13">
        <f t="shared" si="2"/>
        <v>2.6830940718216425</v>
      </c>
      <c r="V33" s="12">
        <f t="shared" si="3"/>
        <v>44214</v>
      </c>
      <c r="W33" s="12">
        <f t="shared" si="0"/>
        <v>44636</v>
      </c>
    </row>
    <row r="34" spans="2:23" x14ac:dyDescent="0.2">
      <c r="B34" s="12">
        <f>Inputs!B38</f>
        <v>44636</v>
      </c>
      <c r="C34" s="12" t="str">
        <f>IF(AND(Inputs!C38="", Inputs!D38=""), "", IF(Inputs!D38="", Inputs!C38, Inputs!D38 * Inputs!$C$4 + Inputs!B38))</f>
        <v/>
      </c>
      <c r="E34">
        <f>Inputs!R38</f>
        <v>0</v>
      </c>
      <c r="G34">
        <f>B34-Inputs!$C$2</f>
        <v>11014</v>
      </c>
      <c r="H34" t="e">
        <f>C34-Inputs!$C$2</f>
        <v>#VALUE!</v>
      </c>
      <c r="J34">
        <f>G34/Inputs!$C$4</f>
        <v>1573.4285714285713</v>
      </c>
      <c r="K34" t="e">
        <f>H34/Inputs!$C$4</f>
        <v>#VALUE!</v>
      </c>
      <c r="M34">
        <f>J34/Inputs!$C$3</f>
        <v>30.154688568647373</v>
      </c>
      <c r="N34" t="e">
        <f>K34/Inputs!$C$3</f>
        <v>#VALUE!</v>
      </c>
      <c r="P34">
        <f>(M34-INT(M34))*Inputs!$C$5 + INT(M34)*Inputs!$C$5</f>
        <v>1568.0438055696634</v>
      </c>
      <c r="Q34" t="e">
        <f>(N34-INT(N34))*Inputs!$C$5 + INT(N34)*Inputs!$C$5</f>
        <v>#VALUE!</v>
      </c>
      <c r="S34" s="13">
        <f t="shared" si="1"/>
        <v>0.30663898764373698</v>
      </c>
      <c r="T34" s="13" t="e">
        <f t="shared" si="2"/>
        <v>#VALUE!</v>
      </c>
      <c r="V34" s="12">
        <f t="shared" si="3"/>
        <v>44636</v>
      </c>
      <c r="W34" s="12" t="e">
        <f t="shared" si="0"/>
        <v>#VALUE!</v>
      </c>
    </row>
    <row r="35" spans="2:23" x14ac:dyDescent="0.2">
      <c r="B35" s="12" t="e">
        <f>Inputs!B39</f>
        <v>#VALUE!</v>
      </c>
      <c r="C35" s="12" t="str">
        <f>IF(AND(Inputs!C39="", Inputs!D39=""), "", IF(Inputs!D39="", Inputs!C39, Inputs!D39 * Inputs!$C$4 + Inputs!B39))</f>
        <v/>
      </c>
      <c r="D35" s="16"/>
      <c r="E35">
        <f>Inputs!R39</f>
        <v>0</v>
      </c>
      <c r="G35" t="e">
        <f>B35-Inputs!$C$2</f>
        <v>#VALUE!</v>
      </c>
      <c r="H35" t="e">
        <f>C35-Inputs!$C$2</f>
        <v>#VALUE!</v>
      </c>
      <c r="J35" t="e">
        <f>G35/Inputs!$C$4</f>
        <v>#VALUE!</v>
      </c>
      <c r="K35" t="e">
        <f>H35/Inputs!$C$4</f>
        <v>#VALUE!</v>
      </c>
      <c r="M35" t="e">
        <f>J35/Inputs!$C$3</f>
        <v>#VALUE!</v>
      </c>
      <c r="N35" t="e">
        <f>K35/Inputs!$C$3</f>
        <v>#VALUE!</v>
      </c>
      <c r="P35" t="e">
        <f>(M35-INT(M35))*Inputs!$C$5 + INT(M35)*Inputs!$C$5</f>
        <v>#VALUE!</v>
      </c>
      <c r="Q35" t="e">
        <f>(N35-INT(N35))*Inputs!$C$5 + INT(N35)*Inputs!$C$5</f>
        <v>#VALUE!</v>
      </c>
      <c r="S35" s="13" t="e">
        <f t="shared" si="1"/>
        <v>#VALUE!</v>
      </c>
      <c r="T35" s="13" t="e">
        <f t="shared" si="2"/>
        <v>#VALUE!</v>
      </c>
      <c r="V35" s="12" t="e">
        <f t="shared" si="3"/>
        <v>#VALUE!</v>
      </c>
      <c r="W35" s="12" t="e">
        <f t="shared" si="0"/>
        <v>#VALUE!</v>
      </c>
    </row>
    <row r="36" spans="2:23" x14ac:dyDescent="0.2">
      <c r="B36" s="12" t="e">
        <f>Inputs!B40</f>
        <v>#VALUE!</v>
      </c>
      <c r="C36" s="12" t="str">
        <f>IF(AND(Inputs!C40="", Inputs!D40=""), "", IF(Inputs!D40="", Inputs!C40, Inputs!D40 * Inputs!$C$4 + Inputs!B40))</f>
        <v/>
      </c>
      <c r="E36">
        <f>Inputs!R40</f>
        <v>0</v>
      </c>
      <c r="G36" t="e">
        <f>B36-Inputs!$C$2</f>
        <v>#VALUE!</v>
      </c>
      <c r="H36" t="e">
        <f>C36-Inputs!$C$2</f>
        <v>#VALUE!</v>
      </c>
      <c r="J36" t="e">
        <f>G36/Inputs!$C$4</f>
        <v>#VALUE!</v>
      </c>
      <c r="K36" t="e">
        <f>H36/Inputs!$C$4</f>
        <v>#VALUE!</v>
      </c>
      <c r="M36" t="e">
        <f>J36/Inputs!$C$3</f>
        <v>#VALUE!</v>
      </c>
      <c r="N36" t="e">
        <f>K36/Inputs!$C$3</f>
        <v>#VALUE!</v>
      </c>
      <c r="P36" t="e">
        <f>(M36-INT(M36))*Inputs!$C$5 + INT(M36)*Inputs!$C$5</f>
        <v>#VALUE!</v>
      </c>
      <c r="Q36" t="e">
        <f>(N36-INT(N36))*Inputs!$C$5 + INT(N36)*Inputs!$C$5</f>
        <v>#VALUE!</v>
      </c>
      <c r="S36" s="13" t="e">
        <f t="shared" si="1"/>
        <v>#VALUE!</v>
      </c>
      <c r="T36" s="13" t="e">
        <f t="shared" si="2"/>
        <v>#VALUE!</v>
      </c>
      <c r="U36" s="12"/>
      <c r="V36" s="12" t="e">
        <f t="shared" si="3"/>
        <v>#VALUE!</v>
      </c>
      <c r="W36" s="12" t="e">
        <f t="shared" si="0"/>
        <v>#VALUE!</v>
      </c>
    </row>
    <row r="37" spans="2:23" x14ac:dyDescent="0.2">
      <c r="B37" s="12" t="e">
        <f>Inputs!B41</f>
        <v>#VALUE!</v>
      </c>
      <c r="C37" s="12" t="str">
        <f>IF(AND(Inputs!C41="", Inputs!D41=""), "", IF(Inputs!D41="", Inputs!C41, Inputs!D41 * Inputs!$C$4 + Inputs!B41))</f>
        <v/>
      </c>
      <c r="E37">
        <f>Inputs!R41</f>
        <v>0</v>
      </c>
      <c r="G37" t="e">
        <f>B37-Inputs!$C$2</f>
        <v>#VALUE!</v>
      </c>
      <c r="H37" t="e">
        <f>C37-Inputs!$C$2</f>
        <v>#VALUE!</v>
      </c>
      <c r="J37" t="e">
        <f>G37/Inputs!$C$4</f>
        <v>#VALUE!</v>
      </c>
      <c r="K37" t="e">
        <f>H37/Inputs!$C$4</f>
        <v>#VALUE!</v>
      </c>
      <c r="M37" t="e">
        <f>J37/Inputs!$C$3</f>
        <v>#VALUE!</v>
      </c>
      <c r="N37" t="e">
        <f>K37/Inputs!$C$3</f>
        <v>#VALUE!</v>
      </c>
      <c r="P37" t="e">
        <f>(M37-INT(M37))*Inputs!$C$5 + INT(M37)*Inputs!$C$5</f>
        <v>#VALUE!</v>
      </c>
      <c r="Q37" t="e">
        <f>(N37-INT(N37))*Inputs!$C$5 + INT(N37)*Inputs!$C$5</f>
        <v>#VALUE!</v>
      </c>
      <c r="S37" s="13" t="e">
        <f t="shared" si="1"/>
        <v>#VALUE!</v>
      </c>
      <c r="T37" s="13" t="e">
        <f t="shared" si="2"/>
        <v>#VALUE!</v>
      </c>
      <c r="V37" s="12" t="e">
        <f t="shared" si="3"/>
        <v>#VALUE!</v>
      </c>
      <c r="W37" s="12" t="e">
        <f t="shared" si="0"/>
        <v>#VALUE!</v>
      </c>
    </row>
    <row r="38" spans="2:23" x14ac:dyDescent="0.2">
      <c r="B38" s="12" t="e">
        <f>Inputs!B42</f>
        <v>#VALUE!</v>
      </c>
      <c r="C38" s="12" t="str">
        <f>IF(AND(Inputs!C42="", Inputs!D42=""), "", IF(Inputs!D42="", Inputs!C42, Inputs!D42 * Inputs!$C$4 + Inputs!B42))</f>
        <v/>
      </c>
      <c r="E38">
        <f>Inputs!R42</f>
        <v>0</v>
      </c>
      <c r="G38" t="e">
        <f>B38-Inputs!$C$2</f>
        <v>#VALUE!</v>
      </c>
      <c r="H38" t="e">
        <f>C38-Inputs!$C$2</f>
        <v>#VALUE!</v>
      </c>
      <c r="J38" t="e">
        <f>G38/Inputs!$C$4</f>
        <v>#VALUE!</v>
      </c>
      <c r="K38" t="e">
        <f>H38/Inputs!$C$4</f>
        <v>#VALUE!</v>
      </c>
      <c r="M38" t="e">
        <f>J38/Inputs!$C$3</f>
        <v>#VALUE!</v>
      </c>
      <c r="N38" t="e">
        <f>K38/Inputs!$C$3</f>
        <v>#VALUE!</v>
      </c>
      <c r="P38" t="e">
        <f>(M38-INT(M38))*Inputs!$C$5 + INT(M38)*Inputs!$C$5</f>
        <v>#VALUE!</v>
      </c>
      <c r="Q38" t="e">
        <f>(N38-INT(N38))*Inputs!$C$5 + INT(N38)*Inputs!$C$5</f>
        <v>#VALUE!</v>
      </c>
      <c r="S38" s="13" t="e">
        <f t="shared" si="1"/>
        <v>#VALUE!</v>
      </c>
      <c r="T38" s="13" t="e">
        <f t="shared" si="2"/>
        <v>#VALUE!</v>
      </c>
      <c r="V38" s="12" t="e">
        <f t="shared" si="3"/>
        <v>#VALUE!</v>
      </c>
      <c r="W38" s="12" t="e">
        <f t="shared" si="0"/>
        <v>#VALUE!</v>
      </c>
    </row>
    <row r="39" spans="2:23" x14ac:dyDescent="0.2">
      <c r="B39" s="12" t="e">
        <f>Inputs!B43</f>
        <v>#VALUE!</v>
      </c>
      <c r="C39" s="12" t="str">
        <f>IF(AND(Inputs!C43="", Inputs!D43=""), "", IF(Inputs!D43="", Inputs!C43, Inputs!D43 * Inputs!$C$4 + Inputs!B43))</f>
        <v/>
      </c>
      <c r="E39">
        <f>Inputs!R43</f>
        <v>0</v>
      </c>
      <c r="G39" t="e">
        <f>B39-Inputs!$C$2</f>
        <v>#VALUE!</v>
      </c>
      <c r="H39" t="e">
        <f>C39-Inputs!$C$2</f>
        <v>#VALUE!</v>
      </c>
      <c r="J39" t="e">
        <f>G39/Inputs!$C$4</f>
        <v>#VALUE!</v>
      </c>
      <c r="K39" t="e">
        <f>H39/Inputs!$C$4</f>
        <v>#VALUE!</v>
      </c>
      <c r="M39" t="e">
        <f>J39/Inputs!$C$3</f>
        <v>#VALUE!</v>
      </c>
      <c r="N39" t="e">
        <f>K39/Inputs!$C$3</f>
        <v>#VALUE!</v>
      </c>
      <c r="P39" t="e">
        <f>(M39-INT(M39))*Inputs!$C$5 + INT(M39)*Inputs!$C$5</f>
        <v>#VALUE!</v>
      </c>
      <c r="Q39" t="e">
        <f>(N39-INT(N39))*Inputs!$C$5 + INT(N39)*Inputs!$C$5</f>
        <v>#VALUE!</v>
      </c>
      <c r="S39" s="13" t="e">
        <f t="shared" si="1"/>
        <v>#VALUE!</v>
      </c>
      <c r="T39" s="13" t="e">
        <f t="shared" si="2"/>
        <v>#VALUE!</v>
      </c>
      <c r="V39" s="12" t="e">
        <f t="shared" si="3"/>
        <v>#VALUE!</v>
      </c>
      <c r="W39" s="12" t="e">
        <f t="shared" si="0"/>
        <v>#VALUE!</v>
      </c>
    </row>
    <row r="40" spans="2:23" x14ac:dyDescent="0.2">
      <c r="B40" s="12" t="e">
        <f>Inputs!B44</f>
        <v>#VALUE!</v>
      </c>
      <c r="C40" s="12" t="str">
        <f>IF(AND(Inputs!C44="", Inputs!D44=""), "", IF(Inputs!D44="", Inputs!C44, Inputs!D44 * Inputs!$C$4 + Inputs!B44))</f>
        <v/>
      </c>
      <c r="E40">
        <f>Inputs!R44</f>
        <v>0</v>
      </c>
      <c r="G40" t="e">
        <f>B40-Inputs!$C$2</f>
        <v>#VALUE!</v>
      </c>
      <c r="H40" t="e">
        <f>C40-Inputs!$C$2</f>
        <v>#VALUE!</v>
      </c>
      <c r="J40" t="e">
        <f>G40/Inputs!$C$4</f>
        <v>#VALUE!</v>
      </c>
      <c r="K40" t="e">
        <f>H40/Inputs!$C$4</f>
        <v>#VALUE!</v>
      </c>
      <c r="M40" t="e">
        <f>J40/Inputs!$C$3</f>
        <v>#VALUE!</v>
      </c>
      <c r="N40" t="e">
        <f>K40/Inputs!$C$3</f>
        <v>#VALUE!</v>
      </c>
      <c r="P40" t="e">
        <f>(M40-INT(M40))*Inputs!$C$5 + INT(M40)*Inputs!$C$5</f>
        <v>#VALUE!</v>
      </c>
      <c r="Q40" t="e">
        <f>(N40-INT(N40))*Inputs!$C$5 + INT(N40)*Inputs!$C$5</f>
        <v>#VALUE!</v>
      </c>
      <c r="S40" s="13" t="e">
        <f t="shared" si="1"/>
        <v>#VALUE!</v>
      </c>
      <c r="T40" s="13" t="e">
        <f t="shared" si="2"/>
        <v>#VALUE!</v>
      </c>
      <c r="V40" s="12" t="e">
        <f t="shared" si="3"/>
        <v>#VALUE!</v>
      </c>
      <c r="W40" s="12" t="e">
        <f t="shared" si="0"/>
        <v>#VALUE!</v>
      </c>
    </row>
    <row r="41" spans="2:23" x14ac:dyDescent="0.2">
      <c r="B41" s="12" t="e">
        <f>Inputs!B45</f>
        <v>#VALUE!</v>
      </c>
      <c r="C41" s="12" t="str">
        <f>IF(AND(Inputs!C45="", Inputs!D45=""), "", IF(Inputs!D45="", Inputs!C45, Inputs!D45 * Inputs!$C$4 + Inputs!B45))</f>
        <v/>
      </c>
      <c r="E41">
        <f>Inputs!R45</f>
        <v>0</v>
      </c>
      <c r="G41" t="e">
        <f>B41-Inputs!$C$2</f>
        <v>#VALUE!</v>
      </c>
      <c r="H41" t="e">
        <f>C41-Inputs!$C$2</f>
        <v>#VALUE!</v>
      </c>
      <c r="J41" t="e">
        <f>G41/Inputs!$C$4</f>
        <v>#VALUE!</v>
      </c>
      <c r="K41" t="e">
        <f>H41/Inputs!$C$4</f>
        <v>#VALUE!</v>
      </c>
      <c r="M41" t="e">
        <f>J41/Inputs!$C$3</f>
        <v>#VALUE!</v>
      </c>
      <c r="N41" t="e">
        <f>K41/Inputs!$C$3</f>
        <v>#VALUE!</v>
      </c>
      <c r="P41" t="e">
        <f>(M41-INT(M41))*Inputs!$C$5 + INT(M41)*Inputs!$C$5</f>
        <v>#VALUE!</v>
      </c>
      <c r="Q41" t="e">
        <f>(N41-INT(N41))*Inputs!$C$5 + INT(N41)*Inputs!$C$5</f>
        <v>#VALUE!</v>
      </c>
      <c r="S41" s="13" t="e">
        <f t="shared" si="1"/>
        <v>#VALUE!</v>
      </c>
      <c r="T41" s="13" t="e">
        <f t="shared" si="2"/>
        <v>#VALUE!</v>
      </c>
      <c r="V41" s="12" t="e">
        <f t="shared" si="3"/>
        <v>#VALUE!</v>
      </c>
      <c r="W41" s="12" t="e">
        <f t="shared" si="0"/>
        <v>#VALUE!</v>
      </c>
    </row>
    <row r="42" spans="2:23" x14ac:dyDescent="0.2">
      <c r="B42" s="12" t="e">
        <f>Inputs!B46</f>
        <v>#VALUE!</v>
      </c>
      <c r="C42" s="12" t="str">
        <f>IF(AND(Inputs!C46="", Inputs!D46=""), "", IF(Inputs!D46="", Inputs!C46, Inputs!D46 * Inputs!$C$4 + Inputs!B46))</f>
        <v/>
      </c>
      <c r="E42">
        <f>Inputs!R46</f>
        <v>0</v>
      </c>
      <c r="G42" t="e">
        <f>B42-Inputs!$C$2</f>
        <v>#VALUE!</v>
      </c>
      <c r="H42" t="e">
        <f>C42-Inputs!$C$2</f>
        <v>#VALUE!</v>
      </c>
      <c r="J42" t="e">
        <f>G42/Inputs!$C$4</f>
        <v>#VALUE!</v>
      </c>
      <c r="K42" t="e">
        <f>H42/Inputs!$C$4</f>
        <v>#VALUE!</v>
      </c>
      <c r="M42" t="e">
        <f>J42/Inputs!$C$3</f>
        <v>#VALUE!</v>
      </c>
      <c r="N42" t="e">
        <f>K42/Inputs!$C$3</f>
        <v>#VALUE!</v>
      </c>
      <c r="P42" t="e">
        <f>(M42-INT(M42))*Inputs!$C$5 + INT(M42)*Inputs!$C$5</f>
        <v>#VALUE!</v>
      </c>
      <c r="Q42" t="e">
        <f>(N42-INT(N42))*Inputs!$C$5 + INT(N42)*Inputs!$C$5</f>
        <v>#VALUE!</v>
      </c>
      <c r="S42" s="13" t="e">
        <f t="shared" si="1"/>
        <v>#VALUE!</v>
      </c>
      <c r="T42" s="13" t="e">
        <f t="shared" si="2"/>
        <v>#VALUE!</v>
      </c>
      <c r="V42" s="12" t="e">
        <f t="shared" si="3"/>
        <v>#VALUE!</v>
      </c>
      <c r="W42" s="12" t="e">
        <f t="shared" si="0"/>
        <v>#VALUE!</v>
      </c>
    </row>
    <row r="43" spans="2:23" x14ac:dyDescent="0.2">
      <c r="B43" s="12" t="e">
        <f>Inputs!B47</f>
        <v>#VALUE!</v>
      </c>
      <c r="C43" s="12" t="str">
        <f>IF(AND(Inputs!C47="", Inputs!D47=""), "", IF(Inputs!D47="", Inputs!C47, Inputs!D47 * Inputs!$C$4 + Inputs!B47))</f>
        <v/>
      </c>
      <c r="E43">
        <f>Inputs!R47</f>
        <v>0</v>
      </c>
      <c r="G43" t="e">
        <f>B43-Inputs!$C$2</f>
        <v>#VALUE!</v>
      </c>
      <c r="H43" t="e">
        <f>C43-Inputs!$C$2</f>
        <v>#VALUE!</v>
      </c>
      <c r="J43" t="e">
        <f>G43/Inputs!$C$4</f>
        <v>#VALUE!</v>
      </c>
      <c r="K43" t="e">
        <f>H43/Inputs!$C$4</f>
        <v>#VALUE!</v>
      </c>
      <c r="M43" t="e">
        <f>J43/Inputs!$C$3</f>
        <v>#VALUE!</v>
      </c>
      <c r="N43" t="e">
        <f>K43/Inputs!$C$3</f>
        <v>#VALUE!</v>
      </c>
      <c r="P43" t="e">
        <f>(M43-INT(M43))*Inputs!$C$5 + INT(M43)*Inputs!$C$5</f>
        <v>#VALUE!</v>
      </c>
      <c r="Q43" t="e">
        <f>(N43-INT(N43))*Inputs!$C$5 + INT(N43)*Inputs!$C$5</f>
        <v>#VALUE!</v>
      </c>
      <c r="S43" s="13" t="e">
        <f t="shared" si="1"/>
        <v>#VALUE!</v>
      </c>
      <c r="T43" s="13" t="e">
        <f t="shared" si="2"/>
        <v>#VALUE!</v>
      </c>
      <c r="V43" s="12" t="e">
        <f t="shared" si="3"/>
        <v>#VALUE!</v>
      </c>
      <c r="W43" s="12" t="e">
        <f t="shared" si="0"/>
        <v>#VALUE!</v>
      </c>
    </row>
    <row r="44" spans="2:23" x14ac:dyDescent="0.2">
      <c r="B44" s="12" t="e">
        <f>Inputs!B48</f>
        <v>#VALUE!</v>
      </c>
      <c r="C44" s="12" t="str">
        <f>IF(AND(Inputs!C48="", Inputs!D48=""), "", IF(Inputs!D48="", Inputs!C48, Inputs!D48 * Inputs!$C$4 + Inputs!B48))</f>
        <v/>
      </c>
      <c r="E44">
        <f>Inputs!R48</f>
        <v>0</v>
      </c>
      <c r="G44" t="e">
        <f>B44-Inputs!$C$2</f>
        <v>#VALUE!</v>
      </c>
      <c r="H44" t="e">
        <f>C44-Inputs!$C$2</f>
        <v>#VALUE!</v>
      </c>
      <c r="J44" t="e">
        <f>G44/Inputs!$C$4</f>
        <v>#VALUE!</v>
      </c>
      <c r="K44" t="e">
        <f>H44/Inputs!$C$4</f>
        <v>#VALUE!</v>
      </c>
      <c r="M44" t="e">
        <f>J44/Inputs!$C$3</f>
        <v>#VALUE!</v>
      </c>
      <c r="N44" t="e">
        <f>K44/Inputs!$C$3</f>
        <v>#VALUE!</v>
      </c>
      <c r="P44" t="e">
        <f>(M44-INT(M44))*Inputs!$C$5 + INT(M44)*Inputs!$C$5</f>
        <v>#VALUE!</v>
      </c>
      <c r="Q44" t="e">
        <f>(N44-INT(N44))*Inputs!$C$5 + INT(N44)*Inputs!$C$5</f>
        <v>#VALUE!</v>
      </c>
      <c r="S44" s="13" t="e">
        <f t="shared" si="1"/>
        <v>#VALUE!</v>
      </c>
      <c r="T44" s="13" t="e">
        <f t="shared" si="2"/>
        <v>#VALUE!</v>
      </c>
      <c r="V44" s="12" t="e">
        <f t="shared" si="3"/>
        <v>#VALUE!</v>
      </c>
      <c r="W44" s="12" t="e">
        <f t="shared" si="0"/>
        <v>#VALUE!</v>
      </c>
    </row>
    <row r="45" spans="2:23" x14ac:dyDescent="0.2">
      <c r="B45" s="12" t="e">
        <f>Inputs!B49</f>
        <v>#VALUE!</v>
      </c>
      <c r="C45" s="12" t="str">
        <f>IF(AND(Inputs!C49="", Inputs!D49=""), "", IF(Inputs!D49="", Inputs!C49, Inputs!D49 * Inputs!$C$4 + Inputs!B49))</f>
        <v/>
      </c>
      <c r="E45">
        <f>Inputs!R49</f>
        <v>0</v>
      </c>
      <c r="G45" t="e">
        <f>B45-Inputs!$C$2</f>
        <v>#VALUE!</v>
      </c>
      <c r="H45" t="e">
        <f>C45-Inputs!$C$2</f>
        <v>#VALUE!</v>
      </c>
      <c r="J45" t="e">
        <f>G45/Inputs!$C$4</f>
        <v>#VALUE!</v>
      </c>
      <c r="K45" t="e">
        <f>H45/Inputs!$C$4</f>
        <v>#VALUE!</v>
      </c>
      <c r="M45" t="e">
        <f>J45/Inputs!$C$3</f>
        <v>#VALUE!</v>
      </c>
      <c r="N45" t="e">
        <f>K45/Inputs!$C$3</f>
        <v>#VALUE!</v>
      </c>
      <c r="P45" t="e">
        <f>(M45-INT(M45))*Inputs!$C$5 + INT(M45)*Inputs!$C$5</f>
        <v>#VALUE!</v>
      </c>
      <c r="Q45" t="e">
        <f>(N45-INT(N45))*Inputs!$C$5 + INT(N45)*Inputs!$C$5</f>
        <v>#VALUE!</v>
      </c>
      <c r="S45" s="13" t="e">
        <f t="shared" si="1"/>
        <v>#VALUE!</v>
      </c>
      <c r="T45" s="13" t="e">
        <f t="shared" si="2"/>
        <v>#VALUE!</v>
      </c>
      <c r="V45" s="12" t="e">
        <f t="shared" si="3"/>
        <v>#VALUE!</v>
      </c>
      <c r="W45" s="12" t="e">
        <f t="shared" si="0"/>
        <v>#VALUE!</v>
      </c>
    </row>
    <row r="46" spans="2:23" x14ac:dyDescent="0.2">
      <c r="B46" s="12" t="e">
        <f>Inputs!B50</f>
        <v>#VALUE!</v>
      </c>
      <c r="C46" s="12" t="str">
        <f>IF(AND(Inputs!C50="", Inputs!D50=""), "", IF(Inputs!D50="", Inputs!C50, Inputs!D50 * Inputs!$C$4 + Inputs!B50))</f>
        <v/>
      </c>
      <c r="E46">
        <f>Inputs!R50</f>
        <v>0</v>
      </c>
      <c r="G46" t="e">
        <f>B46-Inputs!$C$2</f>
        <v>#VALUE!</v>
      </c>
      <c r="H46" t="e">
        <f>C46-Inputs!$C$2</f>
        <v>#VALUE!</v>
      </c>
      <c r="J46" t="e">
        <f>G46/Inputs!$C$4</f>
        <v>#VALUE!</v>
      </c>
      <c r="K46" t="e">
        <f>H46/Inputs!$C$4</f>
        <v>#VALUE!</v>
      </c>
      <c r="M46" t="e">
        <f>J46/Inputs!$C$3</f>
        <v>#VALUE!</v>
      </c>
      <c r="N46" t="e">
        <f>K46/Inputs!$C$3</f>
        <v>#VALUE!</v>
      </c>
      <c r="P46" t="e">
        <f>(M46-INT(M46))*Inputs!$C$5 + INT(M46)*Inputs!$C$5</f>
        <v>#VALUE!</v>
      </c>
      <c r="Q46" t="e">
        <f>(N46-INT(N46))*Inputs!$C$5 + INT(N46)*Inputs!$C$5</f>
        <v>#VALUE!</v>
      </c>
      <c r="S46" s="13" t="e">
        <f t="shared" si="1"/>
        <v>#VALUE!</v>
      </c>
      <c r="T46" s="13" t="e">
        <f t="shared" si="2"/>
        <v>#VALUE!</v>
      </c>
      <c r="V46" s="12" t="e">
        <f t="shared" si="3"/>
        <v>#VALUE!</v>
      </c>
      <c r="W46" s="12" t="e">
        <f t="shared" si="0"/>
        <v>#VALUE!</v>
      </c>
    </row>
    <row r="47" spans="2:23" x14ac:dyDescent="0.2">
      <c r="B47" s="12" t="e">
        <f>Inputs!B51</f>
        <v>#VALUE!</v>
      </c>
      <c r="C47" s="12" t="str">
        <f>IF(AND(Inputs!C51="", Inputs!D51=""), "", IF(Inputs!D51="", Inputs!C51, Inputs!D51 * Inputs!$C$4 + Inputs!B51))</f>
        <v/>
      </c>
      <c r="E47">
        <f>Inputs!R51</f>
        <v>0</v>
      </c>
      <c r="G47" t="e">
        <f>B47-Inputs!$C$2</f>
        <v>#VALUE!</v>
      </c>
      <c r="H47" t="e">
        <f>C47-Inputs!$C$2</f>
        <v>#VALUE!</v>
      </c>
      <c r="J47" t="e">
        <f>G47/Inputs!$C$4</f>
        <v>#VALUE!</v>
      </c>
      <c r="K47" t="e">
        <f>H47/Inputs!$C$4</f>
        <v>#VALUE!</v>
      </c>
      <c r="M47" t="e">
        <f>J47/Inputs!$C$3</f>
        <v>#VALUE!</v>
      </c>
      <c r="N47" t="e">
        <f>K47/Inputs!$C$3</f>
        <v>#VALUE!</v>
      </c>
      <c r="P47" t="e">
        <f>(M47-INT(M47))*Inputs!$C$5 + INT(M47)*Inputs!$C$5</f>
        <v>#VALUE!</v>
      </c>
      <c r="Q47" t="e">
        <f>(N47-INT(N47))*Inputs!$C$5 + INT(N47)*Inputs!$C$5</f>
        <v>#VALUE!</v>
      </c>
      <c r="S47" s="13" t="e">
        <f t="shared" si="1"/>
        <v>#VALUE!</v>
      </c>
      <c r="T47" s="13" t="e">
        <f t="shared" si="2"/>
        <v>#VALUE!</v>
      </c>
      <c r="V47" s="12" t="e">
        <f t="shared" si="3"/>
        <v>#VALUE!</v>
      </c>
      <c r="W47" s="12" t="e">
        <f t="shared" si="0"/>
        <v>#VALUE!</v>
      </c>
    </row>
    <row r="48" spans="2:23" x14ac:dyDescent="0.2">
      <c r="B48" s="12" t="e">
        <f>Inputs!B52</f>
        <v>#VALUE!</v>
      </c>
      <c r="C48" s="12" t="str">
        <f>IF(AND(Inputs!C52="", Inputs!D52=""), "", IF(Inputs!D52="", Inputs!C52, Inputs!D52 * Inputs!$C$4 + Inputs!B52))</f>
        <v/>
      </c>
      <c r="E48">
        <f>Inputs!R52</f>
        <v>0</v>
      </c>
      <c r="G48" t="e">
        <f>B48-Inputs!$C$2</f>
        <v>#VALUE!</v>
      </c>
      <c r="H48" t="e">
        <f>C48-Inputs!$C$2</f>
        <v>#VALUE!</v>
      </c>
      <c r="J48" t="e">
        <f>G48/Inputs!$C$4</f>
        <v>#VALUE!</v>
      </c>
      <c r="K48" t="e">
        <f>H48/Inputs!$C$4</f>
        <v>#VALUE!</v>
      </c>
      <c r="M48" t="e">
        <f>J48/Inputs!$C$3</f>
        <v>#VALUE!</v>
      </c>
      <c r="N48" t="e">
        <f>K48/Inputs!$C$3</f>
        <v>#VALUE!</v>
      </c>
      <c r="P48" t="e">
        <f>(M48-INT(M48))*Inputs!$C$5 + INT(M48)*Inputs!$C$5</f>
        <v>#VALUE!</v>
      </c>
      <c r="Q48" t="e">
        <f>(N48-INT(N48))*Inputs!$C$5 + INT(N48)*Inputs!$C$5</f>
        <v>#VALUE!</v>
      </c>
      <c r="S48" s="13" t="e">
        <f t="shared" si="1"/>
        <v>#VALUE!</v>
      </c>
      <c r="T48" s="13" t="e">
        <f t="shared" si="2"/>
        <v>#VALUE!</v>
      </c>
      <c r="V48" s="12" t="e">
        <f t="shared" si="3"/>
        <v>#VALUE!</v>
      </c>
      <c r="W48" s="12" t="e">
        <f t="shared" si="0"/>
        <v>#VALUE!</v>
      </c>
    </row>
    <row r="49" spans="2:23" x14ac:dyDescent="0.2">
      <c r="B49" s="12" t="e">
        <f>Inputs!B53</f>
        <v>#VALUE!</v>
      </c>
      <c r="C49" s="12" t="str">
        <f>IF(AND(Inputs!C53="", Inputs!D53=""), "", IF(Inputs!D53="", Inputs!C53, Inputs!D53 * Inputs!$C$4 + Inputs!B53))</f>
        <v/>
      </c>
      <c r="E49">
        <f>Inputs!R53</f>
        <v>0</v>
      </c>
      <c r="G49" t="e">
        <f>B49-Inputs!$C$2</f>
        <v>#VALUE!</v>
      </c>
      <c r="H49" t="e">
        <f>C49-Inputs!$C$2</f>
        <v>#VALUE!</v>
      </c>
      <c r="J49" t="e">
        <f>G49/Inputs!$C$4</f>
        <v>#VALUE!</v>
      </c>
      <c r="K49" t="e">
        <f>H49/Inputs!$C$4</f>
        <v>#VALUE!</v>
      </c>
      <c r="M49" t="e">
        <f>J49/Inputs!$C$3</f>
        <v>#VALUE!</v>
      </c>
      <c r="N49" t="e">
        <f>K49/Inputs!$C$3</f>
        <v>#VALUE!</v>
      </c>
      <c r="P49" t="e">
        <f>(M49-INT(M49))*Inputs!$C$5 + INT(M49)*Inputs!$C$5</f>
        <v>#VALUE!</v>
      </c>
      <c r="Q49" t="e">
        <f>(N49-INT(N49))*Inputs!$C$5 + INT(N49)*Inputs!$C$5</f>
        <v>#VALUE!</v>
      </c>
      <c r="S49" s="13" t="e">
        <f t="shared" si="1"/>
        <v>#VALUE!</v>
      </c>
      <c r="T49" s="13" t="e">
        <f t="shared" si="2"/>
        <v>#VALUE!</v>
      </c>
      <c r="V49" s="12" t="e">
        <f t="shared" si="3"/>
        <v>#VALUE!</v>
      </c>
      <c r="W49" s="12" t="e">
        <f t="shared" si="0"/>
        <v>#VALUE!</v>
      </c>
    </row>
    <row r="50" spans="2:23" x14ac:dyDescent="0.2">
      <c r="B50" s="12" t="e">
        <f>Inputs!B54</f>
        <v>#VALUE!</v>
      </c>
      <c r="C50" s="12" t="str">
        <f>IF(AND(Inputs!C54="", Inputs!D54=""), "", IF(Inputs!D54="", Inputs!C54, Inputs!D54 * Inputs!$C$4 + Inputs!B54))</f>
        <v/>
      </c>
      <c r="E50">
        <f>Inputs!R54</f>
        <v>0</v>
      </c>
      <c r="G50" t="e">
        <f>B50-Inputs!$C$2</f>
        <v>#VALUE!</v>
      </c>
      <c r="H50" t="e">
        <f>C50-Inputs!$C$2</f>
        <v>#VALUE!</v>
      </c>
      <c r="J50" t="e">
        <f>G50/Inputs!$C$4</f>
        <v>#VALUE!</v>
      </c>
      <c r="K50" t="e">
        <f>H50/Inputs!$C$4</f>
        <v>#VALUE!</v>
      </c>
      <c r="M50" t="e">
        <f>J50/Inputs!$C$3</f>
        <v>#VALUE!</v>
      </c>
      <c r="N50" t="e">
        <f>K50/Inputs!$C$3</f>
        <v>#VALUE!</v>
      </c>
      <c r="P50" t="e">
        <f>(M50-INT(M50))*Inputs!$C$5 + INT(M50)*Inputs!$C$5</f>
        <v>#VALUE!</v>
      </c>
      <c r="Q50" t="e">
        <f>(N50-INT(N50))*Inputs!$C$5 + INT(N50)*Inputs!$C$5</f>
        <v>#VALUE!</v>
      </c>
      <c r="S50" s="13" t="e">
        <f t="shared" si="1"/>
        <v>#VALUE!</v>
      </c>
      <c r="T50" s="13" t="e">
        <f t="shared" si="2"/>
        <v>#VALUE!</v>
      </c>
      <c r="V50" s="12" t="e">
        <f t="shared" si="3"/>
        <v>#VALUE!</v>
      </c>
      <c r="W50" s="12" t="e">
        <f t="shared" si="0"/>
        <v>#VALUE!</v>
      </c>
    </row>
    <row r="51" spans="2:23" x14ac:dyDescent="0.2">
      <c r="B51" s="12" t="e">
        <f>Inputs!B55</f>
        <v>#VALUE!</v>
      </c>
      <c r="C51" s="12" t="str">
        <f>IF(AND(Inputs!C55="", Inputs!D55=""), "", IF(Inputs!D55="", Inputs!C55, Inputs!D55 * Inputs!$C$4 + Inputs!B55))</f>
        <v/>
      </c>
      <c r="E51">
        <f>Inputs!R55</f>
        <v>0</v>
      </c>
      <c r="G51" t="e">
        <f>B51-Inputs!$C$2</f>
        <v>#VALUE!</v>
      </c>
      <c r="H51" t="e">
        <f>C51-Inputs!$C$2</f>
        <v>#VALUE!</v>
      </c>
      <c r="J51" t="e">
        <f>G51/Inputs!$C$4</f>
        <v>#VALUE!</v>
      </c>
      <c r="K51" t="e">
        <f>H51/Inputs!$C$4</f>
        <v>#VALUE!</v>
      </c>
      <c r="M51" t="e">
        <f>J51/Inputs!$C$3</f>
        <v>#VALUE!</v>
      </c>
      <c r="N51" t="e">
        <f>K51/Inputs!$C$3</f>
        <v>#VALUE!</v>
      </c>
      <c r="P51" t="e">
        <f>(M51-INT(M51))*Inputs!$C$5 + INT(M51)*Inputs!$C$5</f>
        <v>#VALUE!</v>
      </c>
      <c r="Q51" t="e">
        <f>(N51-INT(N51))*Inputs!$C$5 + INT(N51)*Inputs!$C$5</f>
        <v>#VALUE!</v>
      </c>
      <c r="S51" s="13" t="e">
        <f t="shared" si="1"/>
        <v>#VALUE!</v>
      </c>
      <c r="T51" s="13" t="e">
        <f t="shared" si="2"/>
        <v>#VALUE!</v>
      </c>
      <c r="V51" s="12" t="e">
        <f t="shared" si="3"/>
        <v>#VALUE!</v>
      </c>
      <c r="W51" s="12" t="e">
        <f t="shared" si="0"/>
        <v>#VALUE!</v>
      </c>
    </row>
    <row r="52" spans="2:23" x14ac:dyDescent="0.2">
      <c r="B52" s="12" t="e">
        <f>Inputs!B56</f>
        <v>#VALUE!</v>
      </c>
      <c r="C52" s="12" t="str">
        <f>IF(AND(Inputs!C56="", Inputs!D56=""), "", IF(Inputs!D56="", Inputs!C56, Inputs!D56 * Inputs!$C$4 + Inputs!B56))</f>
        <v/>
      </c>
      <c r="E52">
        <f>Inputs!R56</f>
        <v>0</v>
      </c>
      <c r="G52" t="e">
        <f>B52-Inputs!$C$2</f>
        <v>#VALUE!</v>
      </c>
      <c r="H52" t="e">
        <f>C52-Inputs!$C$2</f>
        <v>#VALUE!</v>
      </c>
      <c r="J52" t="e">
        <f>G52/Inputs!$C$4</f>
        <v>#VALUE!</v>
      </c>
      <c r="K52" t="e">
        <f>H52/Inputs!$C$4</f>
        <v>#VALUE!</v>
      </c>
      <c r="M52" t="e">
        <f>J52/Inputs!$C$3</f>
        <v>#VALUE!</v>
      </c>
      <c r="N52" t="e">
        <f>K52/Inputs!$C$3</f>
        <v>#VALUE!</v>
      </c>
      <c r="P52" t="e">
        <f>(M52-INT(M52))*Inputs!$C$5 + INT(M52)*Inputs!$C$5</f>
        <v>#VALUE!</v>
      </c>
      <c r="Q52" t="e">
        <f>(N52-INT(N52))*Inputs!$C$5 + INT(N52)*Inputs!$C$5</f>
        <v>#VALUE!</v>
      </c>
      <c r="S52" s="13" t="e">
        <f t="shared" si="1"/>
        <v>#VALUE!</v>
      </c>
      <c r="T52" s="13" t="e">
        <f t="shared" si="2"/>
        <v>#VALUE!</v>
      </c>
      <c r="V52" s="12" t="e">
        <f t="shared" si="3"/>
        <v>#VALUE!</v>
      </c>
      <c r="W52" s="12" t="e">
        <f t="shared" si="0"/>
        <v>#VALUE!</v>
      </c>
    </row>
    <row r="53" spans="2:23" x14ac:dyDescent="0.2">
      <c r="B53" s="12" t="e">
        <f>Inputs!B57</f>
        <v>#VALUE!</v>
      </c>
      <c r="C53" s="12" t="str">
        <f>IF(AND(Inputs!C57="", Inputs!D57=""), "", IF(Inputs!D57="", Inputs!C57, Inputs!D57 * Inputs!$C$4 + Inputs!B57))</f>
        <v/>
      </c>
      <c r="E53">
        <f>Inputs!R57</f>
        <v>0</v>
      </c>
      <c r="G53" t="e">
        <f>B53-Inputs!$C$2</f>
        <v>#VALUE!</v>
      </c>
      <c r="H53" t="e">
        <f>C53-Inputs!$C$2</f>
        <v>#VALUE!</v>
      </c>
      <c r="J53" t="e">
        <f>G53/Inputs!$C$4</f>
        <v>#VALUE!</v>
      </c>
      <c r="K53" t="e">
        <f>H53/Inputs!$C$4</f>
        <v>#VALUE!</v>
      </c>
      <c r="M53" t="e">
        <f>J53/Inputs!$C$3</f>
        <v>#VALUE!</v>
      </c>
      <c r="N53" t="e">
        <f>K53/Inputs!$C$3</f>
        <v>#VALUE!</v>
      </c>
      <c r="P53" t="e">
        <f>(M53-INT(M53))*Inputs!$C$5 + INT(M53)*Inputs!$C$5</f>
        <v>#VALUE!</v>
      </c>
      <c r="Q53" t="e">
        <f>(N53-INT(N53))*Inputs!$C$5 + INT(N53)*Inputs!$C$5</f>
        <v>#VALUE!</v>
      </c>
      <c r="S53" s="13" t="e">
        <f t="shared" ref="S53:S60" si="4">IF((P53-INT(P53))&gt;0.5, 1 - (P53-INT(P53)),  (P53-INT(P53))) * 7</f>
        <v>#VALUE!</v>
      </c>
      <c r="T53" s="13" t="e">
        <f t="shared" ref="T53:T60" si="5">IF((Q53-INT(Q53))&gt;0.5, 1 - (Q53-INT(Q53)),  (Q53-INT(Q53))) * 7</f>
        <v>#VALUE!</v>
      </c>
      <c r="V53" s="12" t="e">
        <f t="shared" ref="V53:V60" si="6">ROUND(IF((P53-INT(P53))&gt;0.5, S53, -S53) + B53, 0)</f>
        <v>#VALUE!</v>
      </c>
      <c r="W53" s="12" t="e">
        <f t="shared" ref="W53:W60" si="7">ROUND(IF((Q53-INT(Q53))&gt;0.5, T53, -T53) + C53, 0)</f>
        <v>#VALUE!</v>
      </c>
    </row>
    <row r="54" spans="2:23" x14ac:dyDescent="0.2">
      <c r="B54" s="12" t="e">
        <f>Inputs!B58</f>
        <v>#VALUE!</v>
      </c>
      <c r="C54" s="12" t="str">
        <f>IF(AND(Inputs!C58="", Inputs!D58=""), "", IF(Inputs!D58="", Inputs!C58, Inputs!D58 * Inputs!$C$4 + Inputs!B58))</f>
        <v/>
      </c>
      <c r="E54">
        <f>Inputs!R58</f>
        <v>0</v>
      </c>
      <c r="G54" t="e">
        <f>B54-Inputs!$C$2</f>
        <v>#VALUE!</v>
      </c>
      <c r="H54" t="e">
        <f>C54-Inputs!$C$2</f>
        <v>#VALUE!</v>
      </c>
      <c r="J54" t="e">
        <f>G54/Inputs!$C$4</f>
        <v>#VALUE!</v>
      </c>
      <c r="K54" t="e">
        <f>H54/Inputs!$C$4</f>
        <v>#VALUE!</v>
      </c>
      <c r="M54" t="e">
        <f>J54/Inputs!$C$3</f>
        <v>#VALUE!</v>
      </c>
      <c r="N54" t="e">
        <f>K54/Inputs!$C$3</f>
        <v>#VALUE!</v>
      </c>
      <c r="P54" t="e">
        <f>(M54-INT(M54))*Inputs!$C$5 + INT(M54)*Inputs!$C$5</f>
        <v>#VALUE!</v>
      </c>
      <c r="Q54" t="e">
        <f>(N54-INT(N54))*Inputs!$C$5 + INT(N54)*Inputs!$C$5</f>
        <v>#VALUE!</v>
      </c>
      <c r="S54" s="13" t="e">
        <f t="shared" si="4"/>
        <v>#VALUE!</v>
      </c>
      <c r="T54" s="13" t="e">
        <f t="shared" si="5"/>
        <v>#VALUE!</v>
      </c>
      <c r="V54" s="12" t="e">
        <f t="shared" si="6"/>
        <v>#VALUE!</v>
      </c>
      <c r="W54" s="12" t="e">
        <f t="shared" si="7"/>
        <v>#VALUE!</v>
      </c>
    </row>
    <row r="55" spans="2:23" x14ac:dyDescent="0.2">
      <c r="B55" s="12">
        <f>Inputs!B59</f>
        <v>0</v>
      </c>
      <c r="C55" s="12" t="str">
        <f>IF(AND(Inputs!C59="", Inputs!D59=""), "", IF(Inputs!D59="", Inputs!C59, Inputs!D59 * Inputs!$C$4 + Inputs!B59))</f>
        <v/>
      </c>
      <c r="E55">
        <f>Inputs!R59</f>
        <v>0</v>
      </c>
      <c r="G55">
        <f>B55-Inputs!$C$2</f>
        <v>-33622</v>
      </c>
      <c r="H55" t="e">
        <f>C55-Inputs!$C$2</f>
        <v>#VALUE!</v>
      </c>
      <c r="J55">
        <f>G55/Inputs!$C$4</f>
        <v>-4803.1428571428569</v>
      </c>
      <c r="K55" t="e">
        <f>H55/Inputs!$C$4</f>
        <v>#VALUE!</v>
      </c>
      <c r="M55">
        <f>J55/Inputs!$C$3</f>
        <v>-92.052019162435258</v>
      </c>
      <c r="N55" t="e">
        <f>K55/Inputs!$C$3</f>
        <v>#VALUE!</v>
      </c>
      <c r="P55">
        <f>(M55-INT(M55))*Inputs!$C$5 + INT(M55)*Inputs!$C$5</f>
        <v>-4786.7049964466332</v>
      </c>
      <c r="Q55" t="e">
        <f>(N55-INT(N55))*Inputs!$C$5 + INT(N55)*Inputs!$C$5</f>
        <v>#VALUE!</v>
      </c>
      <c r="S55" s="13">
        <f t="shared" si="4"/>
        <v>2.0650248735673813</v>
      </c>
      <c r="T55" s="13" t="e">
        <f t="shared" si="5"/>
        <v>#VALUE!</v>
      </c>
      <c r="V55" s="12">
        <f t="shared" si="6"/>
        <v>-2</v>
      </c>
      <c r="W55" s="12" t="e">
        <f t="shared" si="7"/>
        <v>#VALUE!</v>
      </c>
    </row>
    <row r="56" spans="2:23" x14ac:dyDescent="0.2">
      <c r="B56" s="12">
        <f>Inputs!B60</f>
        <v>0</v>
      </c>
      <c r="C56" s="12" t="str">
        <f>IF(AND(Inputs!C60="", Inputs!D60=""), "", IF(Inputs!D60="", Inputs!C60, Inputs!D60 * Inputs!$C$4 + Inputs!B60))</f>
        <v/>
      </c>
      <c r="E56">
        <f>Inputs!R60</f>
        <v>0</v>
      </c>
      <c r="G56">
        <f>B56-Inputs!$C$2</f>
        <v>-33622</v>
      </c>
      <c r="H56" t="e">
        <f>C56-Inputs!$C$2</f>
        <v>#VALUE!</v>
      </c>
      <c r="J56">
        <f>G56/Inputs!$C$4</f>
        <v>-4803.1428571428569</v>
      </c>
      <c r="K56" t="e">
        <f>H56/Inputs!$C$4</f>
        <v>#VALUE!</v>
      </c>
      <c r="M56">
        <f>J56/Inputs!$C$3</f>
        <v>-92.052019162435258</v>
      </c>
      <c r="N56" t="e">
        <f>K56/Inputs!$C$3</f>
        <v>#VALUE!</v>
      </c>
      <c r="P56">
        <f>(M56-INT(M56))*Inputs!$C$5 + INT(M56)*Inputs!$C$5</f>
        <v>-4786.7049964466332</v>
      </c>
      <c r="Q56" t="e">
        <f>(N56-INT(N56))*Inputs!$C$5 + INT(N56)*Inputs!$C$5</f>
        <v>#VALUE!</v>
      </c>
      <c r="S56" s="13">
        <f t="shared" si="4"/>
        <v>2.0650248735673813</v>
      </c>
      <c r="T56" s="13" t="e">
        <f t="shared" si="5"/>
        <v>#VALUE!</v>
      </c>
      <c r="V56" s="12">
        <f t="shared" si="6"/>
        <v>-2</v>
      </c>
      <c r="W56" s="12" t="e">
        <f t="shared" si="7"/>
        <v>#VALUE!</v>
      </c>
    </row>
    <row r="57" spans="2:23" x14ac:dyDescent="0.2">
      <c r="B57" s="12">
        <f>Inputs!B61</f>
        <v>0</v>
      </c>
      <c r="C57" s="12" t="str">
        <f>IF(AND(Inputs!C61="", Inputs!D61=""), "", IF(Inputs!D61="", Inputs!C61, Inputs!D61 * Inputs!$C$4 + Inputs!B61))</f>
        <v/>
      </c>
      <c r="E57">
        <f>Inputs!R61</f>
        <v>0</v>
      </c>
      <c r="G57">
        <f>B57-Inputs!$C$2</f>
        <v>-33622</v>
      </c>
      <c r="H57" t="e">
        <f>C57-Inputs!$C$2</f>
        <v>#VALUE!</v>
      </c>
      <c r="J57">
        <f>G57/Inputs!$C$4</f>
        <v>-4803.1428571428569</v>
      </c>
      <c r="K57" t="e">
        <f>H57/Inputs!$C$4</f>
        <v>#VALUE!</v>
      </c>
      <c r="M57">
        <f>J57/Inputs!$C$3</f>
        <v>-92.052019162435258</v>
      </c>
      <c r="N57" t="e">
        <f>K57/Inputs!$C$3</f>
        <v>#VALUE!</v>
      </c>
      <c r="P57">
        <f>(M57-INT(M57))*Inputs!$C$5 + INT(M57)*Inputs!$C$5</f>
        <v>-4786.7049964466332</v>
      </c>
      <c r="Q57" t="e">
        <f>(N57-INT(N57))*Inputs!$C$5 + INT(N57)*Inputs!$C$5</f>
        <v>#VALUE!</v>
      </c>
      <c r="S57" s="13">
        <f t="shared" si="4"/>
        <v>2.0650248735673813</v>
      </c>
      <c r="T57" s="13" t="e">
        <f t="shared" si="5"/>
        <v>#VALUE!</v>
      </c>
      <c r="V57" s="12">
        <f t="shared" si="6"/>
        <v>-2</v>
      </c>
      <c r="W57" s="12" t="e">
        <f t="shared" si="7"/>
        <v>#VALUE!</v>
      </c>
    </row>
    <row r="58" spans="2:23" x14ac:dyDescent="0.2">
      <c r="B58" s="12">
        <f>Inputs!B62</f>
        <v>0</v>
      </c>
      <c r="C58" s="12" t="str">
        <f>IF(AND(Inputs!C62="", Inputs!D62=""), "", IF(Inputs!D62="", Inputs!C62, Inputs!D62 * Inputs!$C$4 + Inputs!B62))</f>
        <v/>
      </c>
      <c r="E58">
        <f>Inputs!R62</f>
        <v>0</v>
      </c>
      <c r="G58">
        <f>B58-Inputs!$C$2</f>
        <v>-33622</v>
      </c>
      <c r="H58" t="e">
        <f>C58-Inputs!$C$2</f>
        <v>#VALUE!</v>
      </c>
      <c r="J58">
        <f>G58/Inputs!$C$4</f>
        <v>-4803.1428571428569</v>
      </c>
      <c r="K58" t="e">
        <f>H58/Inputs!$C$4</f>
        <v>#VALUE!</v>
      </c>
      <c r="M58">
        <f>J58/Inputs!$C$3</f>
        <v>-92.052019162435258</v>
      </c>
      <c r="N58" t="e">
        <f>K58/Inputs!$C$3</f>
        <v>#VALUE!</v>
      </c>
      <c r="P58">
        <f>(M58-INT(M58))*Inputs!$C$5 + INT(M58)*Inputs!$C$5</f>
        <v>-4786.7049964466332</v>
      </c>
      <c r="Q58" t="e">
        <f>(N58-INT(N58))*Inputs!$C$5 + INT(N58)*Inputs!$C$5</f>
        <v>#VALUE!</v>
      </c>
      <c r="S58" s="13">
        <f t="shared" si="4"/>
        <v>2.0650248735673813</v>
      </c>
      <c r="T58" s="13" t="e">
        <f t="shared" si="5"/>
        <v>#VALUE!</v>
      </c>
      <c r="V58" s="12">
        <f t="shared" si="6"/>
        <v>-2</v>
      </c>
      <c r="W58" s="12" t="e">
        <f t="shared" si="7"/>
        <v>#VALUE!</v>
      </c>
    </row>
    <row r="59" spans="2:23" x14ac:dyDescent="0.2">
      <c r="B59" s="12" t="e">
        <f>Inputs!B63</f>
        <v>#VALUE!</v>
      </c>
      <c r="C59" s="12" t="str">
        <f>IF(AND(Inputs!C63="", Inputs!D63=""), "", IF(Inputs!D63="", Inputs!C63, Inputs!D63 * Inputs!$C$4 + Inputs!B63))</f>
        <v/>
      </c>
      <c r="E59">
        <f>Inputs!R63</f>
        <v>0</v>
      </c>
      <c r="G59" t="e">
        <f>B59-Inputs!$C$2</f>
        <v>#VALUE!</v>
      </c>
      <c r="H59" t="e">
        <f>C59-Inputs!$C$2</f>
        <v>#VALUE!</v>
      </c>
      <c r="J59" t="e">
        <f>G59/Inputs!$C$4</f>
        <v>#VALUE!</v>
      </c>
      <c r="K59" t="e">
        <f>H59/Inputs!$C$4</f>
        <v>#VALUE!</v>
      </c>
      <c r="M59" t="e">
        <f>J59/Inputs!$C$3</f>
        <v>#VALUE!</v>
      </c>
      <c r="N59" t="e">
        <f>K59/Inputs!$C$3</f>
        <v>#VALUE!</v>
      </c>
      <c r="P59" t="e">
        <f>(M59-INT(M59))*Inputs!$C$5 + INT(M59)*Inputs!$C$5</f>
        <v>#VALUE!</v>
      </c>
      <c r="Q59" t="e">
        <f>(N59-INT(N59))*Inputs!$C$5 + INT(N59)*Inputs!$C$5</f>
        <v>#VALUE!</v>
      </c>
      <c r="S59" s="13" t="e">
        <f t="shared" si="4"/>
        <v>#VALUE!</v>
      </c>
      <c r="T59" s="13" t="e">
        <f t="shared" si="5"/>
        <v>#VALUE!</v>
      </c>
      <c r="V59" s="12" t="e">
        <f t="shared" si="6"/>
        <v>#VALUE!</v>
      </c>
      <c r="W59" s="12" t="e">
        <f t="shared" si="7"/>
        <v>#VALUE!</v>
      </c>
    </row>
    <row r="60" spans="2:23" x14ac:dyDescent="0.2">
      <c r="B60" s="12" t="e">
        <f>Inputs!B64</f>
        <v>#VALUE!</v>
      </c>
      <c r="C60" s="12" t="str">
        <f>IF(AND(Inputs!C64="", Inputs!D64=""), "", IF(Inputs!D64="", Inputs!C64, Inputs!D64 * Inputs!$C$4 + Inputs!B64))</f>
        <v/>
      </c>
      <c r="E60">
        <f>Inputs!R64</f>
        <v>0</v>
      </c>
      <c r="G60" t="e">
        <f>B60-Inputs!$C$2</f>
        <v>#VALUE!</v>
      </c>
      <c r="H60" t="e">
        <f>C60-Inputs!$C$2</f>
        <v>#VALUE!</v>
      </c>
      <c r="J60" t="e">
        <f>G60/Inputs!$C$4</f>
        <v>#VALUE!</v>
      </c>
      <c r="K60" t="e">
        <f>H60/Inputs!$C$4</f>
        <v>#VALUE!</v>
      </c>
      <c r="M60" t="e">
        <f>J60/Inputs!$C$3</f>
        <v>#VALUE!</v>
      </c>
      <c r="N60" t="e">
        <f>K60/Inputs!$C$3</f>
        <v>#VALUE!</v>
      </c>
      <c r="P60" t="e">
        <f>(M60-INT(M60))*Inputs!$C$5 + INT(M60)*Inputs!$C$5</f>
        <v>#VALUE!</v>
      </c>
      <c r="Q60" t="e">
        <f>(N60-INT(N60))*Inputs!$C$5 + INT(N60)*Inputs!$C$5</f>
        <v>#VALUE!</v>
      </c>
      <c r="S60" s="13" t="e">
        <f t="shared" si="4"/>
        <v>#VALUE!</v>
      </c>
      <c r="T60" s="13" t="e">
        <f t="shared" si="5"/>
        <v>#VALUE!</v>
      </c>
      <c r="V60" s="12" t="e">
        <f t="shared" si="6"/>
        <v>#VALUE!</v>
      </c>
      <c r="W60" s="12" t="e">
        <f t="shared" si="7"/>
        <v>#VALUE!</v>
      </c>
    </row>
    <row r="61" spans="2:23" x14ac:dyDescent="0.2">
      <c r="B61" s="12" t="e">
        <f>Inputs!B65</f>
        <v>#VALUE!</v>
      </c>
      <c r="C61" s="12" t="str">
        <f>IF(AND(Inputs!C65="", Inputs!D65=""), "", IF(Inputs!D65="", Inputs!C65, Inputs!D65 * Inputs!$C$4 + Inputs!B65))</f>
        <v/>
      </c>
      <c r="E61">
        <f>Inputs!R65</f>
        <v>0</v>
      </c>
      <c r="G61" t="e">
        <f>B61-Inputs!$C$2</f>
        <v>#VALUE!</v>
      </c>
      <c r="H61" t="e">
        <f>C61-Inputs!$C$2</f>
        <v>#VALUE!</v>
      </c>
      <c r="J61" t="e">
        <f>G61/Inputs!$C$4</f>
        <v>#VALUE!</v>
      </c>
      <c r="K61" t="e">
        <f>H61/Inputs!$C$4</f>
        <v>#VALUE!</v>
      </c>
      <c r="M61" t="e">
        <f>J61/Inputs!$C$3</f>
        <v>#VALUE!</v>
      </c>
      <c r="N61" t="e">
        <f>K61/Inputs!$C$3</f>
        <v>#VALUE!</v>
      </c>
      <c r="P61" t="e">
        <f>(M61-INT(M61))*Inputs!$C$5 + INT(M61)*Inputs!$C$5</f>
        <v>#VALUE!</v>
      </c>
      <c r="Q61" t="e">
        <f>(N61-INT(N61))*Inputs!$C$5 + INT(N61)*Inputs!$C$5</f>
        <v>#VALUE!</v>
      </c>
      <c r="S61" s="13" t="e">
        <f t="shared" ref="S61:S64" si="8">IF((P61-INT(P61))&gt;0.5, 1 - (P61-INT(P61)),  (P61-INT(P61))) * 7</f>
        <v>#VALUE!</v>
      </c>
      <c r="T61" s="13" t="e">
        <f t="shared" ref="T61:T64" si="9">IF((Q61-INT(Q61))&gt;0.5, 1 - (Q61-INT(Q61)),  (Q61-INT(Q61))) * 7</f>
        <v>#VALUE!</v>
      </c>
      <c r="V61" s="12" t="e">
        <f t="shared" ref="V61:V64" si="10">ROUND(IF((P61-INT(P61))&gt;0.5, S61, -S61) + B61, 0)</f>
        <v>#VALUE!</v>
      </c>
      <c r="W61" s="12" t="e">
        <f t="shared" ref="W61:W64" si="11">ROUND(IF((Q61-INT(Q61))&gt;0.5, T61, -T61) + C61, 0)</f>
        <v>#VALUE!</v>
      </c>
    </row>
    <row r="62" spans="2:23" x14ac:dyDescent="0.2">
      <c r="B62" s="12" t="e">
        <f>Inputs!B66</f>
        <v>#VALUE!</v>
      </c>
      <c r="C62" s="12" t="str">
        <f>IF(AND(Inputs!C66="", Inputs!D66=""), "", IF(Inputs!D66="", Inputs!C66, Inputs!D66 * Inputs!$C$4 + Inputs!B66))</f>
        <v/>
      </c>
      <c r="E62">
        <f>Inputs!R66</f>
        <v>0</v>
      </c>
      <c r="G62" t="e">
        <f>B62-Inputs!$C$2</f>
        <v>#VALUE!</v>
      </c>
      <c r="H62" t="e">
        <f>C62-Inputs!$C$2</f>
        <v>#VALUE!</v>
      </c>
      <c r="J62" t="e">
        <f>G62/Inputs!$C$4</f>
        <v>#VALUE!</v>
      </c>
      <c r="K62" t="e">
        <f>H62/Inputs!$C$4</f>
        <v>#VALUE!</v>
      </c>
      <c r="M62" t="e">
        <f>J62/Inputs!$C$3</f>
        <v>#VALUE!</v>
      </c>
      <c r="N62" t="e">
        <f>K62/Inputs!$C$3</f>
        <v>#VALUE!</v>
      </c>
      <c r="P62" t="e">
        <f>(M62-INT(M62))*Inputs!$C$5 + INT(M62)*Inputs!$C$5</f>
        <v>#VALUE!</v>
      </c>
      <c r="Q62" t="e">
        <f>(N62-INT(N62))*Inputs!$C$5 + INT(N62)*Inputs!$C$5</f>
        <v>#VALUE!</v>
      </c>
      <c r="S62" s="13" t="e">
        <f t="shared" si="8"/>
        <v>#VALUE!</v>
      </c>
      <c r="T62" s="13" t="e">
        <f t="shared" si="9"/>
        <v>#VALUE!</v>
      </c>
      <c r="V62" s="12" t="e">
        <f t="shared" si="10"/>
        <v>#VALUE!</v>
      </c>
      <c r="W62" s="12" t="e">
        <f t="shared" si="11"/>
        <v>#VALUE!</v>
      </c>
    </row>
    <row r="63" spans="2:23" x14ac:dyDescent="0.2">
      <c r="B63" s="12" t="e">
        <f>Inputs!B67</f>
        <v>#VALUE!</v>
      </c>
      <c r="C63" s="12" t="str">
        <f>IF(AND(Inputs!C67="", Inputs!D67=""), "", IF(Inputs!D67="", Inputs!C67, Inputs!D67 * Inputs!$C$4 + Inputs!B67))</f>
        <v/>
      </c>
      <c r="E63">
        <f>Inputs!R67</f>
        <v>0</v>
      </c>
      <c r="G63" t="e">
        <f>B63-Inputs!$C$2</f>
        <v>#VALUE!</v>
      </c>
      <c r="H63" t="e">
        <f>C63-Inputs!$C$2</f>
        <v>#VALUE!</v>
      </c>
      <c r="J63" t="e">
        <f>G63/Inputs!$C$4</f>
        <v>#VALUE!</v>
      </c>
      <c r="K63" t="e">
        <f>H63/Inputs!$C$4</f>
        <v>#VALUE!</v>
      </c>
      <c r="M63" t="e">
        <f>J63/Inputs!$C$3</f>
        <v>#VALUE!</v>
      </c>
      <c r="N63" t="e">
        <f>K63/Inputs!$C$3</f>
        <v>#VALUE!</v>
      </c>
      <c r="P63" t="e">
        <f>(M63-INT(M63))*Inputs!$C$5 + INT(M63)*Inputs!$C$5</f>
        <v>#VALUE!</v>
      </c>
      <c r="Q63" t="e">
        <f>(N63-INT(N63))*Inputs!$C$5 + INT(N63)*Inputs!$C$5</f>
        <v>#VALUE!</v>
      </c>
      <c r="S63" s="13" t="e">
        <f t="shared" si="8"/>
        <v>#VALUE!</v>
      </c>
      <c r="T63" s="13" t="e">
        <f t="shared" si="9"/>
        <v>#VALUE!</v>
      </c>
      <c r="V63" s="12" t="e">
        <f t="shared" si="10"/>
        <v>#VALUE!</v>
      </c>
      <c r="W63" s="12" t="e">
        <f t="shared" si="11"/>
        <v>#VALUE!</v>
      </c>
    </row>
    <row r="64" spans="2:23" x14ac:dyDescent="0.2">
      <c r="B64" s="12" t="e">
        <f>Inputs!B68</f>
        <v>#VALUE!</v>
      </c>
      <c r="C64" s="12" t="str">
        <f>IF(AND(Inputs!C68="", Inputs!D68=""), "", IF(Inputs!D68="", Inputs!C68, Inputs!D68 * Inputs!$C$4 + Inputs!B68))</f>
        <v/>
      </c>
      <c r="E64">
        <f>Inputs!R68</f>
        <v>0</v>
      </c>
      <c r="G64" t="e">
        <f>B64-Inputs!$C$2</f>
        <v>#VALUE!</v>
      </c>
      <c r="H64" t="e">
        <f>C64-Inputs!$C$2</f>
        <v>#VALUE!</v>
      </c>
      <c r="J64" t="e">
        <f>G64/Inputs!$C$4</f>
        <v>#VALUE!</v>
      </c>
      <c r="K64" t="e">
        <f>H64/Inputs!$C$4</f>
        <v>#VALUE!</v>
      </c>
      <c r="M64" t="e">
        <f>J64/Inputs!$C$3</f>
        <v>#VALUE!</v>
      </c>
      <c r="N64" t="e">
        <f>K64/Inputs!$C$3</f>
        <v>#VALUE!</v>
      </c>
      <c r="P64" t="e">
        <f>(M64-INT(M64))*Inputs!$C$5 + INT(M64)*Inputs!$C$5</f>
        <v>#VALUE!</v>
      </c>
      <c r="Q64" t="e">
        <f>(N64-INT(N64))*Inputs!$C$5 + INT(N64)*Inputs!$C$5</f>
        <v>#VALUE!</v>
      </c>
      <c r="S64" s="13" t="e">
        <f t="shared" si="8"/>
        <v>#VALUE!</v>
      </c>
      <c r="T64" s="13" t="e">
        <f t="shared" si="9"/>
        <v>#VALUE!</v>
      </c>
      <c r="V64" s="12" t="e">
        <f t="shared" si="10"/>
        <v>#VALUE!</v>
      </c>
      <c r="W64" s="12" t="e">
        <f t="shared" si="11"/>
        <v>#VALUE!</v>
      </c>
    </row>
    <row r="65" spans="2:23" x14ac:dyDescent="0.2">
      <c r="B65" s="12" t="e">
        <f>Inputs!B69</f>
        <v>#VALUE!</v>
      </c>
      <c r="C65" s="12" t="str">
        <f>IF(AND(Inputs!C69="", Inputs!D69=""), "", IF(Inputs!D69="", Inputs!C69, Inputs!D69 * Inputs!$C$4 + Inputs!B69))</f>
        <v/>
      </c>
      <c r="E65">
        <f>Inputs!R69</f>
        <v>0</v>
      </c>
      <c r="G65" t="e">
        <f>B65-Inputs!$C$2</f>
        <v>#VALUE!</v>
      </c>
      <c r="H65" t="e">
        <f>C65-Inputs!$C$2</f>
        <v>#VALUE!</v>
      </c>
      <c r="J65" t="e">
        <f>G65/Inputs!$C$4</f>
        <v>#VALUE!</v>
      </c>
      <c r="K65" t="e">
        <f>H65/Inputs!$C$4</f>
        <v>#VALUE!</v>
      </c>
      <c r="M65" t="e">
        <f>J65/Inputs!$C$3</f>
        <v>#VALUE!</v>
      </c>
      <c r="N65" t="e">
        <f>K65/Inputs!$C$3</f>
        <v>#VALUE!</v>
      </c>
      <c r="P65" t="e">
        <f>(M65-INT(M65))*Inputs!$C$5 + INT(M65)*Inputs!$C$5</f>
        <v>#VALUE!</v>
      </c>
      <c r="Q65" t="e">
        <f>(N65-INT(N65))*Inputs!$C$5 + INT(N65)*Inputs!$C$5</f>
        <v>#VALUE!</v>
      </c>
      <c r="S65" s="13" t="e">
        <f t="shared" ref="S65:S90" si="12">IF((P65-INT(P65))&gt;0.5, 1 - (P65-INT(P65)),  (P65-INT(P65))) * 7</f>
        <v>#VALUE!</v>
      </c>
      <c r="T65" s="13" t="e">
        <f t="shared" ref="T65:T90" si="13">IF((Q65-INT(Q65))&gt;0.5, 1 - (Q65-INT(Q65)),  (Q65-INT(Q65))) * 7</f>
        <v>#VALUE!</v>
      </c>
      <c r="V65" s="12" t="e">
        <f t="shared" ref="V65:V90" si="14">ROUND(IF((P65-INT(P65))&gt;0.5, S65, -S65) + B65, 0)</f>
        <v>#VALUE!</v>
      </c>
      <c r="W65" s="12" t="e">
        <f t="shared" ref="W65:W90" si="15">ROUND(IF((Q65-INT(Q65))&gt;0.5, T65, -T65) + C65, 0)</f>
        <v>#VALUE!</v>
      </c>
    </row>
    <row r="66" spans="2:23" x14ac:dyDescent="0.2">
      <c r="B66" s="12">
        <f>Inputs!B70</f>
        <v>0</v>
      </c>
      <c r="C66" s="12" t="str">
        <f>IF(AND(Inputs!C70="", Inputs!D70=""), "", IF(Inputs!D70="", Inputs!C70, Inputs!D70 * Inputs!$C$4 + Inputs!B70))</f>
        <v/>
      </c>
      <c r="E66">
        <f>Inputs!R70</f>
        <v>0</v>
      </c>
      <c r="G66">
        <f>B66-Inputs!$C$2</f>
        <v>-33622</v>
      </c>
      <c r="H66" t="e">
        <f>C66-Inputs!$C$2</f>
        <v>#VALUE!</v>
      </c>
      <c r="J66">
        <f>G66/Inputs!$C$4</f>
        <v>-4803.1428571428569</v>
      </c>
      <c r="K66" t="e">
        <f>H66/Inputs!$C$4</f>
        <v>#VALUE!</v>
      </c>
      <c r="M66">
        <f>J66/Inputs!$C$3</f>
        <v>-92.052019162435258</v>
      </c>
      <c r="N66" t="e">
        <f>K66/Inputs!$C$3</f>
        <v>#VALUE!</v>
      </c>
      <c r="P66">
        <f>(M66-INT(M66))*Inputs!$C$5 + INT(M66)*Inputs!$C$5</f>
        <v>-4786.7049964466332</v>
      </c>
      <c r="Q66" t="e">
        <f>(N66-INT(N66))*Inputs!$C$5 + INT(N66)*Inputs!$C$5</f>
        <v>#VALUE!</v>
      </c>
      <c r="S66" s="13">
        <f t="shared" si="12"/>
        <v>2.0650248735673813</v>
      </c>
      <c r="T66" s="13" t="e">
        <f t="shared" si="13"/>
        <v>#VALUE!</v>
      </c>
      <c r="V66" s="12">
        <f t="shared" si="14"/>
        <v>-2</v>
      </c>
      <c r="W66" s="12" t="e">
        <f t="shared" si="15"/>
        <v>#VALUE!</v>
      </c>
    </row>
    <row r="67" spans="2:23" x14ac:dyDescent="0.2">
      <c r="B67" s="12" t="e">
        <f>Inputs!B71</f>
        <v>#VALUE!</v>
      </c>
      <c r="C67" s="12" t="str">
        <f>IF(AND(Inputs!C71="", Inputs!D71=""), "", IF(Inputs!D71="", Inputs!C71, Inputs!D71 * Inputs!$C$4 + Inputs!B71))</f>
        <v/>
      </c>
      <c r="E67">
        <f>Inputs!R71</f>
        <v>0</v>
      </c>
      <c r="G67" t="e">
        <f>B67-Inputs!$C$2</f>
        <v>#VALUE!</v>
      </c>
      <c r="H67" t="e">
        <f>C67-Inputs!$C$2</f>
        <v>#VALUE!</v>
      </c>
      <c r="J67" t="e">
        <f>G67/Inputs!$C$4</f>
        <v>#VALUE!</v>
      </c>
      <c r="K67" t="e">
        <f>H67/Inputs!$C$4</f>
        <v>#VALUE!</v>
      </c>
      <c r="M67" t="e">
        <f>J67/Inputs!$C$3</f>
        <v>#VALUE!</v>
      </c>
      <c r="N67" t="e">
        <f>K67/Inputs!$C$3</f>
        <v>#VALUE!</v>
      </c>
      <c r="P67" t="e">
        <f>(M67-INT(M67))*Inputs!$C$5 + INT(M67)*Inputs!$C$5</f>
        <v>#VALUE!</v>
      </c>
      <c r="Q67" t="e">
        <f>(N67-INT(N67))*Inputs!$C$5 + INT(N67)*Inputs!$C$5</f>
        <v>#VALUE!</v>
      </c>
      <c r="S67" s="13" t="e">
        <f t="shared" si="12"/>
        <v>#VALUE!</v>
      </c>
      <c r="T67" s="13" t="e">
        <f t="shared" si="13"/>
        <v>#VALUE!</v>
      </c>
      <c r="V67" s="12" t="e">
        <f t="shared" si="14"/>
        <v>#VALUE!</v>
      </c>
      <c r="W67" s="12" t="e">
        <f t="shared" si="15"/>
        <v>#VALUE!</v>
      </c>
    </row>
    <row r="68" spans="2:23" x14ac:dyDescent="0.2">
      <c r="B68" s="12" t="e">
        <f>Inputs!B72</f>
        <v>#VALUE!</v>
      </c>
      <c r="C68" s="12" t="str">
        <f>IF(AND(Inputs!C72="", Inputs!D72=""), "", IF(Inputs!D72="", Inputs!C72, Inputs!D72 * Inputs!$C$4 + Inputs!B72))</f>
        <v/>
      </c>
      <c r="E68">
        <f>Inputs!R72</f>
        <v>0</v>
      </c>
      <c r="G68" t="e">
        <f>B68-Inputs!$C$2</f>
        <v>#VALUE!</v>
      </c>
      <c r="H68" t="e">
        <f>C68-Inputs!$C$2</f>
        <v>#VALUE!</v>
      </c>
      <c r="J68" t="e">
        <f>G68/Inputs!$C$4</f>
        <v>#VALUE!</v>
      </c>
      <c r="K68" t="e">
        <f>H68/Inputs!$C$4</f>
        <v>#VALUE!</v>
      </c>
      <c r="M68" t="e">
        <f>J68/Inputs!$C$3</f>
        <v>#VALUE!</v>
      </c>
      <c r="N68" t="e">
        <f>K68/Inputs!$C$3</f>
        <v>#VALUE!</v>
      </c>
      <c r="P68" t="e">
        <f>(M68-INT(M68))*Inputs!$C$5 + INT(M68)*Inputs!$C$5</f>
        <v>#VALUE!</v>
      </c>
      <c r="Q68" t="e">
        <f>(N68-INT(N68))*Inputs!$C$5 + INT(N68)*Inputs!$C$5</f>
        <v>#VALUE!</v>
      </c>
      <c r="S68" s="13" t="e">
        <f t="shared" si="12"/>
        <v>#VALUE!</v>
      </c>
      <c r="T68" s="13" t="e">
        <f t="shared" si="13"/>
        <v>#VALUE!</v>
      </c>
      <c r="V68" s="12" t="e">
        <f t="shared" si="14"/>
        <v>#VALUE!</v>
      </c>
      <c r="W68" s="12" t="e">
        <f t="shared" si="15"/>
        <v>#VALUE!</v>
      </c>
    </row>
    <row r="69" spans="2:23" x14ac:dyDescent="0.2">
      <c r="B69" s="12">
        <f>Inputs!B73</f>
        <v>0</v>
      </c>
      <c r="C69" s="12" t="str">
        <f>IF(AND(Inputs!C73="", Inputs!D73=""), "", IF(Inputs!D73="", Inputs!C73, Inputs!D73 * Inputs!$C$4 + Inputs!B73))</f>
        <v/>
      </c>
      <c r="E69">
        <f>Inputs!R73</f>
        <v>0</v>
      </c>
      <c r="G69">
        <f>B69-Inputs!$C$2</f>
        <v>-33622</v>
      </c>
      <c r="H69" t="e">
        <f>C69-Inputs!$C$2</f>
        <v>#VALUE!</v>
      </c>
      <c r="J69">
        <f>G69/Inputs!$C$4</f>
        <v>-4803.1428571428569</v>
      </c>
      <c r="K69" t="e">
        <f>H69/Inputs!$C$4</f>
        <v>#VALUE!</v>
      </c>
      <c r="M69">
        <f>J69/Inputs!$C$3</f>
        <v>-92.052019162435258</v>
      </c>
      <c r="N69" t="e">
        <f>K69/Inputs!$C$3</f>
        <v>#VALUE!</v>
      </c>
      <c r="P69">
        <f>(M69-INT(M69))*Inputs!$C$5 + INT(M69)*Inputs!$C$5</f>
        <v>-4786.7049964466332</v>
      </c>
      <c r="Q69" t="e">
        <f>(N69-INT(N69))*Inputs!$C$5 + INT(N69)*Inputs!$C$5</f>
        <v>#VALUE!</v>
      </c>
      <c r="S69" s="13">
        <f t="shared" si="12"/>
        <v>2.0650248735673813</v>
      </c>
      <c r="T69" s="13" t="e">
        <f t="shared" si="13"/>
        <v>#VALUE!</v>
      </c>
      <c r="V69" s="12">
        <f t="shared" si="14"/>
        <v>-2</v>
      </c>
      <c r="W69" s="12" t="e">
        <f t="shared" si="15"/>
        <v>#VALUE!</v>
      </c>
    </row>
    <row r="70" spans="2:23" x14ac:dyDescent="0.2">
      <c r="B70" s="12">
        <f>Inputs!B74</f>
        <v>0</v>
      </c>
      <c r="C70" s="12" t="str">
        <f>IF(AND(Inputs!C74="", Inputs!D74=""), "", IF(Inputs!D74="", Inputs!C74, Inputs!D74 * Inputs!$C$4 + Inputs!B74))</f>
        <v/>
      </c>
      <c r="E70">
        <f>Inputs!R74</f>
        <v>0</v>
      </c>
      <c r="G70">
        <f>B70-Inputs!$C$2</f>
        <v>-33622</v>
      </c>
      <c r="H70" t="e">
        <f>C70-Inputs!$C$2</f>
        <v>#VALUE!</v>
      </c>
      <c r="J70">
        <f>G70/Inputs!$C$4</f>
        <v>-4803.1428571428569</v>
      </c>
      <c r="K70" t="e">
        <f>H70/Inputs!$C$4</f>
        <v>#VALUE!</v>
      </c>
      <c r="M70">
        <f>J70/Inputs!$C$3</f>
        <v>-92.052019162435258</v>
      </c>
      <c r="N70" t="e">
        <f>K70/Inputs!$C$3</f>
        <v>#VALUE!</v>
      </c>
      <c r="P70">
        <f>(M70-INT(M70))*Inputs!$C$5 + INT(M70)*Inputs!$C$5</f>
        <v>-4786.7049964466332</v>
      </c>
      <c r="Q70" t="e">
        <f>(N70-INT(N70))*Inputs!$C$5 + INT(N70)*Inputs!$C$5</f>
        <v>#VALUE!</v>
      </c>
      <c r="S70" s="13">
        <f t="shared" si="12"/>
        <v>2.0650248735673813</v>
      </c>
      <c r="T70" s="13" t="e">
        <f t="shared" si="13"/>
        <v>#VALUE!</v>
      </c>
      <c r="V70" s="12">
        <f t="shared" si="14"/>
        <v>-2</v>
      </c>
      <c r="W70" s="12" t="e">
        <f t="shared" si="15"/>
        <v>#VALUE!</v>
      </c>
    </row>
    <row r="71" spans="2:23" x14ac:dyDescent="0.2">
      <c r="B71" s="12">
        <f>Inputs!B75</f>
        <v>0</v>
      </c>
      <c r="C71" s="12" t="str">
        <f>IF(AND(Inputs!C75="", Inputs!D75=""), "", IF(Inputs!D75="", Inputs!C75, Inputs!D75 * Inputs!$C$4 + Inputs!B75))</f>
        <v/>
      </c>
      <c r="E71">
        <f>Inputs!R75</f>
        <v>0</v>
      </c>
      <c r="G71">
        <f>B71-Inputs!$C$2</f>
        <v>-33622</v>
      </c>
      <c r="H71" t="e">
        <f>C71-Inputs!$C$2</f>
        <v>#VALUE!</v>
      </c>
      <c r="J71">
        <f>G71/Inputs!$C$4</f>
        <v>-4803.1428571428569</v>
      </c>
      <c r="K71" t="e">
        <f>H71/Inputs!$C$4</f>
        <v>#VALUE!</v>
      </c>
      <c r="M71">
        <f>J71/Inputs!$C$3</f>
        <v>-92.052019162435258</v>
      </c>
      <c r="N71" t="e">
        <f>K71/Inputs!$C$3</f>
        <v>#VALUE!</v>
      </c>
      <c r="P71">
        <f>(M71-INT(M71))*Inputs!$C$5 + INT(M71)*Inputs!$C$5</f>
        <v>-4786.7049964466332</v>
      </c>
      <c r="Q71" t="e">
        <f>(N71-INT(N71))*Inputs!$C$5 + INT(N71)*Inputs!$C$5</f>
        <v>#VALUE!</v>
      </c>
      <c r="S71" s="13">
        <f t="shared" si="12"/>
        <v>2.0650248735673813</v>
      </c>
      <c r="T71" s="13" t="e">
        <f t="shared" si="13"/>
        <v>#VALUE!</v>
      </c>
      <c r="V71" s="12">
        <f t="shared" si="14"/>
        <v>-2</v>
      </c>
      <c r="W71" s="12" t="e">
        <f t="shared" si="15"/>
        <v>#VALUE!</v>
      </c>
    </row>
    <row r="72" spans="2:23" x14ac:dyDescent="0.2">
      <c r="B72" s="12">
        <f>Inputs!B76</f>
        <v>0</v>
      </c>
      <c r="C72" s="12" t="str">
        <f>IF(AND(Inputs!C76="", Inputs!D76=""), "", IF(Inputs!D76="", Inputs!C76, Inputs!D76 * Inputs!$C$4 + Inputs!B76))</f>
        <v/>
      </c>
      <c r="E72">
        <f>Inputs!R76</f>
        <v>0</v>
      </c>
      <c r="G72">
        <f>B72-Inputs!$C$2</f>
        <v>-33622</v>
      </c>
      <c r="H72" t="e">
        <f>C72-Inputs!$C$2</f>
        <v>#VALUE!</v>
      </c>
      <c r="J72">
        <f>G72/Inputs!$C$4</f>
        <v>-4803.1428571428569</v>
      </c>
      <c r="K72" t="e">
        <f>H72/Inputs!$C$4</f>
        <v>#VALUE!</v>
      </c>
      <c r="M72">
        <f>J72/Inputs!$C$3</f>
        <v>-92.052019162435258</v>
      </c>
      <c r="N72" t="e">
        <f>K72/Inputs!$C$3</f>
        <v>#VALUE!</v>
      </c>
      <c r="P72">
        <f>(M72-INT(M72))*Inputs!$C$5 + INT(M72)*Inputs!$C$5</f>
        <v>-4786.7049964466332</v>
      </c>
      <c r="Q72" t="e">
        <f>(N72-INT(N72))*Inputs!$C$5 + INT(N72)*Inputs!$C$5</f>
        <v>#VALUE!</v>
      </c>
      <c r="S72" s="13">
        <f t="shared" si="12"/>
        <v>2.0650248735673813</v>
      </c>
      <c r="T72" s="13" t="e">
        <f t="shared" si="13"/>
        <v>#VALUE!</v>
      </c>
      <c r="V72" s="12">
        <f t="shared" si="14"/>
        <v>-2</v>
      </c>
      <c r="W72" s="12" t="e">
        <f t="shared" si="15"/>
        <v>#VALUE!</v>
      </c>
    </row>
    <row r="73" spans="2:23" x14ac:dyDescent="0.2">
      <c r="B73" s="12">
        <f>Inputs!B77</f>
        <v>0</v>
      </c>
      <c r="C73" s="12" t="str">
        <f>IF(AND(Inputs!C77="", Inputs!D77=""), "", IF(Inputs!D77="", Inputs!C77, Inputs!D77 * Inputs!$C$4 + Inputs!B77))</f>
        <v/>
      </c>
      <c r="E73">
        <f>Inputs!R77</f>
        <v>0</v>
      </c>
      <c r="G73">
        <f>B73-Inputs!$C$2</f>
        <v>-33622</v>
      </c>
      <c r="H73" t="e">
        <f>C73-Inputs!$C$2</f>
        <v>#VALUE!</v>
      </c>
      <c r="J73">
        <f>G73/Inputs!$C$4</f>
        <v>-4803.1428571428569</v>
      </c>
      <c r="K73" t="e">
        <f>H73/Inputs!$C$4</f>
        <v>#VALUE!</v>
      </c>
      <c r="M73">
        <f>J73/Inputs!$C$3</f>
        <v>-92.052019162435258</v>
      </c>
      <c r="N73" t="e">
        <f>K73/Inputs!$C$3</f>
        <v>#VALUE!</v>
      </c>
      <c r="P73">
        <f>(M73-INT(M73))*Inputs!$C$5 + INT(M73)*Inputs!$C$5</f>
        <v>-4786.7049964466332</v>
      </c>
      <c r="Q73" t="e">
        <f>(N73-INT(N73))*Inputs!$C$5 + INT(N73)*Inputs!$C$5</f>
        <v>#VALUE!</v>
      </c>
      <c r="S73" s="13">
        <f t="shared" si="12"/>
        <v>2.0650248735673813</v>
      </c>
      <c r="T73" s="13" t="e">
        <f t="shared" si="13"/>
        <v>#VALUE!</v>
      </c>
      <c r="V73" s="12">
        <f t="shared" si="14"/>
        <v>-2</v>
      </c>
      <c r="W73" s="12" t="e">
        <f t="shared" si="15"/>
        <v>#VALUE!</v>
      </c>
    </row>
    <row r="74" spans="2:23" x14ac:dyDescent="0.2">
      <c r="B74" s="12">
        <f>Inputs!B78</f>
        <v>0</v>
      </c>
      <c r="C74" s="12" t="str">
        <f>IF(AND(Inputs!C78="", Inputs!D78=""), "", IF(Inputs!D78="", Inputs!C78, Inputs!D78 * Inputs!$C$4 + Inputs!B78))</f>
        <v/>
      </c>
      <c r="E74">
        <f>Inputs!R78</f>
        <v>0</v>
      </c>
      <c r="G74">
        <f>B74-Inputs!$C$2</f>
        <v>-33622</v>
      </c>
      <c r="H74" t="e">
        <f>C74-Inputs!$C$2</f>
        <v>#VALUE!</v>
      </c>
      <c r="J74">
        <f>G74/Inputs!$C$4</f>
        <v>-4803.1428571428569</v>
      </c>
      <c r="K74" t="e">
        <f>H74/Inputs!$C$4</f>
        <v>#VALUE!</v>
      </c>
      <c r="M74">
        <f>J74/Inputs!$C$3</f>
        <v>-92.052019162435258</v>
      </c>
      <c r="N74" t="e">
        <f>K74/Inputs!$C$3</f>
        <v>#VALUE!</v>
      </c>
      <c r="P74">
        <f>(M74-INT(M74))*Inputs!$C$5 + INT(M74)*Inputs!$C$5</f>
        <v>-4786.7049964466332</v>
      </c>
      <c r="Q74" t="e">
        <f>(N74-INT(N74))*Inputs!$C$5 + INT(N74)*Inputs!$C$5</f>
        <v>#VALUE!</v>
      </c>
      <c r="S74" s="13">
        <f t="shared" si="12"/>
        <v>2.0650248735673813</v>
      </c>
      <c r="T74" s="13" t="e">
        <f t="shared" si="13"/>
        <v>#VALUE!</v>
      </c>
      <c r="V74" s="12">
        <f t="shared" si="14"/>
        <v>-2</v>
      </c>
      <c r="W74" s="12" t="e">
        <f t="shared" si="15"/>
        <v>#VALUE!</v>
      </c>
    </row>
    <row r="75" spans="2:23" x14ac:dyDescent="0.2">
      <c r="B75" s="12">
        <f>Inputs!B79</f>
        <v>0</v>
      </c>
      <c r="C75" s="12" t="str">
        <f>IF(AND(Inputs!C79="", Inputs!D79=""), "", IF(Inputs!D79="", Inputs!C79, Inputs!D79 * Inputs!$C$4 + Inputs!B79))</f>
        <v/>
      </c>
      <c r="E75">
        <f>Inputs!R79</f>
        <v>0</v>
      </c>
      <c r="G75">
        <f>B75-Inputs!$C$2</f>
        <v>-33622</v>
      </c>
      <c r="H75" t="e">
        <f>C75-Inputs!$C$2</f>
        <v>#VALUE!</v>
      </c>
      <c r="J75">
        <f>G75/Inputs!$C$4</f>
        <v>-4803.1428571428569</v>
      </c>
      <c r="K75" t="e">
        <f>H75/Inputs!$C$4</f>
        <v>#VALUE!</v>
      </c>
      <c r="M75">
        <f>J75/Inputs!$C$3</f>
        <v>-92.052019162435258</v>
      </c>
      <c r="N75" t="e">
        <f>K75/Inputs!$C$3</f>
        <v>#VALUE!</v>
      </c>
      <c r="P75">
        <f>(M75-INT(M75))*Inputs!$C$5 + INT(M75)*Inputs!$C$5</f>
        <v>-4786.7049964466332</v>
      </c>
      <c r="Q75" t="e">
        <f>(N75-INT(N75))*Inputs!$C$5 + INT(N75)*Inputs!$C$5</f>
        <v>#VALUE!</v>
      </c>
      <c r="S75" s="13">
        <f t="shared" si="12"/>
        <v>2.0650248735673813</v>
      </c>
      <c r="T75" s="13" t="e">
        <f t="shared" si="13"/>
        <v>#VALUE!</v>
      </c>
      <c r="V75" s="12">
        <f t="shared" si="14"/>
        <v>-2</v>
      </c>
      <c r="W75" s="12" t="e">
        <f t="shared" si="15"/>
        <v>#VALUE!</v>
      </c>
    </row>
    <row r="76" spans="2:23" x14ac:dyDescent="0.2">
      <c r="B76" s="12">
        <f>Inputs!B80</f>
        <v>0</v>
      </c>
      <c r="C76" s="12" t="str">
        <f>IF(AND(Inputs!C80="", Inputs!D80=""), "", IF(Inputs!D80="", Inputs!C80, Inputs!D80 * Inputs!$C$4 + Inputs!B80))</f>
        <v/>
      </c>
      <c r="E76">
        <f>Inputs!R80</f>
        <v>0</v>
      </c>
      <c r="G76">
        <f>B76-Inputs!$C$2</f>
        <v>-33622</v>
      </c>
      <c r="H76" t="e">
        <f>C76-Inputs!$C$2</f>
        <v>#VALUE!</v>
      </c>
      <c r="J76">
        <f>G76/Inputs!$C$4</f>
        <v>-4803.1428571428569</v>
      </c>
      <c r="K76" t="e">
        <f>H76/Inputs!$C$4</f>
        <v>#VALUE!</v>
      </c>
      <c r="M76">
        <f>J76/Inputs!$C$3</f>
        <v>-92.052019162435258</v>
      </c>
      <c r="N76" t="e">
        <f>K76/Inputs!$C$3</f>
        <v>#VALUE!</v>
      </c>
      <c r="P76">
        <f>(M76-INT(M76))*Inputs!$C$5 + INT(M76)*Inputs!$C$5</f>
        <v>-4786.7049964466332</v>
      </c>
      <c r="Q76" t="e">
        <f>(N76-INT(N76))*Inputs!$C$5 + INT(N76)*Inputs!$C$5</f>
        <v>#VALUE!</v>
      </c>
      <c r="S76" s="13">
        <f t="shared" si="12"/>
        <v>2.0650248735673813</v>
      </c>
      <c r="T76" s="13" t="e">
        <f t="shared" si="13"/>
        <v>#VALUE!</v>
      </c>
      <c r="V76" s="12">
        <f t="shared" si="14"/>
        <v>-2</v>
      </c>
      <c r="W76" s="12" t="e">
        <f t="shared" si="15"/>
        <v>#VALUE!</v>
      </c>
    </row>
    <row r="77" spans="2:23" x14ac:dyDescent="0.2">
      <c r="B77" s="12">
        <f>Inputs!B81</f>
        <v>0</v>
      </c>
      <c r="C77" s="12" t="str">
        <f>IF(AND(Inputs!C81="", Inputs!D81=""), "", IF(Inputs!D81="", Inputs!C81, Inputs!D81 * Inputs!$C$4 + Inputs!B81))</f>
        <v/>
      </c>
      <c r="E77">
        <f>Inputs!R81</f>
        <v>0</v>
      </c>
      <c r="G77">
        <f>B77-Inputs!$C$2</f>
        <v>-33622</v>
      </c>
      <c r="H77" t="e">
        <f>C77-Inputs!$C$2</f>
        <v>#VALUE!</v>
      </c>
      <c r="J77">
        <f>G77/Inputs!$C$4</f>
        <v>-4803.1428571428569</v>
      </c>
      <c r="K77" t="e">
        <f>H77/Inputs!$C$4</f>
        <v>#VALUE!</v>
      </c>
      <c r="M77">
        <f>J77/Inputs!$C$3</f>
        <v>-92.052019162435258</v>
      </c>
      <c r="N77" t="e">
        <f>K77/Inputs!$C$3</f>
        <v>#VALUE!</v>
      </c>
      <c r="P77">
        <f>(M77-INT(M77))*Inputs!$C$5 + INT(M77)*Inputs!$C$5</f>
        <v>-4786.7049964466332</v>
      </c>
      <c r="Q77" t="e">
        <f>(N77-INT(N77))*Inputs!$C$5 + INT(N77)*Inputs!$C$5</f>
        <v>#VALUE!</v>
      </c>
      <c r="S77" s="13">
        <f t="shared" si="12"/>
        <v>2.0650248735673813</v>
      </c>
      <c r="T77" s="13" t="e">
        <f t="shared" si="13"/>
        <v>#VALUE!</v>
      </c>
      <c r="V77" s="12">
        <f t="shared" si="14"/>
        <v>-2</v>
      </c>
      <c r="W77" s="12" t="e">
        <f t="shared" si="15"/>
        <v>#VALUE!</v>
      </c>
    </row>
    <row r="78" spans="2:23" x14ac:dyDescent="0.2">
      <c r="B78" s="12">
        <f>Inputs!B82</f>
        <v>0</v>
      </c>
      <c r="C78" s="12" t="str">
        <f>IF(AND(Inputs!C82="", Inputs!D82=""), "", IF(Inputs!D82="", Inputs!C82, Inputs!D82 * Inputs!$C$4 + Inputs!B82))</f>
        <v/>
      </c>
      <c r="E78">
        <f>Inputs!R82</f>
        <v>0</v>
      </c>
      <c r="G78">
        <f>B78-Inputs!$C$2</f>
        <v>-33622</v>
      </c>
      <c r="H78" t="e">
        <f>C78-Inputs!$C$2</f>
        <v>#VALUE!</v>
      </c>
      <c r="J78">
        <f>G78/Inputs!$C$4</f>
        <v>-4803.1428571428569</v>
      </c>
      <c r="K78" t="e">
        <f>H78/Inputs!$C$4</f>
        <v>#VALUE!</v>
      </c>
      <c r="M78">
        <f>J78/Inputs!$C$3</f>
        <v>-92.052019162435258</v>
      </c>
      <c r="N78" t="e">
        <f>K78/Inputs!$C$3</f>
        <v>#VALUE!</v>
      </c>
      <c r="P78">
        <f>(M78-INT(M78))*Inputs!$C$5 + INT(M78)*Inputs!$C$5</f>
        <v>-4786.7049964466332</v>
      </c>
      <c r="Q78" t="e">
        <f>(N78-INT(N78))*Inputs!$C$5 + INT(N78)*Inputs!$C$5</f>
        <v>#VALUE!</v>
      </c>
      <c r="S78" s="13">
        <f t="shared" si="12"/>
        <v>2.0650248735673813</v>
      </c>
      <c r="T78" s="13" t="e">
        <f t="shared" si="13"/>
        <v>#VALUE!</v>
      </c>
      <c r="V78" s="12">
        <f t="shared" si="14"/>
        <v>-2</v>
      </c>
      <c r="W78" s="12" t="e">
        <f t="shared" si="15"/>
        <v>#VALUE!</v>
      </c>
    </row>
    <row r="79" spans="2:23" x14ac:dyDescent="0.2">
      <c r="B79" s="12" t="e">
        <f>Inputs!B83</f>
        <v>#VALUE!</v>
      </c>
      <c r="C79" s="12" t="str">
        <f>IF(AND(Inputs!C83="", Inputs!D83=""), "", IF(Inputs!D83="", Inputs!C83, Inputs!D83 * Inputs!$C$4 + Inputs!B83))</f>
        <v/>
      </c>
      <c r="E79">
        <f>Inputs!R83</f>
        <v>0</v>
      </c>
      <c r="G79" t="e">
        <f>B79-Inputs!$C$2</f>
        <v>#VALUE!</v>
      </c>
      <c r="H79" t="e">
        <f>C79-Inputs!$C$2</f>
        <v>#VALUE!</v>
      </c>
      <c r="J79" t="e">
        <f>G79/Inputs!$C$4</f>
        <v>#VALUE!</v>
      </c>
      <c r="K79" t="e">
        <f>H79/Inputs!$C$4</f>
        <v>#VALUE!</v>
      </c>
      <c r="M79" t="e">
        <f>J79/Inputs!$C$3</f>
        <v>#VALUE!</v>
      </c>
      <c r="N79" t="e">
        <f>K79/Inputs!$C$3</f>
        <v>#VALUE!</v>
      </c>
      <c r="P79" t="e">
        <f>(M79-INT(M79))*Inputs!$C$5 + INT(M79)*Inputs!$C$5</f>
        <v>#VALUE!</v>
      </c>
      <c r="Q79" t="e">
        <f>(N79-INT(N79))*Inputs!$C$5 + INT(N79)*Inputs!$C$5</f>
        <v>#VALUE!</v>
      </c>
      <c r="S79" s="13" t="e">
        <f t="shared" si="12"/>
        <v>#VALUE!</v>
      </c>
      <c r="T79" s="13" t="e">
        <f t="shared" si="13"/>
        <v>#VALUE!</v>
      </c>
      <c r="V79" s="12" t="e">
        <f t="shared" si="14"/>
        <v>#VALUE!</v>
      </c>
      <c r="W79" s="12" t="e">
        <f t="shared" si="15"/>
        <v>#VALUE!</v>
      </c>
    </row>
    <row r="80" spans="2:23" x14ac:dyDescent="0.2">
      <c r="B80" s="12" t="e">
        <f>Inputs!B84</f>
        <v>#VALUE!</v>
      </c>
      <c r="C80" s="12" t="str">
        <f>IF(AND(Inputs!C84="", Inputs!D84=""), "", IF(Inputs!D84="", Inputs!C84, Inputs!D84 * Inputs!$C$4 + Inputs!B84))</f>
        <v/>
      </c>
      <c r="E80">
        <f>Inputs!R84</f>
        <v>0</v>
      </c>
      <c r="G80" t="e">
        <f>B80-Inputs!$C$2</f>
        <v>#VALUE!</v>
      </c>
      <c r="H80" t="e">
        <f>C80-Inputs!$C$2</f>
        <v>#VALUE!</v>
      </c>
      <c r="J80" t="e">
        <f>G80/Inputs!$C$4</f>
        <v>#VALUE!</v>
      </c>
      <c r="K80" t="e">
        <f>H80/Inputs!$C$4</f>
        <v>#VALUE!</v>
      </c>
      <c r="M80" t="e">
        <f>J80/Inputs!$C$3</f>
        <v>#VALUE!</v>
      </c>
      <c r="N80" t="e">
        <f>K80/Inputs!$C$3</f>
        <v>#VALUE!</v>
      </c>
      <c r="P80" t="e">
        <f>(M80-INT(M80))*Inputs!$C$5 + INT(M80)*Inputs!$C$5</f>
        <v>#VALUE!</v>
      </c>
      <c r="Q80" t="e">
        <f>(N80-INT(N80))*Inputs!$C$5 + INT(N80)*Inputs!$C$5</f>
        <v>#VALUE!</v>
      </c>
      <c r="S80" s="13" t="e">
        <f t="shared" si="12"/>
        <v>#VALUE!</v>
      </c>
      <c r="T80" s="13" t="e">
        <f t="shared" si="13"/>
        <v>#VALUE!</v>
      </c>
      <c r="V80" s="12" t="e">
        <f t="shared" si="14"/>
        <v>#VALUE!</v>
      </c>
      <c r="W80" s="12" t="e">
        <f t="shared" si="15"/>
        <v>#VALUE!</v>
      </c>
    </row>
    <row r="81" spans="2:23" x14ac:dyDescent="0.2">
      <c r="B81" s="12" t="e">
        <f>Inputs!B85</f>
        <v>#VALUE!</v>
      </c>
      <c r="C81" s="12" t="str">
        <f>IF(AND(Inputs!C85="", Inputs!D85=""), "", IF(Inputs!D85="", Inputs!C85, Inputs!D85 * Inputs!$C$4 + Inputs!B85))</f>
        <v/>
      </c>
      <c r="E81">
        <f>Inputs!R85</f>
        <v>0</v>
      </c>
      <c r="G81" t="e">
        <f>B81-Inputs!$C$2</f>
        <v>#VALUE!</v>
      </c>
      <c r="H81" t="e">
        <f>C81-Inputs!$C$2</f>
        <v>#VALUE!</v>
      </c>
      <c r="J81" t="e">
        <f>G81/Inputs!$C$4</f>
        <v>#VALUE!</v>
      </c>
      <c r="K81" t="e">
        <f>H81/Inputs!$C$4</f>
        <v>#VALUE!</v>
      </c>
      <c r="M81" t="e">
        <f>J81/Inputs!$C$3</f>
        <v>#VALUE!</v>
      </c>
      <c r="N81" t="e">
        <f>K81/Inputs!$C$3</f>
        <v>#VALUE!</v>
      </c>
      <c r="P81" t="e">
        <f>(M81-INT(M81))*Inputs!$C$5 + INT(M81)*Inputs!$C$5</f>
        <v>#VALUE!</v>
      </c>
      <c r="Q81" t="e">
        <f>(N81-INT(N81))*Inputs!$C$5 + INT(N81)*Inputs!$C$5</f>
        <v>#VALUE!</v>
      </c>
      <c r="S81" s="13" t="e">
        <f t="shared" si="12"/>
        <v>#VALUE!</v>
      </c>
      <c r="T81" s="13" t="e">
        <f t="shared" si="13"/>
        <v>#VALUE!</v>
      </c>
      <c r="V81" s="12" t="e">
        <f t="shared" si="14"/>
        <v>#VALUE!</v>
      </c>
      <c r="W81" s="12" t="e">
        <f t="shared" si="15"/>
        <v>#VALUE!</v>
      </c>
    </row>
    <row r="82" spans="2:23" x14ac:dyDescent="0.2">
      <c r="B82" s="12">
        <f>Inputs!B86</f>
        <v>0</v>
      </c>
      <c r="C82" s="12" t="str">
        <f>IF(AND(Inputs!C86="", Inputs!D86=""), "", IF(Inputs!D86="", Inputs!C86, Inputs!D86 * Inputs!$C$4 + Inputs!B86))</f>
        <v/>
      </c>
      <c r="E82">
        <f>Inputs!R86</f>
        <v>0</v>
      </c>
      <c r="G82">
        <f>B82-Inputs!$C$2</f>
        <v>-33622</v>
      </c>
      <c r="H82" t="e">
        <f>C82-Inputs!$C$2</f>
        <v>#VALUE!</v>
      </c>
      <c r="J82">
        <f>G82/Inputs!$C$4</f>
        <v>-4803.1428571428569</v>
      </c>
      <c r="K82" t="e">
        <f>H82/Inputs!$C$4</f>
        <v>#VALUE!</v>
      </c>
      <c r="M82">
        <f>J82/Inputs!$C$3</f>
        <v>-92.052019162435258</v>
      </c>
      <c r="N82" t="e">
        <f>K82/Inputs!$C$3</f>
        <v>#VALUE!</v>
      </c>
      <c r="P82">
        <f>(M82-INT(M82))*Inputs!$C$5 + INT(M82)*Inputs!$C$5</f>
        <v>-4786.7049964466332</v>
      </c>
      <c r="Q82" t="e">
        <f>(N82-INT(N82))*Inputs!$C$5 + INT(N82)*Inputs!$C$5</f>
        <v>#VALUE!</v>
      </c>
      <c r="S82" s="13">
        <f t="shared" si="12"/>
        <v>2.0650248735673813</v>
      </c>
      <c r="T82" s="13" t="e">
        <f t="shared" si="13"/>
        <v>#VALUE!</v>
      </c>
      <c r="V82" s="12">
        <f t="shared" si="14"/>
        <v>-2</v>
      </c>
      <c r="W82" s="12" t="e">
        <f t="shared" si="15"/>
        <v>#VALUE!</v>
      </c>
    </row>
    <row r="83" spans="2:23" x14ac:dyDescent="0.2">
      <c r="B83" s="12" t="e">
        <f>Inputs!B87</f>
        <v>#VALUE!</v>
      </c>
      <c r="C83" s="12" t="str">
        <f>IF(AND(Inputs!C87="", Inputs!D87=""), "", IF(Inputs!D87="", Inputs!C87, Inputs!D87 * Inputs!$C$4 + Inputs!B87))</f>
        <v/>
      </c>
      <c r="E83">
        <f>Inputs!R87</f>
        <v>0</v>
      </c>
      <c r="G83" t="e">
        <f>B83-Inputs!$C$2</f>
        <v>#VALUE!</v>
      </c>
      <c r="H83" t="e">
        <f>C83-Inputs!$C$2</f>
        <v>#VALUE!</v>
      </c>
      <c r="J83" t="e">
        <f>G83/Inputs!$C$4</f>
        <v>#VALUE!</v>
      </c>
      <c r="K83" t="e">
        <f>H83/Inputs!$C$4</f>
        <v>#VALUE!</v>
      </c>
      <c r="M83" t="e">
        <f>J83/Inputs!$C$3</f>
        <v>#VALUE!</v>
      </c>
      <c r="N83" t="e">
        <f>K83/Inputs!$C$3</f>
        <v>#VALUE!</v>
      </c>
      <c r="P83" t="e">
        <f>(M83-INT(M83))*Inputs!$C$5 + INT(M83)*Inputs!$C$5</f>
        <v>#VALUE!</v>
      </c>
      <c r="Q83" t="e">
        <f>(N83-INT(N83))*Inputs!$C$5 + INT(N83)*Inputs!$C$5</f>
        <v>#VALUE!</v>
      </c>
      <c r="S83" s="13" t="e">
        <f t="shared" si="12"/>
        <v>#VALUE!</v>
      </c>
      <c r="T83" s="13" t="e">
        <f t="shared" si="13"/>
        <v>#VALUE!</v>
      </c>
      <c r="V83" s="12" t="e">
        <f t="shared" si="14"/>
        <v>#VALUE!</v>
      </c>
      <c r="W83" s="12" t="e">
        <f t="shared" si="15"/>
        <v>#VALUE!</v>
      </c>
    </row>
    <row r="84" spans="2:23" x14ac:dyDescent="0.2">
      <c r="B84" s="12" t="e">
        <f>Inputs!B88</f>
        <v>#VALUE!</v>
      </c>
      <c r="C84" s="12" t="str">
        <f>IF(AND(Inputs!C88="", Inputs!D88=""), "", IF(Inputs!D88="", Inputs!C88, Inputs!D88 * Inputs!$C$4 + Inputs!B88))</f>
        <v/>
      </c>
      <c r="E84">
        <f>Inputs!R88</f>
        <v>0</v>
      </c>
      <c r="G84" t="e">
        <f>B84-Inputs!$C$2</f>
        <v>#VALUE!</v>
      </c>
      <c r="H84" t="e">
        <f>C84-Inputs!$C$2</f>
        <v>#VALUE!</v>
      </c>
      <c r="J84" t="e">
        <f>G84/Inputs!$C$4</f>
        <v>#VALUE!</v>
      </c>
      <c r="K84" t="e">
        <f>H84/Inputs!$C$4</f>
        <v>#VALUE!</v>
      </c>
      <c r="M84" t="e">
        <f>J84/Inputs!$C$3</f>
        <v>#VALUE!</v>
      </c>
      <c r="N84" t="e">
        <f>K84/Inputs!$C$3</f>
        <v>#VALUE!</v>
      </c>
      <c r="P84" t="e">
        <f>(M84-INT(M84))*Inputs!$C$5 + INT(M84)*Inputs!$C$5</f>
        <v>#VALUE!</v>
      </c>
      <c r="Q84" t="e">
        <f>(N84-INT(N84))*Inputs!$C$5 + INT(N84)*Inputs!$C$5</f>
        <v>#VALUE!</v>
      </c>
      <c r="S84" s="13" t="e">
        <f t="shared" si="12"/>
        <v>#VALUE!</v>
      </c>
      <c r="T84" s="13" t="e">
        <f t="shared" si="13"/>
        <v>#VALUE!</v>
      </c>
      <c r="V84" s="12" t="e">
        <f t="shared" si="14"/>
        <v>#VALUE!</v>
      </c>
      <c r="W84" s="12" t="e">
        <f t="shared" si="15"/>
        <v>#VALUE!</v>
      </c>
    </row>
    <row r="85" spans="2:23" x14ac:dyDescent="0.2">
      <c r="B85" s="12" t="e">
        <f>Inputs!B89</f>
        <v>#VALUE!</v>
      </c>
      <c r="C85" s="12" t="str">
        <f>IF(AND(Inputs!C89="", Inputs!D89=""), "", IF(Inputs!D89="", Inputs!C89, Inputs!D89 * Inputs!$C$4 + Inputs!B89))</f>
        <v/>
      </c>
      <c r="E85">
        <f>Inputs!R89</f>
        <v>0</v>
      </c>
      <c r="G85" t="e">
        <f>B85-Inputs!$C$2</f>
        <v>#VALUE!</v>
      </c>
      <c r="H85" t="e">
        <f>C85-Inputs!$C$2</f>
        <v>#VALUE!</v>
      </c>
      <c r="J85" t="e">
        <f>G85/Inputs!$C$4</f>
        <v>#VALUE!</v>
      </c>
      <c r="K85" t="e">
        <f>H85/Inputs!$C$4</f>
        <v>#VALUE!</v>
      </c>
      <c r="M85" t="e">
        <f>J85/Inputs!$C$3</f>
        <v>#VALUE!</v>
      </c>
      <c r="N85" t="e">
        <f>K85/Inputs!$C$3</f>
        <v>#VALUE!</v>
      </c>
      <c r="P85" t="e">
        <f>(M85-INT(M85))*Inputs!$C$5 + INT(M85)*Inputs!$C$5</f>
        <v>#VALUE!</v>
      </c>
      <c r="Q85" t="e">
        <f>(N85-INT(N85))*Inputs!$C$5 + INT(N85)*Inputs!$C$5</f>
        <v>#VALUE!</v>
      </c>
      <c r="S85" s="13" t="e">
        <f t="shared" si="12"/>
        <v>#VALUE!</v>
      </c>
      <c r="T85" s="13" t="e">
        <f t="shared" si="13"/>
        <v>#VALUE!</v>
      </c>
      <c r="V85" s="12" t="e">
        <f t="shared" si="14"/>
        <v>#VALUE!</v>
      </c>
      <c r="W85" s="12" t="e">
        <f t="shared" si="15"/>
        <v>#VALUE!</v>
      </c>
    </row>
    <row r="86" spans="2:23" x14ac:dyDescent="0.2">
      <c r="B86" s="12" t="e">
        <f>Inputs!B90</f>
        <v>#VALUE!</v>
      </c>
      <c r="C86" s="12" t="str">
        <f>IF(AND(Inputs!C90="", Inputs!D90=""), "", IF(Inputs!D90="", Inputs!C90, Inputs!D90 * Inputs!$C$4 + Inputs!B90))</f>
        <v/>
      </c>
      <c r="E86">
        <f>Inputs!R90</f>
        <v>0</v>
      </c>
      <c r="G86" t="e">
        <f>B86-Inputs!$C$2</f>
        <v>#VALUE!</v>
      </c>
      <c r="H86" t="e">
        <f>C86-Inputs!$C$2</f>
        <v>#VALUE!</v>
      </c>
      <c r="J86" t="e">
        <f>G86/Inputs!$C$4</f>
        <v>#VALUE!</v>
      </c>
      <c r="K86" t="e">
        <f>H86/Inputs!$C$4</f>
        <v>#VALUE!</v>
      </c>
      <c r="M86" t="e">
        <f>J86/Inputs!$C$3</f>
        <v>#VALUE!</v>
      </c>
      <c r="N86" t="e">
        <f>K86/Inputs!$C$3</f>
        <v>#VALUE!</v>
      </c>
      <c r="P86" t="e">
        <f>(M86-INT(M86))*Inputs!$C$5 + INT(M86)*Inputs!$C$5</f>
        <v>#VALUE!</v>
      </c>
      <c r="Q86" t="e">
        <f>(N86-INT(N86))*Inputs!$C$5 + INT(N86)*Inputs!$C$5</f>
        <v>#VALUE!</v>
      </c>
      <c r="S86" s="13" t="e">
        <f t="shared" si="12"/>
        <v>#VALUE!</v>
      </c>
      <c r="T86" s="13" t="e">
        <f t="shared" si="13"/>
        <v>#VALUE!</v>
      </c>
      <c r="V86" s="12" t="e">
        <f t="shared" si="14"/>
        <v>#VALUE!</v>
      </c>
      <c r="W86" s="12" t="e">
        <f t="shared" si="15"/>
        <v>#VALUE!</v>
      </c>
    </row>
    <row r="87" spans="2:23" x14ac:dyDescent="0.2">
      <c r="B87" s="12" t="e">
        <f>Inputs!B91</f>
        <v>#VALUE!</v>
      </c>
      <c r="C87" s="12" t="str">
        <f>IF(AND(Inputs!C91="", Inputs!D91=""), "", IF(Inputs!D91="", Inputs!C91, Inputs!D91 * Inputs!$C$4 + Inputs!B91))</f>
        <v/>
      </c>
      <c r="E87">
        <f>Inputs!R91</f>
        <v>0</v>
      </c>
      <c r="G87" t="e">
        <f>B87-Inputs!$C$2</f>
        <v>#VALUE!</v>
      </c>
      <c r="H87" t="e">
        <f>C87-Inputs!$C$2</f>
        <v>#VALUE!</v>
      </c>
      <c r="J87" t="e">
        <f>G87/Inputs!$C$4</f>
        <v>#VALUE!</v>
      </c>
      <c r="K87" t="e">
        <f>H87/Inputs!$C$4</f>
        <v>#VALUE!</v>
      </c>
      <c r="M87" t="e">
        <f>J87/Inputs!$C$3</f>
        <v>#VALUE!</v>
      </c>
      <c r="N87" t="e">
        <f>K87/Inputs!$C$3</f>
        <v>#VALUE!</v>
      </c>
      <c r="P87" t="e">
        <f>(M87-INT(M87))*Inputs!$C$5 + INT(M87)*Inputs!$C$5</f>
        <v>#VALUE!</v>
      </c>
      <c r="Q87" t="e">
        <f>(N87-INT(N87))*Inputs!$C$5 + INT(N87)*Inputs!$C$5</f>
        <v>#VALUE!</v>
      </c>
      <c r="S87" s="13" t="e">
        <f t="shared" si="12"/>
        <v>#VALUE!</v>
      </c>
      <c r="T87" s="13" t="e">
        <f t="shared" si="13"/>
        <v>#VALUE!</v>
      </c>
      <c r="V87" s="12" t="e">
        <f t="shared" si="14"/>
        <v>#VALUE!</v>
      </c>
      <c r="W87" s="12" t="e">
        <f t="shared" si="15"/>
        <v>#VALUE!</v>
      </c>
    </row>
    <row r="88" spans="2:23" x14ac:dyDescent="0.2">
      <c r="B88" s="12" t="e">
        <f>Inputs!B92</f>
        <v>#VALUE!</v>
      </c>
      <c r="C88" s="12" t="str">
        <f>IF(AND(Inputs!C92="", Inputs!D92=""), "", IF(Inputs!D92="", Inputs!C92, Inputs!D92 * Inputs!$C$4 + Inputs!B92))</f>
        <v/>
      </c>
      <c r="E88">
        <f>Inputs!R92</f>
        <v>0</v>
      </c>
      <c r="G88" t="e">
        <f>B88-Inputs!$C$2</f>
        <v>#VALUE!</v>
      </c>
      <c r="H88" t="e">
        <f>C88-Inputs!$C$2</f>
        <v>#VALUE!</v>
      </c>
      <c r="J88" t="e">
        <f>G88/Inputs!$C$4</f>
        <v>#VALUE!</v>
      </c>
      <c r="K88" t="e">
        <f>H88/Inputs!$C$4</f>
        <v>#VALUE!</v>
      </c>
      <c r="M88" t="e">
        <f>J88/Inputs!$C$3</f>
        <v>#VALUE!</v>
      </c>
      <c r="N88" t="e">
        <f>K88/Inputs!$C$3</f>
        <v>#VALUE!</v>
      </c>
      <c r="P88" t="e">
        <f>(M88-INT(M88))*Inputs!$C$5 + INT(M88)*Inputs!$C$5</f>
        <v>#VALUE!</v>
      </c>
      <c r="Q88" t="e">
        <f>(N88-INT(N88))*Inputs!$C$5 + INT(N88)*Inputs!$C$5</f>
        <v>#VALUE!</v>
      </c>
      <c r="S88" s="13" t="e">
        <f t="shared" si="12"/>
        <v>#VALUE!</v>
      </c>
      <c r="T88" s="13" t="e">
        <f t="shared" si="13"/>
        <v>#VALUE!</v>
      </c>
      <c r="V88" s="12" t="e">
        <f t="shared" si="14"/>
        <v>#VALUE!</v>
      </c>
      <c r="W88" s="12" t="e">
        <f t="shared" si="15"/>
        <v>#VALUE!</v>
      </c>
    </row>
    <row r="89" spans="2:23" x14ac:dyDescent="0.2">
      <c r="B89" s="12" t="e">
        <f>Inputs!B93</f>
        <v>#VALUE!</v>
      </c>
      <c r="C89" s="12" t="str">
        <f>IF(AND(Inputs!C93="", Inputs!D93=""), "", IF(Inputs!D93="", Inputs!C93, Inputs!D93 * Inputs!$C$4 + Inputs!B93))</f>
        <v/>
      </c>
      <c r="E89">
        <f>Inputs!R93</f>
        <v>0</v>
      </c>
      <c r="G89" t="e">
        <f>B89-Inputs!$C$2</f>
        <v>#VALUE!</v>
      </c>
      <c r="H89" t="e">
        <f>C89-Inputs!$C$2</f>
        <v>#VALUE!</v>
      </c>
      <c r="J89" t="e">
        <f>G89/Inputs!$C$4</f>
        <v>#VALUE!</v>
      </c>
      <c r="K89" t="e">
        <f>H89/Inputs!$C$4</f>
        <v>#VALUE!</v>
      </c>
      <c r="M89" t="e">
        <f>J89/Inputs!$C$3</f>
        <v>#VALUE!</v>
      </c>
      <c r="N89" t="e">
        <f>K89/Inputs!$C$3</f>
        <v>#VALUE!</v>
      </c>
      <c r="P89" t="e">
        <f>(M89-INT(M89))*Inputs!$C$5 + INT(M89)*Inputs!$C$5</f>
        <v>#VALUE!</v>
      </c>
      <c r="Q89" t="e">
        <f>(N89-INT(N89))*Inputs!$C$5 + INT(N89)*Inputs!$C$5</f>
        <v>#VALUE!</v>
      </c>
      <c r="S89" s="13" t="e">
        <f t="shared" si="12"/>
        <v>#VALUE!</v>
      </c>
      <c r="T89" s="13" t="e">
        <f t="shared" si="13"/>
        <v>#VALUE!</v>
      </c>
      <c r="V89" s="12" t="e">
        <f t="shared" si="14"/>
        <v>#VALUE!</v>
      </c>
      <c r="W89" s="12" t="e">
        <f t="shared" si="15"/>
        <v>#VALUE!</v>
      </c>
    </row>
    <row r="90" spans="2:23" x14ac:dyDescent="0.2">
      <c r="B90" s="12" t="e">
        <f>Inputs!B94</f>
        <v>#VALUE!</v>
      </c>
      <c r="C90" s="12" t="str">
        <f>IF(AND(Inputs!C94="", Inputs!D94=""), "", IF(Inputs!D94="", Inputs!C94, Inputs!D94 * Inputs!$C$4 + Inputs!B94))</f>
        <v/>
      </c>
      <c r="E90">
        <f>Inputs!R94</f>
        <v>0</v>
      </c>
      <c r="G90" t="e">
        <f>B90-Inputs!$C$2</f>
        <v>#VALUE!</v>
      </c>
      <c r="H90" t="e">
        <f>C90-Inputs!$C$2</f>
        <v>#VALUE!</v>
      </c>
      <c r="J90" t="e">
        <f>G90/Inputs!$C$4</f>
        <v>#VALUE!</v>
      </c>
      <c r="K90" t="e">
        <f>H90/Inputs!$C$4</f>
        <v>#VALUE!</v>
      </c>
      <c r="M90" t="e">
        <f>J90/Inputs!$C$3</f>
        <v>#VALUE!</v>
      </c>
      <c r="N90" t="e">
        <f>K90/Inputs!$C$3</f>
        <v>#VALUE!</v>
      </c>
      <c r="P90" t="e">
        <f>(M90-INT(M90))*Inputs!$C$5 + INT(M90)*Inputs!$C$5</f>
        <v>#VALUE!</v>
      </c>
      <c r="Q90" t="e">
        <f>(N90-INT(N90))*Inputs!$C$5 + INT(N90)*Inputs!$C$5</f>
        <v>#VALUE!</v>
      </c>
      <c r="S90" s="13" t="e">
        <f t="shared" si="12"/>
        <v>#VALUE!</v>
      </c>
      <c r="T90" s="13" t="e">
        <f t="shared" si="13"/>
        <v>#VALUE!</v>
      </c>
      <c r="V90" s="12" t="e">
        <f t="shared" si="14"/>
        <v>#VALUE!</v>
      </c>
      <c r="W90" s="12" t="e">
        <f t="shared" si="15"/>
        <v>#VALUE!</v>
      </c>
    </row>
    <row r="91" spans="2:23" x14ac:dyDescent="0.2">
      <c r="B91" s="12" t="e">
        <f>Inputs!B95</f>
        <v>#VALUE!</v>
      </c>
      <c r="C91" s="12" t="str">
        <f>IF(AND(Inputs!C95="", Inputs!D95=""), "", IF(Inputs!D95="", Inputs!C95, Inputs!D95 * Inputs!$C$4 + Inputs!B95))</f>
        <v/>
      </c>
      <c r="E91">
        <f>Inputs!R95</f>
        <v>0</v>
      </c>
      <c r="G91" t="e">
        <f>B91-Inputs!$C$2</f>
        <v>#VALUE!</v>
      </c>
      <c r="H91" t="e">
        <f>C91-Inputs!$C$2</f>
        <v>#VALUE!</v>
      </c>
      <c r="J91" t="e">
        <f>G91/Inputs!$C$4</f>
        <v>#VALUE!</v>
      </c>
      <c r="K91" t="e">
        <f>H91/Inputs!$C$4</f>
        <v>#VALUE!</v>
      </c>
      <c r="M91" t="e">
        <f>J91/Inputs!$C$3</f>
        <v>#VALUE!</v>
      </c>
      <c r="N91" t="e">
        <f>K91/Inputs!$C$3</f>
        <v>#VALUE!</v>
      </c>
      <c r="P91" t="e">
        <f>(M91-INT(M91))*Inputs!$C$5 + INT(M91)*Inputs!$C$5</f>
        <v>#VALUE!</v>
      </c>
      <c r="Q91" t="e">
        <f>(N91-INT(N91))*Inputs!$C$5 + INT(N91)*Inputs!$C$5</f>
        <v>#VALUE!</v>
      </c>
      <c r="S91" s="13" t="e">
        <f t="shared" ref="S91:S123" si="16">IF((P91-INT(P91))&gt;0.5, 1 - (P91-INT(P91)),  (P91-INT(P91))) * 7</f>
        <v>#VALUE!</v>
      </c>
      <c r="T91" s="13" t="e">
        <f t="shared" ref="T91:T123" si="17">IF((Q91-INT(Q91))&gt;0.5, 1 - (Q91-INT(Q91)),  (Q91-INT(Q91))) * 7</f>
        <v>#VALUE!</v>
      </c>
      <c r="V91" s="12" t="e">
        <f t="shared" ref="V91:V123" si="18">ROUND(IF((P91-INT(P91))&gt;0.5, S91, -S91) + B91, 0)</f>
        <v>#VALUE!</v>
      </c>
      <c r="W91" s="12" t="e">
        <f t="shared" ref="W91:W123" si="19">ROUND(IF((Q91-INT(Q91))&gt;0.5, T91, -T91) + C91, 0)</f>
        <v>#VALUE!</v>
      </c>
    </row>
    <row r="92" spans="2:23" x14ac:dyDescent="0.2">
      <c r="B92" s="12">
        <f>Inputs!B96</f>
        <v>0</v>
      </c>
      <c r="C92" s="12" t="str">
        <f>IF(AND(Inputs!C96="", Inputs!D96=""), "", IF(Inputs!D96="", Inputs!C96, Inputs!D96 * Inputs!$C$4 + Inputs!B96))</f>
        <v/>
      </c>
      <c r="E92">
        <f>Inputs!R96</f>
        <v>0</v>
      </c>
      <c r="G92">
        <f>B92-Inputs!$C$2</f>
        <v>-33622</v>
      </c>
      <c r="H92" t="e">
        <f>C92-Inputs!$C$2</f>
        <v>#VALUE!</v>
      </c>
      <c r="J92">
        <f>G92/Inputs!$C$4</f>
        <v>-4803.1428571428569</v>
      </c>
      <c r="K92" t="e">
        <f>H92/Inputs!$C$4</f>
        <v>#VALUE!</v>
      </c>
      <c r="M92">
        <f>J92/Inputs!$C$3</f>
        <v>-92.052019162435258</v>
      </c>
      <c r="N92" t="e">
        <f>K92/Inputs!$C$3</f>
        <v>#VALUE!</v>
      </c>
      <c r="P92">
        <f>(M92-INT(M92))*Inputs!$C$5 + INT(M92)*Inputs!$C$5</f>
        <v>-4786.7049964466332</v>
      </c>
      <c r="Q92" t="e">
        <f>(N92-INT(N92))*Inputs!$C$5 + INT(N92)*Inputs!$C$5</f>
        <v>#VALUE!</v>
      </c>
      <c r="S92" s="13">
        <f t="shared" si="16"/>
        <v>2.0650248735673813</v>
      </c>
      <c r="T92" s="13" t="e">
        <f t="shared" si="17"/>
        <v>#VALUE!</v>
      </c>
      <c r="V92" s="12">
        <f t="shared" si="18"/>
        <v>-2</v>
      </c>
      <c r="W92" s="12" t="e">
        <f t="shared" si="19"/>
        <v>#VALUE!</v>
      </c>
    </row>
    <row r="93" spans="2:23" x14ac:dyDescent="0.2">
      <c r="B93" s="12" t="e">
        <f>Inputs!B97</f>
        <v>#VALUE!</v>
      </c>
      <c r="C93" s="12" t="str">
        <f>IF(AND(Inputs!C97="", Inputs!D97=""), "", IF(Inputs!D97="", Inputs!C97, Inputs!D97 * Inputs!$C$4 + Inputs!B97))</f>
        <v/>
      </c>
      <c r="E93">
        <f>Inputs!R97</f>
        <v>0</v>
      </c>
      <c r="G93" t="e">
        <f>B93-Inputs!$C$2</f>
        <v>#VALUE!</v>
      </c>
      <c r="H93" t="e">
        <f>C93-Inputs!$C$2</f>
        <v>#VALUE!</v>
      </c>
      <c r="J93" t="e">
        <f>G93/Inputs!$C$4</f>
        <v>#VALUE!</v>
      </c>
      <c r="K93" t="e">
        <f>H93/Inputs!$C$4</f>
        <v>#VALUE!</v>
      </c>
      <c r="M93" t="e">
        <f>J93/Inputs!$C$3</f>
        <v>#VALUE!</v>
      </c>
      <c r="N93" t="e">
        <f>K93/Inputs!$C$3</f>
        <v>#VALUE!</v>
      </c>
      <c r="P93" t="e">
        <f>(M93-INT(M93))*Inputs!$C$5 + INT(M93)*Inputs!$C$5</f>
        <v>#VALUE!</v>
      </c>
      <c r="Q93" t="e">
        <f>(N93-INT(N93))*Inputs!$C$5 + INT(N93)*Inputs!$C$5</f>
        <v>#VALUE!</v>
      </c>
      <c r="S93" s="13" t="e">
        <f t="shared" si="16"/>
        <v>#VALUE!</v>
      </c>
      <c r="T93" s="13" t="e">
        <f t="shared" si="17"/>
        <v>#VALUE!</v>
      </c>
      <c r="V93" s="12" t="e">
        <f t="shared" si="18"/>
        <v>#VALUE!</v>
      </c>
      <c r="W93" s="12" t="e">
        <f t="shared" si="19"/>
        <v>#VALUE!</v>
      </c>
    </row>
    <row r="94" spans="2:23" x14ac:dyDescent="0.2">
      <c r="B94" s="12" t="e">
        <f>Inputs!B98</f>
        <v>#VALUE!</v>
      </c>
      <c r="C94" s="12" t="str">
        <f>IF(AND(Inputs!C98="", Inputs!D98=""), "", IF(Inputs!D98="", Inputs!C98, Inputs!D98 * Inputs!$C$4 + Inputs!B98))</f>
        <v/>
      </c>
      <c r="E94">
        <f>Inputs!R98</f>
        <v>0</v>
      </c>
      <c r="G94" t="e">
        <f>B94-Inputs!$C$2</f>
        <v>#VALUE!</v>
      </c>
      <c r="H94" t="e">
        <f>C94-Inputs!$C$2</f>
        <v>#VALUE!</v>
      </c>
      <c r="J94" t="e">
        <f>G94/Inputs!$C$4</f>
        <v>#VALUE!</v>
      </c>
      <c r="K94" t="e">
        <f>H94/Inputs!$C$4</f>
        <v>#VALUE!</v>
      </c>
      <c r="M94" t="e">
        <f>J94/Inputs!$C$3</f>
        <v>#VALUE!</v>
      </c>
      <c r="N94" t="e">
        <f>K94/Inputs!$C$3</f>
        <v>#VALUE!</v>
      </c>
      <c r="P94" t="e">
        <f>(M94-INT(M94))*Inputs!$C$5 + INT(M94)*Inputs!$C$5</f>
        <v>#VALUE!</v>
      </c>
      <c r="Q94" t="e">
        <f>(N94-INT(N94))*Inputs!$C$5 + INT(N94)*Inputs!$C$5</f>
        <v>#VALUE!</v>
      </c>
      <c r="S94" s="13" t="e">
        <f t="shared" si="16"/>
        <v>#VALUE!</v>
      </c>
      <c r="T94" s="13" t="e">
        <f t="shared" si="17"/>
        <v>#VALUE!</v>
      </c>
      <c r="V94" s="12" t="e">
        <f t="shared" si="18"/>
        <v>#VALUE!</v>
      </c>
      <c r="W94" s="12" t="e">
        <f t="shared" si="19"/>
        <v>#VALUE!</v>
      </c>
    </row>
    <row r="95" spans="2:23" x14ac:dyDescent="0.2">
      <c r="B95" s="12" t="e">
        <f>Inputs!B99</f>
        <v>#VALUE!</v>
      </c>
      <c r="C95" s="12" t="str">
        <f>IF(AND(Inputs!C99="", Inputs!D99=""), "", IF(Inputs!D99="", Inputs!C99, Inputs!D99 * Inputs!$C$4 + Inputs!B99))</f>
        <v/>
      </c>
      <c r="E95">
        <f>Inputs!R99</f>
        <v>0</v>
      </c>
      <c r="G95" t="e">
        <f>B95-Inputs!$C$2</f>
        <v>#VALUE!</v>
      </c>
      <c r="H95" t="e">
        <f>C95-Inputs!$C$2</f>
        <v>#VALUE!</v>
      </c>
      <c r="J95" t="e">
        <f>G95/Inputs!$C$4</f>
        <v>#VALUE!</v>
      </c>
      <c r="K95" t="e">
        <f>H95/Inputs!$C$4</f>
        <v>#VALUE!</v>
      </c>
      <c r="M95" t="e">
        <f>J95/Inputs!$C$3</f>
        <v>#VALUE!</v>
      </c>
      <c r="N95" t="e">
        <f>K95/Inputs!$C$3</f>
        <v>#VALUE!</v>
      </c>
      <c r="P95" t="e">
        <f>(M95-INT(M95))*Inputs!$C$5 + INT(M95)*Inputs!$C$5</f>
        <v>#VALUE!</v>
      </c>
      <c r="Q95" t="e">
        <f>(N95-INT(N95))*Inputs!$C$5 + INT(N95)*Inputs!$C$5</f>
        <v>#VALUE!</v>
      </c>
      <c r="S95" s="13" t="e">
        <f t="shared" si="16"/>
        <v>#VALUE!</v>
      </c>
      <c r="T95" s="13" t="e">
        <f t="shared" si="17"/>
        <v>#VALUE!</v>
      </c>
      <c r="V95" s="12" t="e">
        <f t="shared" si="18"/>
        <v>#VALUE!</v>
      </c>
      <c r="W95" s="12" t="e">
        <f t="shared" si="19"/>
        <v>#VALUE!</v>
      </c>
    </row>
    <row r="96" spans="2:23" x14ac:dyDescent="0.2">
      <c r="B96" s="12">
        <f>Inputs!B100</f>
        <v>0</v>
      </c>
      <c r="C96" s="12" t="str">
        <f>IF(AND(Inputs!C100="", Inputs!D100=""), "", IF(Inputs!D100="", Inputs!C100, Inputs!D100 * Inputs!$C$4 + Inputs!B100))</f>
        <v/>
      </c>
      <c r="E96">
        <f>Inputs!R100</f>
        <v>0</v>
      </c>
      <c r="G96">
        <f>B96-Inputs!$C$2</f>
        <v>-33622</v>
      </c>
      <c r="H96" t="e">
        <f>C96-Inputs!$C$2</f>
        <v>#VALUE!</v>
      </c>
      <c r="J96">
        <f>G96/Inputs!$C$4</f>
        <v>-4803.1428571428569</v>
      </c>
      <c r="K96" t="e">
        <f>H96/Inputs!$C$4</f>
        <v>#VALUE!</v>
      </c>
      <c r="M96">
        <f>J96/Inputs!$C$3</f>
        <v>-92.052019162435258</v>
      </c>
      <c r="N96" t="e">
        <f>K96/Inputs!$C$3</f>
        <v>#VALUE!</v>
      </c>
      <c r="P96">
        <f>(M96-INT(M96))*Inputs!$C$5 + INT(M96)*Inputs!$C$5</f>
        <v>-4786.7049964466332</v>
      </c>
      <c r="Q96" t="e">
        <f>(N96-INT(N96))*Inputs!$C$5 + INT(N96)*Inputs!$C$5</f>
        <v>#VALUE!</v>
      </c>
      <c r="S96" s="13">
        <f t="shared" si="16"/>
        <v>2.0650248735673813</v>
      </c>
      <c r="T96" s="13" t="e">
        <f t="shared" si="17"/>
        <v>#VALUE!</v>
      </c>
      <c r="V96" s="12">
        <f t="shared" si="18"/>
        <v>-2</v>
      </c>
      <c r="W96" s="12" t="e">
        <f t="shared" si="19"/>
        <v>#VALUE!</v>
      </c>
    </row>
    <row r="97" spans="2:23" x14ac:dyDescent="0.2">
      <c r="B97" s="12" t="e">
        <f>Inputs!B101</f>
        <v>#VALUE!</v>
      </c>
      <c r="C97" s="12" t="str">
        <f>IF(AND(Inputs!C101="", Inputs!D101=""), "", IF(Inputs!D101="", Inputs!C101, Inputs!D101 * Inputs!$C$4 + Inputs!B101))</f>
        <v/>
      </c>
      <c r="E97">
        <f>Inputs!R101</f>
        <v>0</v>
      </c>
      <c r="G97" t="e">
        <f>B97-Inputs!$C$2</f>
        <v>#VALUE!</v>
      </c>
      <c r="H97" t="e">
        <f>C97-Inputs!$C$2</f>
        <v>#VALUE!</v>
      </c>
      <c r="J97" t="e">
        <f>G97/Inputs!$C$4</f>
        <v>#VALUE!</v>
      </c>
      <c r="K97" t="e">
        <f>H97/Inputs!$C$4</f>
        <v>#VALUE!</v>
      </c>
      <c r="M97" t="e">
        <f>J97/Inputs!$C$3</f>
        <v>#VALUE!</v>
      </c>
      <c r="N97" t="e">
        <f>K97/Inputs!$C$3</f>
        <v>#VALUE!</v>
      </c>
      <c r="P97" t="e">
        <f>(M97-INT(M97))*Inputs!$C$5 + INT(M97)*Inputs!$C$5</f>
        <v>#VALUE!</v>
      </c>
      <c r="Q97" t="e">
        <f>(N97-INT(N97))*Inputs!$C$5 + INT(N97)*Inputs!$C$5</f>
        <v>#VALUE!</v>
      </c>
      <c r="S97" s="13" t="e">
        <f t="shared" si="16"/>
        <v>#VALUE!</v>
      </c>
      <c r="T97" s="13" t="e">
        <f t="shared" si="17"/>
        <v>#VALUE!</v>
      </c>
      <c r="V97" s="12" t="e">
        <f t="shared" si="18"/>
        <v>#VALUE!</v>
      </c>
      <c r="W97" s="12" t="e">
        <f t="shared" si="19"/>
        <v>#VALUE!</v>
      </c>
    </row>
    <row r="98" spans="2:23" x14ac:dyDescent="0.2">
      <c r="B98" s="12" t="e">
        <f>Inputs!B102</f>
        <v>#VALUE!</v>
      </c>
      <c r="C98" s="12" t="str">
        <f>IF(AND(Inputs!C102="", Inputs!D102=""), "", IF(Inputs!D102="", Inputs!C102, Inputs!D102 * Inputs!$C$4 + Inputs!B102))</f>
        <v/>
      </c>
      <c r="E98">
        <f>Inputs!R102</f>
        <v>0</v>
      </c>
      <c r="G98" t="e">
        <f>B98-Inputs!$C$2</f>
        <v>#VALUE!</v>
      </c>
      <c r="H98" t="e">
        <f>C98-Inputs!$C$2</f>
        <v>#VALUE!</v>
      </c>
      <c r="J98" t="e">
        <f>G98/Inputs!$C$4</f>
        <v>#VALUE!</v>
      </c>
      <c r="K98" t="e">
        <f>H98/Inputs!$C$4</f>
        <v>#VALUE!</v>
      </c>
      <c r="M98" t="e">
        <f>J98/Inputs!$C$3</f>
        <v>#VALUE!</v>
      </c>
      <c r="N98" t="e">
        <f>K98/Inputs!$C$3</f>
        <v>#VALUE!</v>
      </c>
      <c r="P98" t="e">
        <f>(M98-INT(M98))*Inputs!$C$5 + INT(M98)*Inputs!$C$5</f>
        <v>#VALUE!</v>
      </c>
      <c r="Q98" t="e">
        <f>(N98-INT(N98))*Inputs!$C$5 + INT(N98)*Inputs!$C$5</f>
        <v>#VALUE!</v>
      </c>
      <c r="S98" s="13" t="e">
        <f t="shared" si="16"/>
        <v>#VALUE!</v>
      </c>
      <c r="T98" s="13" t="e">
        <f t="shared" si="17"/>
        <v>#VALUE!</v>
      </c>
      <c r="V98" s="12" t="e">
        <f t="shared" si="18"/>
        <v>#VALUE!</v>
      </c>
      <c r="W98" s="12" t="e">
        <f t="shared" si="19"/>
        <v>#VALUE!</v>
      </c>
    </row>
    <row r="99" spans="2:23" x14ac:dyDescent="0.2">
      <c r="B99" s="12" t="e">
        <f>Inputs!B103</f>
        <v>#VALUE!</v>
      </c>
      <c r="C99" s="12" t="str">
        <f>IF(AND(Inputs!C103="", Inputs!D103=""), "", IF(Inputs!D103="", Inputs!C103, Inputs!D103 * Inputs!$C$4 + Inputs!B103))</f>
        <v/>
      </c>
      <c r="E99">
        <f>Inputs!R103</f>
        <v>0</v>
      </c>
      <c r="G99" t="e">
        <f>B99-Inputs!$C$2</f>
        <v>#VALUE!</v>
      </c>
      <c r="H99" t="e">
        <f>C99-Inputs!$C$2</f>
        <v>#VALUE!</v>
      </c>
      <c r="J99" t="e">
        <f>G99/Inputs!$C$4</f>
        <v>#VALUE!</v>
      </c>
      <c r="K99" t="e">
        <f>H99/Inputs!$C$4</f>
        <v>#VALUE!</v>
      </c>
      <c r="M99" t="e">
        <f>J99/Inputs!$C$3</f>
        <v>#VALUE!</v>
      </c>
      <c r="N99" t="e">
        <f>K99/Inputs!$C$3</f>
        <v>#VALUE!</v>
      </c>
      <c r="P99" t="e">
        <f>(M99-INT(M99))*Inputs!$C$5 + INT(M99)*Inputs!$C$5</f>
        <v>#VALUE!</v>
      </c>
      <c r="Q99" t="e">
        <f>(N99-INT(N99))*Inputs!$C$5 + INT(N99)*Inputs!$C$5</f>
        <v>#VALUE!</v>
      </c>
      <c r="S99" s="13" t="e">
        <f t="shared" si="16"/>
        <v>#VALUE!</v>
      </c>
      <c r="T99" s="13" t="e">
        <f t="shared" si="17"/>
        <v>#VALUE!</v>
      </c>
      <c r="V99" s="12" t="e">
        <f t="shared" si="18"/>
        <v>#VALUE!</v>
      </c>
      <c r="W99" s="12" t="e">
        <f t="shared" si="19"/>
        <v>#VALUE!</v>
      </c>
    </row>
    <row r="100" spans="2:23" x14ac:dyDescent="0.2">
      <c r="B100" s="12">
        <f>Inputs!B104</f>
        <v>0</v>
      </c>
      <c r="C100" s="12" t="str">
        <f>IF(AND(Inputs!C104="", Inputs!D104=""), "", IF(Inputs!D104="", Inputs!C104, Inputs!D104 * Inputs!$C$4 + Inputs!B104))</f>
        <v/>
      </c>
      <c r="E100">
        <f>Inputs!R104</f>
        <v>0</v>
      </c>
      <c r="G100">
        <f>B100-Inputs!$C$2</f>
        <v>-33622</v>
      </c>
      <c r="H100" t="e">
        <f>C100-Inputs!$C$2</f>
        <v>#VALUE!</v>
      </c>
      <c r="J100">
        <f>G100/Inputs!$C$4</f>
        <v>-4803.1428571428569</v>
      </c>
      <c r="K100" t="e">
        <f>H100/Inputs!$C$4</f>
        <v>#VALUE!</v>
      </c>
      <c r="M100">
        <f>J100/Inputs!$C$3</f>
        <v>-92.052019162435258</v>
      </c>
      <c r="N100" t="e">
        <f>K100/Inputs!$C$3</f>
        <v>#VALUE!</v>
      </c>
      <c r="P100">
        <f>(M100-INT(M100))*Inputs!$C$5 + INT(M100)*Inputs!$C$5</f>
        <v>-4786.7049964466332</v>
      </c>
      <c r="Q100" t="e">
        <f>(N100-INT(N100))*Inputs!$C$5 + INT(N100)*Inputs!$C$5</f>
        <v>#VALUE!</v>
      </c>
      <c r="S100" s="13">
        <f t="shared" si="16"/>
        <v>2.0650248735673813</v>
      </c>
      <c r="T100" s="13" t="e">
        <f t="shared" si="17"/>
        <v>#VALUE!</v>
      </c>
      <c r="V100" s="12">
        <f t="shared" si="18"/>
        <v>-2</v>
      </c>
      <c r="W100" s="12" t="e">
        <f t="shared" si="19"/>
        <v>#VALUE!</v>
      </c>
    </row>
    <row r="101" spans="2:23" x14ac:dyDescent="0.2">
      <c r="B101" s="12" t="e">
        <f>Inputs!B105</f>
        <v>#VALUE!</v>
      </c>
      <c r="C101" s="12" t="str">
        <f>IF(AND(Inputs!C105="", Inputs!D105=""), "", IF(Inputs!D105="", Inputs!C105, Inputs!D105 * Inputs!$C$4 + Inputs!B105))</f>
        <v/>
      </c>
      <c r="E101">
        <f>Inputs!R105</f>
        <v>0</v>
      </c>
      <c r="G101" t="e">
        <f>B101-Inputs!$C$2</f>
        <v>#VALUE!</v>
      </c>
      <c r="H101" t="e">
        <f>C101-Inputs!$C$2</f>
        <v>#VALUE!</v>
      </c>
      <c r="J101" t="e">
        <f>G101/Inputs!$C$4</f>
        <v>#VALUE!</v>
      </c>
      <c r="K101" t="e">
        <f>H101/Inputs!$C$4</f>
        <v>#VALUE!</v>
      </c>
      <c r="M101" t="e">
        <f>J101/Inputs!$C$3</f>
        <v>#VALUE!</v>
      </c>
      <c r="N101" t="e">
        <f>K101/Inputs!$C$3</f>
        <v>#VALUE!</v>
      </c>
      <c r="P101" t="e">
        <f>(M101-INT(M101))*Inputs!$C$5 + INT(M101)*Inputs!$C$5</f>
        <v>#VALUE!</v>
      </c>
      <c r="Q101" t="e">
        <f>(N101-INT(N101))*Inputs!$C$5 + INT(N101)*Inputs!$C$5</f>
        <v>#VALUE!</v>
      </c>
      <c r="S101" s="13" t="e">
        <f t="shared" si="16"/>
        <v>#VALUE!</v>
      </c>
      <c r="T101" s="13" t="e">
        <f t="shared" si="17"/>
        <v>#VALUE!</v>
      </c>
      <c r="V101" s="12" t="e">
        <f t="shared" si="18"/>
        <v>#VALUE!</v>
      </c>
      <c r="W101" s="12" t="e">
        <f t="shared" si="19"/>
        <v>#VALUE!</v>
      </c>
    </row>
    <row r="102" spans="2:23" x14ac:dyDescent="0.2">
      <c r="B102" s="12" t="e">
        <f>Inputs!B106</f>
        <v>#VALUE!</v>
      </c>
      <c r="C102" s="12" t="str">
        <f>IF(AND(Inputs!C106="", Inputs!D106=""), "", IF(Inputs!D106="", Inputs!C106, Inputs!D106 * Inputs!$C$4 + Inputs!B106))</f>
        <v/>
      </c>
      <c r="E102">
        <f>Inputs!R106</f>
        <v>0</v>
      </c>
      <c r="G102" t="e">
        <f>B102-Inputs!$C$2</f>
        <v>#VALUE!</v>
      </c>
      <c r="H102" t="e">
        <f>C102-Inputs!$C$2</f>
        <v>#VALUE!</v>
      </c>
      <c r="J102" t="e">
        <f>G102/Inputs!$C$4</f>
        <v>#VALUE!</v>
      </c>
      <c r="K102" t="e">
        <f>H102/Inputs!$C$4</f>
        <v>#VALUE!</v>
      </c>
      <c r="M102" t="e">
        <f>J102/Inputs!$C$3</f>
        <v>#VALUE!</v>
      </c>
      <c r="N102" t="e">
        <f>K102/Inputs!$C$3</f>
        <v>#VALUE!</v>
      </c>
      <c r="P102" t="e">
        <f>(M102-INT(M102))*Inputs!$C$5 + INT(M102)*Inputs!$C$5</f>
        <v>#VALUE!</v>
      </c>
      <c r="Q102" t="e">
        <f>(N102-INT(N102))*Inputs!$C$5 + INT(N102)*Inputs!$C$5</f>
        <v>#VALUE!</v>
      </c>
      <c r="S102" s="13" t="e">
        <f t="shared" si="16"/>
        <v>#VALUE!</v>
      </c>
      <c r="T102" s="13" t="e">
        <f t="shared" si="17"/>
        <v>#VALUE!</v>
      </c>
      <c r="V102" s="12" t="e">
        <f t="shared" si="18"/>
        <v>#VALUE!</v>
      </c>
      <c r="W102" s="12" t="e">
        <f t="shared" si="19"/>
        <v>#VALUE!</v>
      </c>
    </row>
    <row r="103" spans="2:23" x14ac:dyDescent="0.2">
      <c r="B103" s="12" t="e">
        <f>Inputs!B107</f>
        <v>#VALUE!</v>
      </c>
      <c r="C103" s="12" t="str">
        <f>IF(AND(Inputs!C107="", Inputs!D107=""), "", IF(Inputs!D107="", Inputs!C107, Inputs!D107 * Inputs!$C$4 + Inputs!B107))</f>
        <v/>
      </c>
      <c r="E103">
        <f>Inputs!R107</f>
        <v>0</v>
      </c>
      <c r="G103" t="e">
        <f>B103-Inputs!$C$2</f>
        <v>#VALUE!</v>
      </c>
      <c r="H103" t="e">
        <f>C103-Inputs!$C$2</f>
        <v>#VALUE!</v>
      </c>
      <c r="J103" t="e">
        <f>G103/Inputs!$C$4</f>
        <v>#VALUE!</v>
      </c>
      <c r="K103" t="e">
        <f>H103/Inputs!$C$4</f>
        <v>#VALUE!</v>
      </c>
      <c r="M103" t="e">
        <f>J103/Inputs!$C$3</f>
        <v>#VALUE!</v>
      </c>
      <c r="N103" t="e">
        <f>K103/Inputs!$C$3</f>
        <v>#VALUE!</v>
      </c>
      <c r="P103" t="e">
        <f>(M103-INT(M103))*Inputs!$C$5 + INT(M103)*Inputs!$C$5</f>
        <v>#VALUE!</v>
      </c>
      <c r="Q103" t="e">
        <f>(N103-INT(N103))*Inputs!$C$5 + INT(N103)*Inputs!$C$5</f>
        <v>#VALUE!</v>
      </c>
      <c r="S103" s="13" t="e">
        <f t="shared" si="16"/>
        <v>#VALUE!</v>
      </c>
      <c r="T103" s="13" t="e">
        <f t="shared" si="17"/>
        <v>#VALUE!</v>
      </c>
      <c r="V103" s="12" t="e">
        <f t="shared" si="18"/>
        <v>#VALUE!</v>
      </c>
      <c r="W103" s="12" t="e">
        <f t="shared" si="19"/>
        <v>#VALUE!</v>
      </c>
    </row>
    <row r="104" spans="2:23" x14ac:dyDescent="0.2">
      <c r="B104" s="12" t="e">
        <f>Inputs!B108</f>
        <v>#VALUE!</v>
      </c>
      <c r="C104" s="12" t="str">
        <f>IF(AND(Inputs!C108="", Inputs!D108=""), "", IF(Inputs!D108="", Inputs!C108, Inputs!D108 * Inputs!$C$4 + Inputs!B108))</f>
        <v/>
      </c>
      <c r="E104">
        <f>Inputs!R108</f>
        <v>0</v>
      </c>
      <c r="G104" t="e">
        <f>B104-Inputs!$C$2</f>
        <v>#VALUE!</v>
      </c>
      <c r="H104" t="e">
        <f>C104-Inputs!$C$2</f>
        <v>#VALUE!</v>
      </c>
      <c r="J104" t="e">
        <f>G104/Inputs!$C$4</f>
        <v>#VALUE!</v>
      </c>
      <c r="K104" t="e">
        <f>H104/Inputs!$C$4</f>
        <v>#VALUE!</v>
      </c>
      <c r="M104" t="e">
        <f>J104/Inputs!$C$3</f>
        <v>#VALUE!</v>
      </c>
      <c r="N104" t="e">
        <f>K104/Inputs!$C$3</f>
        <v>#VALUE!</v>
      </c>
      <c r="P104" t="e">
        <f>(M104-INT(M104))*Inputs!$C$5 + INT(M104)*Inputs!$C$5</f>
        <v>#VALUE!</v>
      </c>
      <c r="Q104" t="e">
        <f>(N104-INT(N104))*Inputs!$C$5 + INT(N104)*Inputs!$C$5</f>
        <v>#VALUE!</v>
      </c>
      <c r="S104" s="13" t="e">
        <f t="shared" si="16"/>
        <v>#VALUE!</v>
      </c>
      <c r="T104" s="13" t="e">
        <f t="shared" si="17"/>
        <v>#VALUE!</v>
      </c>
      <c r="V104" s="12" t="e">
        <f t="shared" si="18"/>
        <v>#VALUE!</v>
      </c>
      <c r="W104" s="12" t="e">
        <f t="shared" si="19"/>
        <v>#VALUE!</v>
      </c>
    </row>
    <row r="105" spans="2:23" x14ac:dyDescent="0.2">
      <c r="B105" s="12" t="e">
        <f>Inputs!B109</f>
        <v>#VALUE!</v>
      </c>
      <c r="C105" s="12" t="str">
        <f>IF(AND(Inputs!C109="", Inputs!D109=""), "", IF(Inputs!D109="", Inputs!C109, Inputs!D109 * Inputs!$C$4 + Inputs!B109))</f>
        <v/>
      </c>
      <c r="E105">
        <f>Inputs!R109</f>
        <v>0</v>
      </c>
      <c r="G105" t="e">
        <f>B105-Inputs!$C$2</f>
        <v>#VALUE!</v>
      </c>
      <c r="H105" t="e">
        <f>C105-Inputs!$C$2</f>
        <v>#VALUE!</v>
      </c>
      <c r="J105" t="e">
        <f>G105/Inputs!$C$4</f>
        <v>#VALUE!</v>
      </c>
      <c r="K105" t="e">
        <f>H105/Inputs!$C$4</f>
        <v>#VALUE!</v>
      </c>
      <c r="M105" t="e">
        <f>J105/Inputs!$C$3</f>
        <v>#VALUE!</v>
      </c>
      <c r="N105" t="e">
        <f>K105/Inputs!$C$3</f>
        <v>#VALUE!</v>
      </c>
      <c r="P105" t="e">
        <f>(M105-INT(M105))*Inputs!$C$5 + INT(M105)*Inputs!$C$5</f>
        <v>#VALUE!</v>
      </c>
      <c r="Q105" t="e">
        <f>(N105-INT(N105))*Inputs!$C$5 + INT(N105)*Inputs!$C$5</f>
        <v>#VALUE!</v>
      </c>
      <c r="S105" s="13" t="e">
        <f t="shared" si="16"/>
        <v>#VALUE!</v>
      </c>
      <c r="T105" s="13" t="e">
        <f t="shared" si="17"/>
        <v>#VALUE!</v>
      </c>
      <c r="V105" s="12" t="e">
        <f t="shared" si="18"/>
        <v>#VALUE!</v>
      </c>
      <c r="W105" s="12" t="e">
        <f t="shared" si="19"/>
        <v>#VALUE!</v>
      </c>
    </row>
    <row r="106" spans="2:23" x14ac:dyDescent="0.2">
      <c r="B106" s="12" t="e">
        <f>Inputs!B110</f>
        <v>#VALUE!</v>
      </c>
      <c r="C106" s="12" t="str">
        <f>IF(AND(Inputs!C110="", Inputs!D110=""), "", IF(Inputs!D110="", Inputs!C110, Inputs!D110 * Inputs!$C$4 + Inputs!B110))</f>
        <v/>
      </c>
      <c r="E106">
        <f>Inputs!R110</f>
        <v>0</v>
      </c>
      <c r="G106" t="e">
        <f>B106-Inputs!$C$2</f>
        <v>#VALUE!</v>
      </c>
      <c r="H106" t="e">
        <f>C106-Inputs!$C$2</f>
        <v>#VALUE!</v>
      </c>
      <c r="J106" t="e">
        <f>G106/Inputs!$C$4</f>
        <v>#VALUE!</v>
      </c>
      <c r="K106" t="e">
        <f>H106/Inputs!$C$4</f>
        <v>#VALUE!</v>
      </c>
      <c r="M106" t="e">
        <f>J106/Inputs!$C$3</f>
        <v>#VALUE!</v>
      </c>
      <c r="N106" t="e">
        <f>K106/Inputs!$C$3</f>
        <v>#VALUE!</v>
      </c>
      <c r="P106" t="e">
        <f>(M106-INT(M106))*Inputs!$C$5 + INT(M106)*Inputs!$C$5</f>
        <v>#VALUE!</v>
      </c>
      <c r="Q106" t="e">
        <f>(N106-INT(N106))*Inputs!$C$5 + INT(N106)*Inputs!$C$5</f>
        <v>#VALUE!</v>
      </c>
      <c r="S106" s="13" t="e">
        <f t="shared" si="16"/>
        <v>#VALUE!</v>
      </c>
      <c r="T106" s="13" t="e">
        <f t="shared" si="17"/>
        <v>#VALUE!</v>
      </c>
      <c r="V106" s="12" t="e">
        <f t="shared" si="18"/>
        <v>#VALUE!</v>
      </c>
      <c r="W106" s="12" t="e">
        <f t="shared" si="19"/>
        <v>#VALUE!</v>
      </c>
    </row>
    <row r="107" spans="2:23" x14ac:dyDescent="0.2">
      <c r="B107" s="12" t="e">
        <f>Inputs!B111</f>
        <v>#VALUE!</v>
      </c>
      <c r="C107" s="12" t="str">
        <f>IF(AND(Inputs!C111="", Inputs!D111=""), "", IF(Inputs!D111="", Inputs!C111, Inputs!D111 * Inputs!$C$4 + Inputs!B111))</f>
        <v/>
      </c>
      <c r="E107">
        <f>Inputs!R111</f>
        <v>0</v>
      </c>
      <c r="G107" t="e">
        <f>B107-Inputs!$C$2</f>
        <v>#VALUE!</v>
      </c>
      <c r="H107" t="e">
        <f>C107-Inputs!$C$2</f>
        <v>#VALUE!</v>
      </c>
      <c r="J107" t="e">
        <f>G107/Inputs!$C$4</f>
        <v>#VALUE!</v>
      </c>
      <c r="K107" t="e">
        <f>H107/Inputs!$C$4</f>
        <v>#VALUE!</v>
      </c>
      <c r="M107" t="e">
        <f>J107/Inputs!$C$3</f>
        <v>#VALUE!</v>
      </c>
      <c r="N107" t="e">
        <f>K107/Inputs!$C$3</f>
        <v>#VALUE!</v>
      </c>
      <c r="P107" t="e">
        <f>(M107-INT(M107))*Inputs!$C$5 + INT(M107)*Inputs!$C$5</f>
        <v>#VALUE!</v>
      </c>
      <c r="Q107" t="e">
        <f>(N107-INT(N107))*Inputs!$C$5 + INT(N107)*Inputs!$C$5</f>
        <v>#VALUE!</v>
      </c>
      <c r="S107" s="13" t="e">
        <f t="shared" si="16"/>
        <v>#VALUE!</v>
      </c>
      <c r="T107" s="13" t="e">
        <f t="shared" si="17"/>
        <v>#VALUE!</v>
      </c>
      <c r="V107" s="12" t="e">
        <f t="shared" si="18"/>
        <v>#VALUE!</v>
      </c>
      <c r="W107" s="12" t="e">
        <f t="shared" si="19"/>
        <v>#VALUE!</v>
      </c>
    </row>
    <row r="108" spans="2:23" x14ac:dyDescent="0.2">
      <c r="B108" s="12" t="e">
        <f>Inputs!B112</f>
        <v>#VALUE!</v>
      </c>
      <c r="C108" s="12" t="str">
        <f>IF(AND(Inputs!C112="", Inputs!D112=""), "", IF(Inputs!D112="", Inputs!C112, Inputs!D112 * Inputs!$C$4 + Inputs!B112))</f>
        <v/>
      </c>
      <c r="E108">
        <f>Inputs!R112</f>
        <v>0</v>
      </c>
      <c r="G108" t="e">
        <f>B108-Inputs!$C$2</f>
        <v>#VALUE!</v>
      </c>
      <c r="H108" t="e">
        <f>C108-Inputs!$C$2</f>
        <v>#VALUE!</v>
      </c>
      <c r="J108" t="e">
        <f>G108/Inputs!$C$4</f>
        <v>#VALUE!</v>
      </c>
      <c r="K108" t="e">
        <f>H108/Inputs!$C$4</f>
        <v>#VALUE!</v>
      </c>
      <c r="M108" t="e">
        <f>J108/Inputs!$C$3</f>
        <v>#VALUE!</v>
      </c>
      <c r="N108" t="e">
        <f>K108/Inputs!$C$3</f>
        <v>#VALUE!</v>
      </c>
      <c r="P108" t="e">
        <f>(M108-INT(M108))*Inputs!$C$5 + INT(M108)*Inputs!$C$5</f>
        <v>#VALUE!</v>
      </c>
      <c r="Q108" t="e">
        <f>(N108-INT(N108))*Inputs!$C$5 + INT(N108)*Inputs!$C$5</f>
        <v>#VALUE!</v>
      </c>
      <c r="S108" s="13" t="e">
        <f t="shared" si="16"/>
        <v>#VALUE!</v>
      </c>
      <c r="T108" s="13" t="e">
        <f t="shared" si="17"/>
        <v>#VALUE!</v>
      </c>
      <c r="V108" s="12" t="e">
        <f t="shared" si="18"/>
        <v>#VALUE!</v>
      </c>
      <c r="W108" s="12" t="e">
        <f t="shared" si="19"/>
        <v>#VALUE!</v>
      </c>
    </row>
    <row r="109" spans="2:23" x14ac:dyDescent="0.2">
      <c r="B109" s="12">
        <f>Inputs!B113</f>
        <v>0</v>
      </c>
      <c r="C109" s="12" t="str">
        <f>IF(AND(Inputs!C113="", Inputs!D113=""), "", IF(Inputs!D113="", Inputs!C113, Inputs!D113 * Inputs!$C$4 + Inputs!B113))</f>
        <v/>
      </c>
      <c r="E109">
        <f>Inputs!R113</f>
        <v>0</v>
      </c>
      <c r="G109">
        <f>B109-Inputs!$C$2</f>
        <v>-33622</v>
      </c>
      <c r="H109" t="e">
        <f>C109-Inputs!$C$2</f>
        <v>#VALUE!</v>
      </c>
      <c r="J109">
        <f>G109/Inputs!$C$4</f>
        <v>-4803.1428571428569</v>
      </c>
      <c r="K109" t="e">
        <f>H109/Inputs!$C$4</f>
        <v>#VALUE!</v>
      </c>
      <c r="M109">
        <f>J109/Inputs!$C$3</f>
        <v>-92.052019162435258</v>
      </c>
      <c r="N109" t="e">
        <f>K109/Inputs!$C$3</f>
        <v>#VALUE!</v>
      </c>
      <c r="P109">
        <f>(M109-INT(M109))*Inputs!$C$5 + INT(M109)*Inputs!$C$5</f>
        <v>-4786.7049964466332</v>
      </c>
      <c r="Q109" t="e">
        <f>(N109-INT(N109))*Inputs!$C$5 + INT(N109)*Inputs!$C$5</f>
        <v>#VALUE!</v>
      </c>
      <c r="S109" s="13">
        <f t="shared" si="16"/>
        <v>2.0650248735673813</v>
      </c>
      <c r="T109" s="13" t="e">
        <f t="shared" si="17"/>
        <v>#VALUE!</v>
      </c>
      <c r="V109" s="12">
        <f t="shared" si="18"/>
        <v>-2</v>
      </c>
      <c r="W109" s="12" t="e">
        <f t="shared" si="19"/>
        <v>#VALUE!</v>
      </c>
    </row>
    <row r="110" spans="2:23" x14ac:dyDescent="0.2">
      <c r="B110" s="12" t="e">
        <f>Inputs!B114</f>
        <v>#VALUE!</v>
      </c>
      <c r="C110" s="12" t="str">
        <f>IF(AND(Inputs!C114="", Inputs!D114=""), "", IF(Inputs!D114="", Inputs!C114, Inputs!D114 * Inputs!$C$4 + Inputs!B114))</f>
        <v/>
      </c>
      <c r="E110">
        <f>Inputs!R114</f>
        <v>0</v>
      </c>
      <c r="G110" t="e">
        <f>B110-Inputs!$C$2</f>
        <v>#VALUE!</v>
      </c>
      <c r="H110" t="e">
        <f>C110-Inputs!$C$2</f>
        <v>#VALUE!</v>
      </c>
      <c r="J110" t="e">
        <f>G110/Inputs!$C$4</f>
        <v>#VALUE!</v>
      </c>
      <c r="K110" t="e">
        <f>H110/Inputs!$C$4</f>
        <v>#VALUE!</v>
      </c>
      <c r="M110" t="e">
        <f>J110/Inputs!$C$3</f>
        <v>#VALUE!</v>
      </c>
      <c r="N110" t="e">
        <f>K110/Inputs!$C$3</f>
        <v>#VALUE!</v>
      </c>
      <c r="P110" t="e">
        <f>(M110-INT(M110))*Inputs!$C$5 + INT(M110)*Inputs!$C$5</f>
        <v>#VALUE!</v>
      </c>
      <c r="Q110" t="e">
        <f>(N110-INT(N110))*Inputs!$C$5 + INT(N110)*Inputs!$C$5</f>
        <v>#VALUE!</v>
      </c>
      <c r="S110" s="13" t="e">
        <f t="shared" si="16"/>
        <v>#VALUE!</v>
      </c>
      <c r="T110" s="13" t="e">
        <f t="shared" si="17"/>
        <v>#VALUE!</v>
      </c>
      <c r="V110" s="12" t="e">
        <f t="shared" si="18"/>
        <v>#VALUE!</v>
      </c>
      <c r="W110" s="12" t="e">
        <f t="shared" si="19"/>
        <v>#VALUE!</v>
      </c>
    </row>
    <row r="111" spans="2:23" x14ac:dyDescent="0.2">
      <c r="B111" s="12" t="e">
        <f>Inputs!B115</f>
        <v>#VALUE!</v>
      </c>
      <c r="C111" s="12" t="str">
        <f>IF(AND(Inputs!C115="", Inputs!D115=""), "", IF(Inputs!D115="", Inputs!C115, Inputs!D115 * Inputs!$C$4 + Inputs!B115))</f>
        <v/>
      </c>
      <c r="E111">
        <f>Inputs!R115</f>
        <v>0</v>
      </c>
      <c r="G111" t="e">
        <f>B111-Inputs!$C$2</f>
        <v>#VALUE!</v>
      </c>
      <c r="H111" t="e">
        <f>C111-Inputs!$C$2</f>
        <v>#VALUE!</v>
      </c>
      <c r="J111" t="e">
        <f>G111/Inputs!$C$4</f>
        <v>#VALUE!</v>
      </c>
      <c r="K111" t="e">
        <f>H111/Inputs!$C$4</f>
        <v>#VALUE!</v>
      </c>
      <c r="M111" t="e">
        <f>J111/Inputs!$C$3</f>
        <v>#VALUE!</v>
      </c>
      <c r="N111" t="e">
        <f>K111/Inputs!$C$3</f>
        <v>#VALUE!</v>
      </c>
      <c r="P111" t="e">
        <f>(M111-INT(M111))*Inputs!$C$5 + INT(M111)*Inputs!$C$5</f>
        <v>#VALUE!</v>
      </c>
      <c r="Q111" t="e">
        <f>(N111-INT(N111))*Inputs!$C$5 + INT(N111)*Inputs!$C$5</f>
        <v>#VALUE!</v>
      </c>
      <c r="S111" s="13" t="e">
        <f t="shared" si="16"/>
        <v>#VALUE!</v>
      </c>
      <c r="T111" s="13" t="e">
        <f t="shared" si="17"/>
        <v>#VALUE!</v>
      </c>
      <c r="V111" s="12" t="e">
        <f t="shared" si="18"/>
        <v>#VALUE!</v>
      </c>
      <c r="W111" s="12" t="e">
        <f t="shared" si="19"/>
        <v>#VALUE!</v>
      </c>
    </row>
    <row r="112" spans="2:23" x14ac:dyDescent="0.2">
      <c r="B112" s="12" t="e">
        <f>Inputs!B116</f>
        <v>#VALUE!</v>
      </c>
      <c r="C112" s="12" t="str">
        <f>IF(AND(Inputs!C116="", Inputs!D116=""), "", IF(Inputs!D116="", Inputs!C116, Inputs!D116 * Inputs!$C$4 + Inputs!B116))</f>
        <v/>
      </c>
      <c r="E112">
        <f>Inputs!R116</f>
        <v>0</v>
      </c>
      <c r="G112" t="e">
        <f>B112-Inputs!$C$2</f>
        <v>#VALUE!</v>
      </c>
      <c r="H112" t="e">
        <f>C112-Inputs!$C$2</f>
        <v>#VALUE!</v>
      </c>
      <c r="J112" t="e">
        <f>G112/Inputs!$C$4</f>
        <v>#VALUE!</v>
      </c>
      <c r="K112" t="e">
        <f>H112/Inputs!$C$4</f>
        <v>#VALUE!</v>
      </c>
      <c r="M112" t="e">
        <f>J112/Inputs!$C$3</f>
        <v>#VALUE!</v>
      </c>
      <c r="N112" t="e">
        <f>K112/Inputs!$C$3</f>
        <v>#VALUE!</v>
      </c>
      <c r="P112" t="e">
        <f>(M112-INT(M112))*Inputs!$C$5 + INT(M112)*Inputs!$C$5</f>
        <v>#VALUE!</v>
      </c>
      <c r="Q112" t="e">
        <f>(N112-INT(N112))*Inputs!$C$5 + INT(N112)*Inputs!$C$5</f>
        <v>#VALUE!</v>
      </c>
      <c r="S112" s="13" t="e">
        <f t="shared" si="16"/>
        <v>#VALUE!</v>
      </c>
      <c r="T112" s="13" t="e">
        <f t="shared" si="17"/>
        <v>#VALUE!</v>
      </c>
      <c r="V112" s="12" t="e">
        <f t="shared" si="18"/>
        <v>#VALUE!</v>
      </c>
      <c r="W112" s="12" t="e">
        <f t="shared" si="19"/>
        <v>#VALUE!</v>
      </c>
    </row>
    <row r="113" spans="2:23" x14ac:dyDescent="0.2">
      <c r="B113" s="12" t="e">
        <f>Inputs!B117</f>
        <v>#VALUE!</v>
      </c>
      <c r="C113" s="12" t="str">
        <f>IF(AND(Inputs!C117="", Inputs!D117=""), "", IF(Inputs!D117="", Inputs!C117, Inputs!D117 * Inputs!$C$4 + Inputs!B117))</f>
        <v/>
      </c>
      <c r="E113">
        <f>Inputs!R117</f>
        <v>0</v>
      </c>
      <c r="G113" t="e">
        <f>B113-Inputs!$C$2</f>
        <v>#VALUE!</v>
      </c>
      <c r="H113" t="e">
        <f>C113-Inputs!$C$2</f>
        <v>#VALUE!</v>
      </c>
      <c r="J113" t="e">
        <f>G113/Inputs!$C$4</f>
        <v>#VALUE!</v>
      </c>
      <c r="K113" t="e">
        <f>H113/Inputs!$C$4</f>
        <v>#VALUE!</v>
      </c>
      <c r="M113" t="e">
        <f>J113/Inputs!$C$3</f>
        <v>#VALUE!</v>
      </c>
      <c r="N113" t="e">
        <f>K113/Inputs!$C$3</f>
        <v>#VALUE!</v>
      </c>
      <c r="P113" t="e">
        <f>(M113-INT(M113))*Inputs!$C$5 + INT(M113)*Inputs!$C$5</f>
        <v>#VALUE!</v>
      </c>
      <c r="Q113" t="e">
        <f>(N113-INT(N113))*Inputs!$C$5 + INT(N113)*Inputs!$C$5</f>
        <v>#VALUE!</v>
      </c>
      <c r="S113" s="13" t="e">
        <f t="shared" si="16"/>
        <v>#VALUE!</v>
      </c>
      <c r="T113" s="13" t="e">
        <f t="shared" si="17"/>
        <v>#VALUE!</v>
      </c>
      <c r="V113" s="12" t="e">
        <f t="shared" si="18"/>
        <v>#VALUE!</v>
      </c>
      <c r="W113" s="12" t="e">
        <f t="shared" si="19"/>
        <v>#VALUE!</v>
      </c>
    </row>
    <row r="114" spans="2:23" x14ac:dyDescent="0.2">
      <c r="B114" s="12" t="e">
        <f>Inputs!B118</f>
        <v>#VALUE!</v>
      </c>
      <c r="C114" s="12" t="str">
        <f>IF(AND(Inputs!C118="", Inputs!D118=""), "", IF(Inputs!D118="", Inputs!C118, Inputs!D118 * Inputs!$C$4 + Inputs!B118))</f>
        <v/>
      </c>
      <c r="E114">
        <f>Inputs!R118</f>
        <v>0</v>
      </c>
      <c r="G114" t="e">
        <f>B114-Inputs!$C$2</f>
        <v>#VALUE!</v>
      </c>
      <c r="H114" t="e">
        <f>C114-Inputs!$C$2</f>
        <v>#VALUE!</v>
      </c>
      <c r="J114" t="e">
        <f>G114/Inputs!$C$4</f>
        <v>#VALUE!</v>
      </c>
      <c r="K114" t="e">
        <f>H114/Inputs!$C$4</f>
        <v>#VALUE!</v>
      </c>
      <c r="M114" t="e">
        <f>J114/Inputs!$C$3</f>
        <v>#VALUE!</v>
      </c>
      <c r="N114" t="e">
        <f>K114/Inputs!$C$3</f>
        <v>#VALUE!</v>
      </c>
      <c r="P114" t="e">
        <f>(M114-INT(M114))*Inputs!$C$5 + INT(M114)*Inputs!$C$5</f>
        <v>#VALUE!</v>
      </c>
      <c r="Q114" t="e">
        <f>(N114-INT(N114))*Inputs!$C$5 + INT(N114)*Inputs!$C$5</f>
        <v>#VALUE!</v>
      </c>
      <c r="S114" s="13" t="e">
        <f t="shared" si="16"/>
        <v>#VALUE!</v>
      </c>
      <c r="T114" s="13" t="e">
        <f t="shared" si="17"/>
        <v>#VALUE!</v>
      </c>
      <c r="V114" s="12" t="e">
        <f t="shared" si="18"/>
        <v>#VALUE!</v>
      </c>
      <c r="W114" s="12" t="e">
        <f t="shared" si="19"/>
        <v>#VALUE!</v>
      </c>
    </row>
    <row r="115" spans="2:23" x14ac:dyDescent="0.2">
      <c r="B115" s="12" t="e">
        <f>Inputs!B119</f>
        <v>#VALUE!</v>
      </c>
      <c r="C115" s="12" t="str">
        <f>IF(AND(Inputs!C119="", Inputs!D119=""), "", IF(Inputs!D119="", Inputs!C119, Inputs!D119 * Inputs!$C$4 + Inputs!B119))</f>
        <v/>
      </c>
      <c r="E115">
        <f>Inputs!R119</f>
        <v>0</v>
      </c>
      <c r="G115" t="e">
        <f>B115-Inputs!$C$2</f>
        <v>#VALUE!</v>
      </c>
      <c r="H115" t="e">
        <f>C115-Inputs!$C$2</f>
        <v>#VALUE!</v>
      </c>
      <c r="J115" t="e">
        <f>G115/Inputs!$C$4</f>
        <v>#VALUE!</v>
      </c>
      <c r="K115" t="e">
        <f>H115/Inputs!$C$4</f>
        <v>#VALUE!</v>
      </c>
      <c r="M115" t="e">
        <f>J115/Inputs!$C$3</f>
        <v>#VALUE!</v>
      </c>
      <c r="N115" t="e">
        <f>K115/Inputs!$C$3</f>
        <v>#VALUE!</v>
      </c>
      <c r="P115" t="e">
        <f>(M115-INT(M115))*Inputs!$C$5 + INT(M115)*Inputs!$C$5</f>
        <v>#VALUE!</v>
      </c>
      <c r="Q115" t="e">
        <f>(N115-INT(N115))*Inputs!$C$5 + INT(N115)*Inputs!$C$5</f>
        <v>#VALUE!</v>
      </c>
      <c r="S115" s="13" t="e">
        <f t="shared" si="16"/>
        <v>#VALUE!</v>
      </c>
      <c r="T115" s="13" t="e">
        <f t="shared" si="17"/>
        <v>#VALUE!</v>
      </c>
      <c r="V115" s="12" t="e">
        <f t="shared" si="18"/>
        <v>#VALUE!</v>
      </c>
      <c r="W115" s="12" t="e">
        <f t="shared" si="19"/>
        <v>#VALUE!</v>
      </c>
    </row>
    <row r="116" spans="2:23" x14ac:dyDescent="0.2">
      <c r="B116" s="12" t="e">
        <f>Inputs!B120</f>
        <v>#VALUE!</v>
      </c>
      <c r="C116" s="12" t="str">
        <f>IF(AND(Inputs!C120="", Inputs!D120=""), "", IF(Inputs!D120="", Inputs!C120, Inputs!D120 * Inputs!$C$4 + Inputs!B120))</f>
        <v/>
      </c>
      <c r="E116">
        <f>Inputs!R120</f>
        <v>0</v>
      </c>
      <c r="G116" t="e">
        <f>B116-Inputs!$C$2</f>
        <v>#VALUE!</v>
      </c>
      <c r="H116" t="e">
        <f>C116-Inputs!$C$2</f>
        <v>#VALUE!</v>
      </c>
      <c r="J116" t="e">
        <f>G116/Inputs!$C$4</f>
        <v>#VALUE!</v>
      </c>
      <c r="K116" t="e">
        <f>H116/Inputs!$C$4</f>
        <v>#VALUE!</v>
      </c>
      <c r="M116" t="e">
        <f>J116/Inputs!$C$3</f>
        <v>#VALUE!</v>
      </c>
      <c r="N116" t="e">
        <f>K116/Inputs!$C$3</f>
        <v>#VALUE!</v>
      </c>
      <c r="P116" t="e">
        <f>(M116-INT(M116))*Inputs!$C$5 + INT(M116)*Inputs!$C$5</f>
        <v>#VALUE!</v>
      </c>
      <c r="Q116" t="e">
        <f>(N116-INT(N116))*Inputs!$C$5 + INT(N116)*Inputs!$C$5</f>
        <v>#VALUE!</v>
      </c>
      <c r="S116" s="13" t="e">
        <f t="shared" si="16"/>
        <v>#VALUE!</v>
      </c>
      <c r="T116" s="13" t="e">
        <f t="shared" si="17"/>
        <v>#VALUE!</v>
      </c>
      <c r="V116" s="12" t="e">
        <f t="shared" si="18"/>
        <v>#VALUE!</v>
      </c>
      <c r="W116" s="12" t="e">
        <f t="shared" si="19"/>
        <v>#VALUE!</v>
      </c>
    </row>
    <row r="117" spans="2:23" x14ac:dyDescent="0.2">
      <c r="B117" s="12" t="e">
        <f>Inputs!B121</f>
        <v>#VALUE!</v>
      </c>
      <c r="C117" s="12" t="str">
        <f>IF(AND(Inputs!C121="", Inputs!D121=""), "", IF(Inputs!D121="", Inputs!C121, Inputs!D121 * Inputs!$C$4 + Inputs!B121))</f>
        <v/>
      </c>
      <c r="E117">
        <f>Inputs!R121</f>
        <v>0</v>
      </c>
      <c r="G117" t="e">
        <f>B117-Inputs!$C$2</f>
        <v>#VALUE!</v>
      </c>
      <c r="H117" t="e">
        <f>C117-Inputs!$C$2</f>
        <v>#VALUE!</v>
      </c>
      <c r="J117" t="e">
        <f>G117/Inputs!$C$4</f>
        <v>#VALUE!</v>
      </c>
      <c r="K117" t="e">
        <f>H117/Inputs!$C$4</f>
        <v>#VALUE!</v>
      </c>
      <c r="M117" t="e">
        <f>J117/Inputs!$C$3</f>
        <v>#VALUE!</v>
      </c>
      <c r="N117" t="e">
        <f>K117/Inputs!$C$3</f>
        <v>#VALUE!</v>
      </c>
      <c r="P117" t="e">
        <f>(M117-INT(M117))*Inputs!$C$5 + INT(M117)*Inputs!$C$5</f>
        <v>#VALUE!</v>
      </c>
      <c r="Q117" t="e">
        <f>(N117-INT(N117))*Inputs!$C$5 + INT(N117)*Inputs!$C$5</f>
        <v>#VALUE!</v>
      </c>
      <c r="S117" s="13" t="e">
        <f t="shared" si="16"/>
        <v>#VALUE!</v>
      </c>
      <c r="T117" s="13" t="e">
        <f t="shared" si="17"/>
        <v>#VALUE!</v>
      </c>
      <c r="V117" s="12" t="e">
        <f t="shared" si="18"/>
        <v>#VALUE!</v>
      </c>
      <c r="W117" s="12" t="e">
        <f t="shared" si="19"/>
        <v>#VALUE!</v>
      </c>
    </row>
    <row r="118" spans="2:23" x14ac:dyDescent="0.2">
      <c r="B118" s="12" t="e">
        <f>Inputs!B122</f>
        <v>#VALUE!</v>
      </c>
      <c r="C118" s="12" t="str">
        <f>IF(AND(Inputs!C122="", Inputs!D122=""), "", IF(Inputs!D122="", Inputs!C122, Inputs!D122 * Inputs!$C$4 + Inputs!B122))</f>
        <v/>
      </c>
      <c r="E118">
        <f>Inputs!R122</f>
        <v>0</v>
      </c>
      <c r="G118" t="e">
        <f>B118-Inputs!$C$2</f>
        <v>#VALUE!</v>
      </c>
      <c r="H118" t="e">
        <f>C118-Inputs!$C$2</f>
        <v>#VALUE!</v>
      </c>
      <c r="J118" t="e">
        <f>G118/Inputs!$C$4</f>
        <v>#VALUE!</v>
      </c>
      <c r="K118" t="e">
        <f>H118/Inputs!$C$4</f>
        <v>#VALUE!</v>
      </c>
      <c r="M118" t="e">
        <f>J118/Inputs!$C$3</f>
        <v>#VALUE!</v>
      </c>
      <c r="N118" t="e">
        <f>K118/Inputs!$C$3</f>
        <v>#VALUE!</v>
      </c>
      <c r="P118" t="e">
        <f>(M118-INT(M118))*Inputs!$C$5 + INT(M118)*Inputs!$C$5</f>
        <v>#VALUE!</v>
      </c>
      <c r="Q118" t="e">
        <f>(N118-INT(N118))*Inputs!$C$5 + INT(N118)*Inputs!$C$5</f>
        <v>#VALUE!</v>
      </c>
      <c r="S118" s="13" t="e">
        <f t="shared" si="16"/>
        <v>#VALUE!</v>
      </c>
      <c r="T118" s="13" t="e">
        <f t="shared" si="17"/>
        <v>#VALUE!</v>
      </c>
      <c r="V118" s="12" t="e">
        <f t="shared" si="18"/>
        <v>#VALUE!</v>
      </c>
      <c r="W118" s="12" t="e">
        <f t="shared" si="19"/>
        <v>#VALUE!</v>
      </c>
    </row>
    <row r="119" spans="2:23" x14ac:dyDescent="0.2">
      <c r="B119" s="12" t="e">
        <f>Inputs!B123</f>
        <v>#VALUE!</v>
      </c>
      <c r="C119" s="12" t="str">
        <f>IF(AND(Inputs!C123="", Inputs!D123=""), "", IF(Inputs!D123="", Inputs!C123, Inputs!D123 * Inputs!$C$4 + Inputs!B123))</f>
        <v/>
      </c>
      <c r="E119">
        <f>Inputs!R123</f>
        <v>0</v>
      </c>
      <c r="G119" t="e">
        <f>B119-Inputs!$C$2</f>
        <v>#VALUE!</v>
      </c>
      <c r="H119" t="e">
        <f>C119-Inputs!$C$2</f>
        <v>#VALUE!</v>
      </c>
      <c r="J119" t="e">
        <f>G119/Inputs!$C$4</f>
        <v>#VALUE!</v>
      </c>
      <c r="K119" t="e">
        <f>H119/Inputs!$C$4</f>
        <v>#VALUE!</v>
      </c>
      <c r="M119" t="e">
        <f>J119/Inputs!$C$3</f>
        <v>#VALUE!</v>
      </c>
      <c r="N119" t="e">
        <f>K119/Inputs!$C$3</f>
        <v>#VALUE!</v>
      </c>
      <c r="P119" t="e">
        <f>(M119-INT(M119))*Inputs!$C$5 + INT(M119)*Inputs!$C$5</f>
        <v>#VALUE!</v>
      </c>
      <c r="Q119" t="e">
        <f>(N119-INT(N119))*Inputs!$C$5 + INT(N119)*Inputs!$C$5</f>
        <v>#VALUE!</v>
      </c>
      <c r="S119" s="13" t="e">
        <f t="shared" si="16"/>
        <v>#VALUE!</v>
      </c>
      <c r="T119" s="13" t="e">
        <f t="shared" si="17"/>
        <v>#VALUE!</v>
      </c>
      <c r="V119" s="12" t="e">
        <f t="shared" si="18"/>
        <v>#VALUE!</v>
      </c>
      <c r="W119" s="12" t="e">
        <f t="shared" si="19"/>
        <v>#VALUE!</v>
      </c>
    </row>
    <row r="120" spans="2:23" x14ac:dyDescent="0.2">
      <c r="B120" s="12">
        <f>Inputs!B124</f>
        <v>0</v>
      </c>
      <c r="C120" s="12" t="str">
        <f>IF(AND(Inputs!C124="", Inputs!D124=""), "", IF(Inputs!D124="", Inputs!C124, Inputs!D124 * Inputs!$C$4 + Inputs!B124))</f>
        <v/>
      </c>
      <c r="E120">
        <f>Inputs!R124</f>
        <v>0</v>
      </c>
      <c r="G120">
        <f>B120-Inputs!$C$2</f>
        <v>-33622</v>
      </c>
      <c r="H120" t="e">
        <f>C120-Inputs!$C$2</f>
        <v>#VALUE!</v>
      </c>
      <c r="J120">
        <f>G120/Inputs!$C$4</f>
        <v>-4803.1428571428569</v>
      </c>
      <c r="K120" t="e">
        <f>H120/Inputs!$C$4</f>
        <v>#VALUE!</v>
      </c>
      <c r="M120">
        <f>J120/Inputs!$C$3</f>
        <v>-92.052019162435258</v>
      </c>
      <c r="N120" t="e">
        <f>K120/Inputs!$C$3</f>
        <v>#VALUE!</v>
      </c>
      <c r="P120">
        <f>(M120-INT(M120))*Inputs!$C$5 + INT(M120)*Inputs!$C$5</f>
        <v>-4786.7049964466332</v>
      </c>
      <c r="Q120" t="e">
        <f>(N120-INT(N120))*Inputs!$C$5 + INT(N120)*Inputs!$C$5</f>
        <v>#VALUE!</v>
      </c>
      <c r="S120" s="13">
        <f t="shared" si="16"/>
        <v>2.0650248735673813</v>
      </c>
      <c r="T120" s="13" t="e">
        <f t="shared" si="17"/>
        <v>#VALUE!</v>
      </c>
      <c r="V120" s="12">
        <f t="shared" si="18"/>
        <v>-2</v>
      </c>
      <c r="W120" s="12" t="e">
        <f t="shared" si="19"/>
        <v>#VALUE!</v>
      </c>
    </row>
    <row r="121" spans="2:23" x14ac:dyDescent="0.2">
      <c r="B121" s="12">
        <f>Inputs!B125</f>
        <v>0</v>
      </c>
      <c r="C121" s="12" t="str">
        <f>IF(AND(Inputs!C125="", Inputs!D125=""), "", IF(Inputs!D125="", Inputs!C125, Inputs!D125 * Inputs!$C$4 + Inputs!B125))</f>
        <v/>
      </c>
      <c r="E121">
        <f>Inputs!R125</f>
        <v>0</v>
      </c>
      <c r="G121">
        <f>B121-Inputs!$C$2</f>
        <v>-33622</v>
      </c>
      <c r="H121" t="e">
        <f>C121-Inputs!$C$2</f>
        <v>#VALUE!</v>
      </c>
      <c r="J121">
        <f>G121/Inputs!$C$4</f>
        <v>-4803.1428571428569</v>
      </c>
      <c r="K121" t="e">
        <f>H121/Inputs!$C$4</f>
        <v>#VALUE!</v>
      </c>
      <c r="M121">
        <f>J121/Inputs!$C$3</f>
        <v>-92.052019162435258</v>
      </c>
      <c r="N121" t="e">
        <f>K121/Inputs!$C$3</f>
        <v>#VALUE!</v>
      </c>
      <c r="P121">
        <f>(M121-INT(M121))*Inputs!$C$5 + INT(M121)*Inputs!$C$5</f>
        <v>-4786.7049964466332</v>
      </c>
      <c r="Q121" t="e">
        <f>(N121-INT(N121))*Inputs!$C$5 + INT(N121)*Inputs!$C$5</f>
        <v>#VALUE!</v>
      </c>
      <c r="S121" s="13">
        <f t="shared" si="16"/>
        <v>2.0650248735673813</v>
      </c>
      <c r="T121" s="13" t="e">
        <f t="shared" si="17"/>
        <v>#VALUE!</v>
      </c>
      <c r="V121" s="12">
        <f t="shared" si="18"/>
        <v>-2</v>
      </c>
      <c r="W121" s="12" t="e">
        <f t="shared" si="19"/>
        <v>#VALUE!</v>
      </c>
    </row>
    <row r="122" spans="2:23" x14ac:dyDescent="0.2">
      <c r="B122" s="12">
        <f>Inputs!B126</f>
        <v>0</v>
      </c>
      <c r="C122" s="12" t="str">
        <f>IF(AND(Inputs!C126="", Inputs!D126=""), "", IF(Inputs!D126="", Inputs!C126, Inputs!D126 * Inputs!$C$4 + Inputs!B126))</f>
        <v/>
      </c>
      <c r="E122">
        <f>Inputs!R126</f>
        <v>0</v>
      </c>
      <c r="G122">
        <f>B122-Inputs!$C$2</f>
        <v>-33622</v>
      </c>
      <c r="H122" t="e">
        <f>C122-Inputs!$C$2</f>
        <v>#VALUE!</v>
      </c>
      <c r="J122">
        <f>G122/Inputs!$C$4</f>
        <v>-4803.1428571428569</v>
      </c>
      <c r="K122" t="e">
        <f>H122/Inputs!$C$4</f>
        <v>#VALUE!</v>
      </c>
      <c r="M122">
        <f>J122/Inputs!$C$3</f>
        <v>-92.052019162435258</v>
      </c>
      <c r="N122" t="e">
        <f>K122/Inputs!$C$3</f>
        <v>#VALUE!</v>
      </c>
      <c r="P122">
        <f>(M122-INT(M122))*Inputs!$C$5 + INT(M122)*Inputs!$C$5</f>
        <v>-4786.7049964466332</v>
      </c>
      <c r="Q122" t="e">
        <f>(N122-INT(N122))*Inputs!$C$5 + INT(N122)*Inputs!$C$5</f>
        <v>#VALUE!</v>
      </c>
      <c r="S122" s="13">
        <f t="shared" si="16"/>
        <v>2.0650248735673813</v>
      </c>
      <c r="T122" s="13" t="e">
        <f t="shared" si="17"/>
        <v>#VALUE!</v>
      </c>
      <c r="V122" s="12">
        <f t="shared" si="18"/>
        <v>-2</v>
      </c>
      <c r="W122" s="12" t="e">
        <f t="shared" si="19"/>
        <v>#VALUE!</v>
      </c>
    </row>
    <row r="123" spans="2:23" x14ac:dyDescent="0.2">
      <c r="B123" s="12">
        <f>Inputs!B127</f>
        <v>0</v>
      </c>
      <c r="C123" s="12" t="str">
        <f>IF(AND(Inputs!C127="", Inputs!D127=""), "", IF(Inputs!D127="", Inputs!C127, Inputs!D127 * Inputs!$C$4 + Inputs!B127))</f>
        <v/>
      </c>
      <c r="E123">
        <f>Inputs!R127</f>
        <v>0</v>
      </c>
      <c r="G123">
        <f>B123-Inputs!$C$2</f>
        <v>-33622</v>
      </c>
      <c r="H123" t="e">
        <f>C123-Inputs!$C$2</f>
        <v>#VALUE!</v>
      </c>
      <c r="J123">
        <f>G123/Inputs!$C$4</f>
        <v>-4803.1428571428569</v>
      </c>
      <c r="K123" t="e">
        <f>H123/Inputs!$C$4</f>
        <v>#VALUE!</v>
      </c>
      <c r="M123">
        <f>J123/Inputs!$C$3</f>
        <v>-92.052019162435258</v>
      </c>
      <c r="N123" t="e">
        <f>K123/Inputs!$C$3</f>
        <v>#VALUE!</v>
      </c>
      <c r="P123">
        <f>(M123-INT(M123))*Inputs!$C$5 + INT(M123)*Inputs!$C$5</f>
        <v>-4786.7049964466332</v>
      </c>
      <c r="Q123" t="e">
        <f>(N123-INT(N123))*Inputs!$C$5 + INT(N123)*Inputs!$C$5</f>
        <v>#VALUE!</v>
      </c>
      <c r="S123" s="13">
        <f t="shared" si="16"/>
        <v>2.0650248735673813</v>
      </c>
      <c r="T123" s="13" t="e">
        <f t="shared" si="17"/>
        <v>#VALUE!</v>
      </c>
      <c r="V123" s="12">
        <f t="shared" si="18"/>
        <v>-2</v>
      </c>
      <c r="W123" s="12" t="e">
        <f t="shared" si="19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440E-DA37-A74E-8967-2431E52388B1}">
  <dimension ref="A1:G116"/>
  <sheetViews>
    <sheetView workbookViewId="0">
      <selection activeCell="H17" sqref="H17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</row>
    <row r="2" spans="1:7" x14ac:dyDescent="0.2">
      <c r="A2" s="12">
        <f>Inputs!J8</f>
        <v>33622</v>
      </c>
      <c r="B2" s="12">
        <f>Inputs!K8</f>
        <v>33987</v>
      </c>
      <c r="C2" s="13" t="str">
        <f>Inputs!O8</f>
        <v>Loc</v>
      </c>
      <c r="D2" s="13" t="str">
        <f>Inputs!P8</f>
        <v>Home</v>
      </c>
      <c r="E2" s="13" t="str">
        <f>Inputs!Q8</f>
        <v>blue</v>
      </c>
      <c r="F2" s="13" t="str">
        <f>Inputs!R8</f>
        <v>Ireland</v>
      </c>
      <c r="G2" s="13" t="str">
        <f>Inputs!S8</f>
        <v>Diagonal</v>
      </c>
    </row>
    <row r="3" spans="1:7" x14ac:dyDescent="0.2">
      <c r="A3" s="12">
        <f>Inputs!J9</f>
        <v>33987</v>
      </c>
      <c r="B3" s="12">
        <f>Inputs!K9</f>
        <v>34353</v>
      </c>
      <c r="C3" s="13" t="str">
        <f>Inputs!O9</f>
        <v>Loc</v>
      </c>
      <c r="D3" s="13" t="str">
        <f>Inputs!P9</f>
        <v>Home</v>
      </c>
      <c r="E3" s="13" t="str">
        <f>Inputs!Q9</f>
        <v>blue</v>
      </c>
      <c r="F3" s="13" t="str">
        <f>Inputs!R9</f>
        <v>Australia</v>
      </c>
      <c r="G3" s="13" t="str">
        <f>Inputs!S9</f>
        <v>Horizontal</v>
      </c>
    </row>
    <row r="4" spans="1:7" x14ac:dyDescent="0.2">
      <c r="A4" s="12">
        <f>Inputs!J10</f>
        <v>34353</v>
      </c>
      <c r="B4" s="12">
        <f>Inputs!K10</f>
        <v>34718</v>
      </c>
      <c r="C4" s="13" t="str">
        <f>Inputs!O10</f>
        <v>Loc</v>
      </c>
      <c r="D4" s="13" t="str">
        <f>Inputs!P10</f>
        <v>Home</v>
      </c>
      <c r="E4" s="13" t="str">
        <f>Inputs!Q10</f>
        <v>blue</v>
      </c>
      <c r="F4" s="13" t="str">
        <f>Inputs!R10</f>
        <v>Ireland</v>
      </c>
      <c r="G4" s="13" t="str">
        <f>Inputs!S10</f>
        <v>Diagonal</v>
      </c>
    </row>
    <row r="5" spans="1:7" x14ac:dyDescent="0.2">
      <c r="A5" s="12">
        <f>Inputs!J11</f>
        <v>34718</v>
      </c>
      <c r="B5" s="12">
        <f>Inputs!K11</f>
        <v>35083</v>
      </c>
      <c r="C5" s="13" t="str">
        <f>Inputs!O11</f>
        <v>Loc</v>
      </c>
      <c r="D5" s="13" t="str">
        <f>Inputs!P11</f>
        <v>Home</v>
      </c>
      <c r="E5" s="13" t="str">
        <f>Inputs!Q11</f>
        <v>blue</v>
      </c>
      <c r="F5" s="13" t="str">
        <f>Inputs!R11</f>
        <v>Australia</v>
      </c>
      <c r="G5" s="13" t="str">
        <f>Inputs!S11</f>
        <v>Horizontal</v>
      </c>
    </row>
    <row r="6" spans="1:7" x14ac:dyDescent="0.2">
      <c r="A6" s="12">
        <f>Inputs!J12</f>
        <v>35083</v>
      </c>
      <c r="B6" s="12">
        <f>Inputs!K12</f>
        <v>35448</v>
      </c>
      <c r="C6" s="13" t="str">
        <f>Inputs!O12</f>
        <v>Loc</v>
      </c>
      <c r="D6" s="13" t="str">
        <f>Inputs!P12</f>
        <v>Home</v>
      </c>
      <c r="E6" s="13" t="str">
        <f>Inputs!Q12</f>
        <v>blue</v>
      </c>
      <c r="F6" s="13" t="str">
        <f>Inputs!R12</f>
        <v>Ireland</v>
      </c>
      <c r="G6" s="13" t="str">
        <f>Inputs!S12</f>
        <v>Diagonal</v>
      </c>
    </row>
    <row r="7" spans="1:7" x14ac:dyDescent="0.2">
      <c r="A7" s="12">
        <f>Inputs!J13</f>
        <v>35448</v>
      </c>
      <c r="B7" s="12">
        <f>Inputs!K13</f>
        <v>35814</v>
      </c>
      <c r="C7" s="13" t="str">
        <f>Inputs!O13</f>
        <v>Loc</v>
      </c>
      <c r="D7" s="13" t="str">
        <f>Inputs!P13</f>
        <v>Home</v>
      </c>
      <c r="E7" s="13" t="str">
        <f>Inputs!Q13</f>
        <v>blue</v>
      </c>
      <c r="F7" s="13" t="str">
        <f>Inputs!R13</f>
        <v>Australia</v>
      </c>
      <c r="G7" s="13" t="str">
        <f>Inputs!S13</f>
        <v>Horizontal</v>
      </c>
    </row>
    <row r="8" spans="1:7" x14ac:dyDescent="0.2">
      <c r="A8" s="12">
        <f>Inputs!J14</f>
        <v>35814</v>
      </c>
      <c r="B8" s="12">
        <f>Inputs!K14</f>
        <v>36179</v>
      </c>
      <c r="C8" s="13" t="str">
        <f>Inputs!O14</f>
        <v>Loc</v>
      </c>
      <c r="D8" s="13" t="str">
        <f>Inputs!P14</f>
        <v>Home</v>
      </c>
      <c r="E8" s="13" t="str">
        <f>Inputs!Q14</f>
        <v>blue</v>
      </c>
      <c r="F8" s="13" t="str">
        <f>Inputs!R14</f>
        <v>Ireland</v>
      </c>
      <c r="G8" s="13" t="str">
        <f>Inputs!S14</f>
        <v>Diagonal</v>
      </c>
    </row>
    <row r="9" spans="1:7" x14ac:dyDescent="0.2">
      <c r="A9" s="12">
        <f>Inputs!J15</f>
        <v>36179</v>
      </c>
      <c r="B9" s="12">
        <f>Inputs!K15</f>
        <v>36544</v>
      </c>
      <c r="C9" s="13" t="str">
        <f>Inputs!O15</f>
        <v>Loc</v>
      </c>
      <c r="D9" s="13" t="str">
        <f>Inputs!P15</f>
        <v>Home</v>
      </c>
      <c r="E9" s="13" t="str">
        <f>Inputs!Q15</f>
        <v>blue</v>
      </c>
      <c r="F9" s="13" t="str">
        <f>Inputs!R15</f>
        <v>Australia</v>
      </c>
      <c r="G9" s="13" t="str">
        <f>Inputs!S15</f>
        <v>Horizontal</v>
      </c>
    </row>
    <row r="10" spans="1:7" x14ac:dyDescent="0.2">
      <c r="A10" s="12">
        <f>Inputs!J16</f>
        <v>36544</v>
      </c>
      <c r="B10" s="12">
        <f>Inputs!K16</f>
        <v>36909</v>
      </c>
      <c r="C10" s="13" t="str">
        <f>Inputs!O16</f>
        <v>Loc</v>
      </c>
      <c r="D10" s="13" t="str">
        <f>Inputs!P16</f>
        <v>Home</v>
      </c>
      <c r="E10" s="13" t="str">
        <f>Inputs!Q16</f>
        <v>blue</v>
      </c>
      <c r="F10" s="13" t="str">
        <f>Inputs!R16</f>
        <v>Ireland</v>
      </c>
      <c r="G10" s="13" t="str">
        <f>Inputs!S16</f>
        <v>Diagonal</v>
      </c>
    </row>
    <row r="11" spans="1:7" x14ac:dyDescent="0.2">
      <c r="A11" s="12">
        <f>Inputs!J17</f>
        <v>36909</v>
      </c>
      <c r="B11" s="12">
        <f>Inputs!K17</f>
        <v>37275</v>
      </c>
      <c r="C11" s="13" t="str">
        <f>Inputs!O17</f>
        <v>Loc</v>
      </c>
      <c r="D11" s="13" t="str">
        <f>Inputs!P17</f>
        <v>Home</v>
      </c>
      <c r="E11" s="13" t="str">
        <f>Inputs!Q17</f>
        <v>blue</v>
      </c>
      <c r="F11" s="13" t="str">
        <f>Inputs!R17</f>
        <v>Australia</v>
      </c>
      <c r="G11" s="13" t="str">
        <f>Inputs!S17</f>
        <v>Horizontal</v>
      </c>
    </row>
    <row r="12" spans="1:7" x14ac:dyDescent="0.2">
      <c r="A12" s="12">
        <f>Inputs!J18</f>
        <v>37275</v>
      </c>
      <c r="B12" s="12">
        <f>Inputs!K18</f>
        <v>37640</v>
      </c>
      <c r="C12" s="13" t="str">
        <f>Inputs!O18</f>
        <v>Loc</v>
      </c>
      <c r="D12" s="13" t="str">
        <f>Inputs!P18</f>
        <v>Home</v>
      </c>
      <c r="E12" s="13" t="str">
        <f>Inputs!Q18</f>
        <v>blue</v>
      </c>
      <c r="F12" s="13" t="str">
        <f>Inputs!R18</f>
        <v>Ireland</v>
      </c>
      <c r="G12" s="13" t="str">
        <f>Inputs!S18</f>
        <v>Diagonal</v>
      </c>
    </row>
    <row r="13" spans="1:7" x14ac:dyDescent="0.2">
      <c r="A13" s="12">
        <f>Inputs!J19</f>
        <v>37640</v>
      </c>
      <c r="B13" s="12">
        <f>Inputs!K19</f>
        <v>38005</v>
      </c>
      <c r="C13" s="13" t="str">
        <f>Inputs!O19</f>
        <v>Loc</v>
      </c>
      <c r="D13" s="13" t="str">
        <f>Inputs!P19</f>
        <v>Home</v>
      </c>
      <c r="E13" s="13" t="str">
        <f>Inputs!Q19</f>
        <v>blue</v>
      </c>
      <c r="F13" s="13" t="str">
        <f>Inputs!R19</f>
        <v>Australia</v>
      </c>
      <c r="G13" s="13" t="str">
        <f>Inputs!S19</f>
        <v>Horizontal</v>
      </c>
    </row>
    <row r="14" spans="1:7" x14ac:dyDescent="0.2">
      <c r="A14" s="12">
        <f>Inputs!J20</f>
        <v>38005</v>
      </c>
      <c r="B14" s="12">
        <f>Inputs!K20</f>
        <v>38370</v>
      </c>
      <c r="C14" s="13" t="str">
        <f>Inputs!O20</f>
        <v>Loc</v>
      </c>
      <c r="D14" s="13" t="str">
        <f>Inputs!P20</f>
        <v>Home</v>
      </c>
      <c r="E14" s="13" t="str">
        <f>Inputs!Q20</f>
        <v>blue</v>
      </c>
      <c r="F14" s="13" t="str">
        <f>Inputs!R20</f>
        <v>Ireland</v>
      </c>
      <c r="G14" s="13" t="str">
        <f>Inputs!S20</f>
        <v>Diagonal</v>
      </c>
    </row>
    <row r="15" spans="1:7" x14ac:dyDescent="0.2">
      <c r="A15" s="12">
        <f>Inputs!J21</f>
        <v>38370</v>
      </c>
      <c r="B15" s="12">
        <f>Inputs!K21</f>
        <v>38736</v>
      </c>
      <c r="C15" s="13" t="str">
        <f>Inputs!O21</f>
        <v>Loc</v>
      </c>
      <c r="D15" s="13" t="str">
        <f>Inputs!P21</f>
        <v>Home</v>
      </c>
      <c r="E15" s="13" t="str">
        <f>Inputs!Q21</f>
        <v>blue</v>
      </c>
      <c r="F15" s="13" t="str">
        <f>Inputs!R21</f>
        <v>Australia</v>
      </c>
      <c r="G15" s="13" t="str">
        <f>Inputs!S21</f>
        <v>Horizontal</v>
      </c>
    </row>
    <row r="16" spans="1:7" x14ac:dyDescent="0.2">
      <c r="A16" s="12">
        <f>Inputs!J22</f>
        <v>38736</v>
      </c>
      <c r="B16" s="12">
        <f>Inputs!K22</f>
        <v>39101</v>
      </c>
      <c r="C16" s="13" t="str">
        <f>Inputs!O22</f>
        <v>Loc</v>
      </c>
      <c r="D16" s="13" t="str">
        <f>Inputs!P22</f>
        <v>Home</v>
      </c>
      <c r="E16" s="13" t="str">
        <f>Inputs!Q22</f>
        <v>blue</v>
      </c>
      <c r="F16" s="13" t="str">
        <f>Inputs!R22</f>
        <v>Ireland</v>
      </c>
      <c r="G16" s="13" t="str">
        <f>Inputs!S22</f>
        <v>Diagonal</v>
      </c>
    </row>
    <row r="17" spans="1:7" x14ac:dyDescent="0.2">
      <c r="A17" s="12">
        <f>Inputs!J23</f>
        <v>39101</v>
      </c>
      <c r="B17" s="12">
        <f>Inputs!K23</f>
        <v>39466</v>
      </c>
      <c r="C17" s="13" t="str">
        <f>Inputs!O23</f>
        <v>Loc</v>
      </c>
      <c r="D17" s="13" t="str">
        <f>Inputs!P23</f>
        <v>Home</v>
      </c>
      <c r="E17" s="13" t="str">
        <f>Inputs!Q23</f>
        <v>blue</v>
      </c>
      <c r="F17" s="13" t="str">
        <f>Inputs!R23</f>
        <v>Australia</v>
      </c>
      <c r="G17" s="13" t="str">
        <f>Inputs!S23</f>
        <v>Horizontal</v>
      </c>
    </row>
    <row r="18" spans="1:7" x14ac:dyDescent="0.2">
      <c r="A18" s="12">
        <f>Inputs!J24</f>
        <v>39466</v>
      </c>
      <c r="B18" s="12">
        <f>Inputs!K24</f>
        <v>39831</v>
      </c>
      <c r="C18" s="13" t="str">
        <f>Inputs!O24</f>
        <v>Loc</v>
      </c>
      <c r="D18" s="13" t="str">
        <f>Inputs!P24</f>
        <v>Home</v>
      </c>
      <c r="E18" s="13" t="str">
        <f>Inputs!Q24</f>
        <v>blue</v>
      </c>
      <c r="F18" s="13" t="str">
        <f>Inputs!R24</f>
        <v>Ireland</v>
      </c>
      <c r="G18" s="13" t="str">
        <f>Inputs!S24</f>
        <v>Diagonal</v>
      </c>
    </row>
    <row r="19" spans="1:7" x14ac:dyDescent="0.2">
      <c r="A19" s="12">
        <f>Inputs!J25</f>
        <v>39831</v>
      </c>
      <c r="B19" s="12">
        <f>Inputs!K25</f>
        <v>40197</v>
      </c>
      <c r="C19" s="13" t="str">
        <f>Inputs!O25</f>
        <v>Loc</v>
      </c>
      <c r="D19" s="13" t="str">
        <f>Inputs!P25</f>
        <v>Home</v>
      </c>
      <c r="E19" s="13" t="str">
        <f>Inputs!Q25</f>
        <v>blue</v>
      </c>
      <c r="F19" s="13" t="str">
        <f>Inputs!R25</f>
        <v>Australia</v>
      </c>
      <c r="G19" s="13" t="str">
        <f>Inputs!S25</f>
        <v>Horizontal</v>
      </c>
    </row>
    <row r="20" spans="1:7" x14ac:dyDescent="0.2">
      <c r="A20" s="12">
        <f>Inputs!J26</f>
        <v>40197</v>
      </c>
      <c r="B20" s="12">
        <f>Inputs!K26</f>
        <v>40562</v>
      </c>
      <c r="C20" s="13" t="str">
        <f>Inputs!O26</f>
        <v>Loc</v>
      </c>
      <c r="D20" s="13" t="str">
        <f>Inputs!P26</f>
        <v>Home</v>
      </c>
      <c r="E20" s="13" t="str">
        <f>Inputs!Q26</f>
        <v>blue</v>
      </c>
      <c r="F20" s="13" t="str">
        <f>Inputs!R26</f>
        <v>Ireland</v>
      </c>
      <c r="G20" s="13" t="str">
        <f>Inputs!S26</f>
        <v>Diagonal</v>
      </c>
    </row>
    <row r="21" spans="1:7" x14ac:dyDescent="0.2">
      <c r="A21" s="12">
        <f>Inputs!J27</f>
        <v>40562</v>
      </c>
      <c r="B21" s="12">
        <f>Inputs!K27</f>
        <v>40927</v>
      </c>
      <c r="C21" s="13" t="str">
        <f>Inputs!O27</f>
        <v>Loc</v>
      </c>
      <c r="D21" s="13" t="str">
        <f>Inputs!P27</f>
        <v>Home</v>
      </c>
      <c r="E21" s="13" t="str">
        <f>Inputs!Q27</f>
        <v>blue</v>
      </c>
      <c r="F21" s="13" t="str">
        <f>Inputs!R27</f>
        <v>Australia</v>
      </c>
      <c r="G21" s="13" t="str">
        <f>Inputs!S27</f>
        <v>Horizontal</v>
      </c>
    </row>
    <row r="22" spans="1:7" x14ac:dyDescent="0.2">
      <c r="A22" s="12">
        <f>Inputs!J28</f>
        <v>40927</v>
      </c>
      <c r="B22" s="12">
        <f>Inputs!K28</f>
        <v>41292</v>
      </c>
      <c r="C22" s="13" t="str">
        <f>Inputs!O28</f>
        <v>Loc</v>
      </c>
      <c r="D22" s="13" t="str">
        <f>Inputs!P28</f>
        <v>Home</v>
      </c>
      <c r="E22" s="13" t="str">
        <f>Inputs!Q28</f>
        <v>blue</v>
      </c>
      <c r="F22" s="13" t="str">
        <f>Inputs!R28</f>
        <v>Ireland</v>
      </c>
      <c r="G22" s="13" t="str">
        <f>Inputs!S28</f>
        <v>Diagonal</v>
      </c>
    </row>
    <row r="23" spans="1:7" x14ac:dyDescent="0.2">
      <c r="A23" s="12">
        <f>Inputs!J29</f>
        <v>41292</v>
      </c>
      <c r="B23" s="12">
        <f>Inputs!K29</f>
        <v>41658</v>
      </c>
      <c r="C23" s="13" t="str">
        <f>Inputs!O29</f>
        <v>Loc</v>
      </c>
      <c r="D23" s="13" t="str">
        <f>Inputs!P29</f>
        <v>Home</v>
      </c>
      <c r="E23" s="13" t="str">
        <f>Inputs!Q29</f>
        <v>blue</v>
      </c>
      <c r="F23" s="13" t="str">
        <f>Inputs!R29</f>
        <v>Australia</v>
      </c>
      <c r="G23" s="13" t="str">
        <f>Inputs!S29</f>
        <v>Horizontal</v>
      </c>
    </row>
    <row r="24" spans="1:7" x14ac:dyDescent="0.2">
      <c r="A24" s="12">
        <f>Inputs!J30</f>
        <v>41658</v>
      </c>
      <c r="B24" s="12">
        <f>Inputs!K30</f>
        <v>42023</v>
      </c>
      <c r="C24" s="13" t="str">
        <f>Inputs!O30</f>
        <v>Loc</v>
      </c>
      <c r="D24" s="13" t="str">
        <f>Inputs!P30</f>
        <v>Home</v>
      </c>
      <c r="E24" s="13" t="str">
        <f>Inputs!Q30</f>
        <v>blue</v>
      </c>
      <c r="F24" s="13" t="str">
        <f>Inputs!R30</f>
        <v>Ireland</v>
      </c>
      <c r="G24" s="13" t="str">
        <f>Inputs!S30</f>
        <v>Diagonal</v>
      </c>
    </row>
    <row r="25" spans="1:7" x14ac:dyDescent="0.2">
      <c r="A25" s="12">
        <f>Inputs!J31</f>
        <v>42023</v>
      </c>
      <c r="B25" s="12">
        <f>Inputs!K31</f>
        <v>42388</v>
      </c>
      <c r="C25" s="13" t="str">
        <f>Inputs!O31</f>
        <v>Loc</v>
      </c>
      <c r="D25" s="13" t="str">
        <f>Inputs!P31</f>
        <v>Home</v>
      </c>
      <c r="E25" s="13" t="str">
        <f>Inputs!Q31</f>
        <v>blue</v>
      </c>
      <c r="F25" s="13" t="str">
        <f>Inputs!R31</f>
        <v>Australia</v>
      </c>
      <c r="G25" s="13" t="str">
        <f>Inputs!S31</f>
        <v>Horizontal</v>
      </c>
    </row>
    <row r="26" spans="1:7" x14ac:dyDescent="0.2">
      <c r="A26" s="12">
        <f>Inputs!J32</f>
        <v>42388</v>
      </c>
      <c r="B26" s="12">
        <f>Inputs!K32</f>
        <v>42753</v>
      </c>
      <c r="C26" s="13" t="str">
        <f>Inputs!O32</f>
        <v>Loc</v>
      </c>
      <c r="D26" s="13" t="str">
        <f>Inputs!P32</f>
        <v>Home</v>
      </c>
      <c r="E26" s="13" t="str">
        <f>Inputs!Q32</f>
        <v>blue</v>
      </c>
      <c r="F26" s="13" t="str">
        <f>Inputs!R32</f>
        <v>Ireland</v>
      </c>
      <c r="G26" s="13" t="str">
        <f>Inputs!S32</f>
        <v>Diagonal</v>
      </c>
    </row>
    <row r="27" spans="1:7" x14ac:dyDescent="0.2">
      <c r="A27" s="12">
        <f>Inputs!J33</f>
        <v>42753</v>
      </c>
      <c r="B27" s="12">
        <f>Inputs!K33</f>
        <v>43119</v>
      </c>
      <c r="C27" s="13" t="str">
        <f>Inputs!O33</f>
        <v>Loc</v>
      </c>
      <c r="D27" s="13" t="str">
        <f>Inputs!P33</f>
        <v>Home</v>
      </c>
      <c r="E27" s="13" t="str">
        <f>Inputs!Q33</f>
        <v>blue</v>
      </c>
      <c r="F27" s="13" t="str">
        <f>Inputs!R33</f>
        <v>Australia</v>
      </c>
      <c r="G27" s="13" t="str">
        <f>Inputs!S33</f>
        <v>Horizontal</v>
      </c>
    </row>
    <row r="28" spans="1:7" x14ac:dyDescent="0.2">
      <c r="A28" s="12">
        <f>Inputs!J34</f>
        <v>43119</v>
      </c>
      <c r="B28" s="12">
        <f>Inputs!K34</f>
        <v>43484</v>
      </c>
      <c r="C28" s="13" t="str">
        <f>Inputs!O34</f>
        <v>Loc</v>
      </c>
      <c r="D28" s="13" t="str">
        <f>Inputs!P34</f>
        <v>Home</v>
      </c>
      <c r="E28" s="13" t="str">
        <f>Inputs!Q34</f>
        <v>blue</v>
      </c>
      <c r="F28" s="13" t="str">
        <f>Inputs!R34</f>
        <v>Ireland</v>
      </c>
      <c r="G28" s="13" t="str">
        <f>Inputs!S34</f>
        <v>Diagonal</v>
      </c>
    </row>
    <row r="29" spans="1:7" x14ac:dyDescent="0.2">
      <c r="A29" s="12">
        <f>Inputs!J35</f>
        <v>43484</v>
      </c>
      <c r="B29" s="12">
        <f>Inputs!K35</f>
        <v>43849</v>
      </c>
      <c r="C29" s="13" t="str">
        <f>Inputs!O35</f>
        <v>Loc</v>
      </c>
      <c r="D29" s="13" t="str">
        <f>Inputs!P35</f>
        <v>Home</v>
      </c>
      <c r="E29" s="13" t="str">
        <f>Inputs!Q35</f>
        <v>blue</v>
      </c>
      <c r="F29" s="13" t="str">
        <f>Inputs!R35</f>
        <v>Australia</v>
      </c>
      <c r="G29" s="13" t="str">
        <f>Inputs!S35</f>
        <v>Horizontal</v>
      </c>
    </row>
    <row r="30" spans="1:7" x14ac:dyDescent="0.2">
      <c r="A30" s="12">
        <f>Inputs!J36</f>
        <v>43849</v>
      </c>
      <c r="B30" s="12">
        <f>Inputs!K36</f>
        <v>44214</v>
      </c>
      <c r="C30" s="13" t="str">
        <f>Inputs!O36</f>
        <v>Loc</v>
      </c>
      <c r="D30" s="13" t="str">
        <f>Inputs!P36</f>
        <v>Home</v>
      </c>
      <c r="E30" s="13" t="str">
        <f>Inputs!Q36</f>
        <v>blue</v>
      </c>
      <c r="F30" s="13" t="str">
        <f>Inputs!R36</f>
        <v>Ireland</v>
      </c>
      <c r="G30" s="13" t="str">
        <f>Inputs!S36</f>
        <v>Diagonal</v>
      </c>
    </row>
    <row r="31" spans="1:7" x14ac:dyDescent="0.2">
      <c r="A31" s="12">
        <f>Inputs!J37</f>
        <v>44214</v>
      </c>
      <c r="B31" s="12">
        <f>Inputs!K37</f>
        <v>44636</v>
      </c>
      <c r="C31" s="13" t="str">
        <f>Inputs!O37</f>
        <v>Loc</v>
      </c>
      <c r="D31" s="13" t="str">
        <f>Inputs!P37</f>
        <v>Home</v>
      </c>
      <c r="E31" s="13" t="str">
        <f>Inputs!Q37</f>
        <v>blue</v>
      </c>
      <c r="F31" s="13" t="str">
        <f>Inputs!R37</f>
        <v>Australia</v>
      </c>
      <c r="G31" s="13" t="str">
        <f>Inputs!S37</f>
        <v>Horizontal</v>
      </c>
    </row>
    <row r="32" spans="1:7" x14ac:dyDescent="0.2">
      <c r="A32" s="12">
        <f>Inputs!J38</f>
        <v>44636</v>
      </c>
      <c r="B32" s="12" t="e">
        <f>Inputs!K38</f>
        <v>#VALUE!</v>
      </c>
      <c r="C32" s="13">
        <f>Inputs!O38</f>
        <v>0</v>
      </c>
      <c r="D32" s="13">
        <f>Inputs!P38</f>
        <v>0</v>
      </c>
      <c r="E32" s="13">
        <f>Inputs!Q38</f>
        <v>0</v>
      </c>
      <c r="F32" s="13">
        <f>Inputs!R38</f>
        <v>0</v>
      </c>
      <c r="G32" s="13" t="e">
        <f>Inputs!S38</f>
        <v>#N/A</v>
      </c>
    </row>
    <row r="33" spans="1:7" x14ac:dyDescent="0.2">
      <c r="A33" s="12" t="e">
        <f>Inputs!J39</f>
        <v>#VALUE!</v>
      </c>
      <c r="B33" s="12" t="e">
        <f>Inputs!K39</f>
        <v>#VALUE!</v>
      </c>
      <c r="C33" s="13">
        <f>Inputs!O39</f>
        <v>0</v>
      </c>
      <c r="D33" s="13">
        <f>Inputs!P39</f>
        <v>0</v>
      </c>
      <c r="E33" s="13">
        <f>Inputs!Q39</f>
        <v>0</v>
      </c>
      <c r="F33" s="13">
        <f>Inputs!R39</f>
        <v>0</v>
      </c>
      <c r="G33" s="13" t="e">
        <f>Inputs!S39</f>
        <v>#N/A</v>
      </c>
    </row>
    <row r="34" spans="1:7" x14ac:dyDescent="0.2">
      <c r="A34" s="12" t="e">
        <f>Inputs!J40</f>
        <v>#VALUE!</v>
      </c>
      <c r="B34" s="12" t="e">
        <f>Inputs!K40</f>
        <v>#VALUE!</v>
      </c>
      <c r="C34" s="13">
        <f>Inputs!O40</f>
        <v>0</v>
      </c>
      <c r="D34" s="13">
        <f>Inputs!P40</f>
        <v>0</v>
      </c>
      <c r="E34" s="13">
        <f>Inputs!Q40</f>
        <v>0</v>
      </c>
      <c r="F34" s="13">
        <f>Inputs!R40</f>
        <v>0</v>
      </c>
      <c r="G34" s="13" t="e">
        <f>Inputs!S40</f>
        <v>#N/A</v>
      </c>
    </row>
    <row r="35" spans="1:7" x14ac:dyDescent="0.2">
      <c r="A35" s="12" t="e">
        <f>Inputs!J41</f>
        <v>#VALUE!</v>
      </c>
      <c r="B35" s="12" t="e">
        <f>Inputs!K41</f>
        <v>#VALUE!</v>
      </c>
      <c r="C35" s="13">
        <f>Inputs!O41</f>
        <v>0</v>
      </c>
      <c r="D35" s="13">
        <f>Inputs!P41</f>
        <v>0</v>
      </c>
      <c r="E35" s="13">
        <f>Inputs!Q41</f>
        <v>0</v>
      </c>
      <c r="F35" s="13">
        <f>Inputs!R41</f>
        <v>0</v>
      </c>
      <c r="G35" s="13" t="e">
        <f>Inputs!S41</f>
        <v>#N/A</v>
      </c>
    </row>
    <row r="36" spans="1:7" x14ac:dyDescent="0.2">
      <c r="A36" s="12" t="e">
        <f>Inputs!J42</f>
        <v>#VALUE!</v>
      </c>
      <c r="B36" s="12" t="e">
        <f>Inputs!K42</f>
        <v>#VALUE!</v>
      </c>
      <c r="C36" s="13">
        <f>Inputs!O42</f>
        <v>0</v>
      </c>
      <c r="D36" s="13">
        <f>Inputs!P42</f>
        <v>0</v>
      </c>
      <c r="E36" s="13">
        <f>Inputs!Q42</f>
        <v>0</v>
      </c>
      <c r="F36" s="13">
        <f>Inputs!R42</f>
        <v>0</v>
      </c>
      <c r="G36" s="13" t="e">
        <f>Inputs!S42</f>
        <v>#N/A</v>
      </c>
    </row>
    <row r="37" spans="1:7" x14ac:dyDescent="0.2">
      <c r="A37" s="12" t="e">
        <f>Inputs!J43</f>
        <v>#VALUE!</v>
      </c>
      <c r="B37" s="12" t="e">
        <f>Inputs!K43</f>
        <v>#VALUE!</v>
      </c>
      <c r="C37" s="13">
        <f>Inputs!O43</f>
        <v>0</v>
      </c>
      <c r="D37" s="13">
        <f>Inputs!P43</f>
        <v>0</v>
      </c>
      <c r="E37" s="13">
        <f>Inputs!Q43</f>
        <v>0</v>
      </c>
      <c r="F37" s="13">
        <f>Inputs!R43</f>
        <v>0</v>
      </c>
      <c r="G37" s="13" t="e">
        <f>Inputs!S43</f>
        <v>#N/A</v>
      </c>
    </row>
    <row r="38" spans="1:7" x14ac:dyDescent="0.2">
      <c r="A38" s="12" t="e">
        <f>Inputs!J44</f>
        <v>#VALUE!</v>
      </c>
      <c r="B38" s="12" t="e">
        <f>Inputs!K44</f>
        <v>#VALUE!</v>
      </c>
      <c r="C38" s="13">
        <f>Inputs!O44</f>
        <v>0</v>
      </c>
      <c r="D38" s="13">
        <f>Inputs!P44</f>
        <v>0</v>
      </c>
      <c r="E38" s="13">
        <f>Inputs!Q44</f>
        <v>0</v>
      </c>
      <c r="F38" s="13">
        <f>Inputs!R44</f>
        <v>0</v>
      </c>
      <c r="G38" s="13" t="e">
        <f>Inputs!S44</f>
        <v>#N/A</v>
      </c>
    </row>
    <row r="39" spans="1:7" x14ac:dyDescent="0.2">
      <c r="A39" s="12" t="e">
        <f>Inputs!J45</f>
        <v>#VALUE!</v>
      </c>
      <c r="B39" s="12" t="e">
        <f>Inputs!K45</f>
        <v>#VALUE!</v>
      </c>
      <c r="C39" s="13">
        <f>Inputs!O45</f>
        <v>0</v>
      </c>
      <c r="D39" s="13">
        <f>Inputs!P45</f>
        <v>0</v>
      </c>
      <c r="E39" s="13">
        <f>Inputs!Q45</f>
        <v>0</v>
      </c>
      <c r="F39" s="13">
        <f>Inputs!R45</f>
        <v>0</v>
      </c>
      <c r="G39" s="13" t="e">
        <f>Inputs!S45</f>
        <v>#N/A</v>
      </c>
    </row>
    <row r="40" spans="1:7" x14ac:dyDescent="0.2">
      <c r="A40" s="12" t="e">
        <f>Inputs!J46</f>
        <v>#VALUE!</v>
      </c>
      <c r="B40" s="12" t="e">
        <f>Inputs!K46</f>
        <v>#VALUE!</v>
      </c>
      <c r="C40" s="13">
        <f>Inputs!O46</f>
        <v>0</v>
      </c>
      <c r="D40" s="13">
        <f>Inputs!P46</f>
        <v>0</v>
      </c>
      <c r="E40" s="13">
        <f>Inputs!Q46</f>
        <v>0</v>
      </c>
      <c r="F40" s="13">
        <f>Inputs!R46</f>
        <v>0</v>
      </c>
      <c r="G40" s="13" t="e">
        <f>Inputs!S46</f>
        <v>#N/A</v>
      </c>
    </row>
    <row r="41" spans="1:7" x14ac:dyDescent="0.2">
      <c r="A41" s="12" t="e">
        <f>Inputs!J47</f>
        <v>#VALUE!</v>
      </c>
      <c r="B41" s="12" t="e">
        <f>Inputs!K47</f>
        <v>#VALUE!</v>
      </c>
      <c r="C41" s="13">
        <f>Inputs!O47</f>
        <v>0</v>
      </c>
      <c r="D41" s="13">
        <f>Inputs!P47</f>
        <v>0</v>
      </c>
      <c r="E41" s="13">
        <f>Inputs!Q47</f>
        <v>0</v>
      </c>
      <c r="F41" s="13">
        <f>Inputs!R47</f>
        <v>0</v>
      </c>
      <c r="G41" s="13" t="e">
        <f>Inputs!S47</f>
        <v>#N/A</v>
      </c>
    </row>
    <row r="42" spans="1:7" x14ac:dyDescent="0.2">
      <c r="A42" s="12" t="e">
        <f>Inputs!J48</f>
        <v>#VALUE!</v>
      </c>
      <c r="B42" s="12" t="e">
        <f>Inputs!K48</f>
        <v>#VALUE!</v>
      </c>
      <c r="C42" s="13">
        <f>Inputs!O48</f>
        <v>0</v>
      </c>
      <c r="D42" s="13">
        <f>Inputs!P48</f>
        <v>0</v>
      </c>
      <c r="E42" s="13">
        <f>Inputs!Q48</f>
        <v>0</v>
      </c>
      <c r="F42" s="13">
        <f>Inputs!R48</f>
        <v>0</v>
      </c>
      <c r="G42" s="13" t="e">
        <f>Inputs!S48</f>
        <v>#N/A</v>
      </c>
    </row>
    <row r="43" spans="1:7" x14ac:dyDescent="0.2">
      <c r="A43" s="12" t="e">
        <f>Inputs!J49</f>
        <v>#VALUE!</v>
      </c>
      <c r="B43" s="12" t="e">
        <f>Inputs!K49</f>
        <v>#VALUE!</v>
      </c>
      <c r="C43" s="13">
        <f>Inputs!O49</f>
        <v>0</v>
      </c>
      <c r="D43" s="13">
        <f>Inputs!P49</f>
        <v>0</v>
      </c>
      <c r="E43" s="13">
        <f>Inputs!Q49</f>
        <v>0</v>
      </c>
      <c r="F43" s="13">
        <f>Inputs!R49</f>
        <v>0</v>
      </c>
      <c r="G43" s="13" t="e">
        <f>Inputs!S49</f>
        <v>#N/A</v>
      </c>
    </row>
    <row r="44" spans="1:7" x14ac:dyDescent="0.2">
      <c r="A44" s="12" t="e">
        <f>Inputs!J50</f>
        <v>#VALUE!</v>
      </c>
      <c r="B44" s="12" t="e">
        <f>Inputs!K50</f>
        <v>#VALUE!</v>
      </c>
      <c r="C44" s="13">
        <f>Inputs!O50</f>
        <v>0</v>
      </c>
      <c r="D44" s="13">
        <f>Inputs!P50</f>
        <v>0</v>
      </c>
      <c r="E44" s="13">
        <f>Inputs!Q50</f>
        <v>0</v>
      </c>
      <c r="F44" s="13">
        <f>Inputs!R50</f>
        <v>0</v>
      </c>
      <c r="G44" s="13" t="e">
        <f>Inputs!S50</f>
        <v>#N/A</v>
      </c>
    </row>
    <row r="45" spans="1:7" x14ac:dyDescent="0.2">
      <c r="A45" s="12" t="e">
        <f>Inputs!J51</f>
        <v>#VALUE!</v>
      </c>
      <c r="B45" s="12" t="e">
        <f>Inputs!K51</f>
        <v>#VALUE!</v>
      </c>
      <c r="C45" s="13">
        <f>Inputs!O51</f>
        <v>0</v>
      </c>
      <c r="D45" s="13">
        <f>Inputs!P51</f>
        <v>0</v>
      </c>
      <c r="E45" s="13">
        <f>Inputs!Q51</f>
        <v>0</v>
      </c>
      <c r="F45" s="13">
        <f>Inputs!R51</f>
        <v>0</v>
      </c>
      <c r="G45" s="13" t="e">
        <f>Inputs!S51</f>
        <v>#N/A</v>
      </c>
    </row>
    <row r="46" spans="1:7" x14ac:dyDescent="0.2">
      <c r="A46" s="12" t="e">
        <f>Inputs!J52</f>
        <v>#VALUE!</v>
      </c>
      <c r="B46" s="12" t="e">
        <f>Inputs!K52</f>
        <v>#VALUE!</v>
      </c>
      <c r="C46" s="13">
        <f>Inputs!O52</f>
        <v>0</v>
      </c>
      <c r="D46" s="13">
        <f>Inputs!P52</f>
        <v>0</v>
      </c>
      <c r="E46" s="13">
        <f>Inputs!Q52</f>
        <v>0</v>
      </c>
      <c r="F46" s="13">
        <f>Inputs!R52</f>
        <v>0</v>
      </c>
      <c r="G46" s="13" t="e">
        <f>Inputs!S52</f>
        <v>#N/A</v>
      </c>
    </row>
    <row r="47" spans="1:7" x14ac:dyDescent="0.2">
      <c r="A47" s="12" t="e">
        <f>Inputs!J53</f>
        <v>#VALUE!</v>
      </c>
      <c r="B47" s="12" t="e">
        <f>Inputs!K53</f>
        <v>#VALUE!</v>
      </c>
      <c r="C47" s="13">
        <f>Inputs!O53</f>
        <v>0</v>
      </c>
      <c r="D47" s="13">
        <f>Inputs!P53</f>
        <v>0</v>
      </c>
      <c r="E47" s="13">
        <f>Inputs!Q53</f>
        <v>0</v>
      </c>
      <c r="F47" s="13">
        <f>Inputs!R53</f>
        <v>0</v>
      </c>
      <c r="G47" s="13" t="e">
        <f>Inputs!S53</f>
        <v>#N/A</v>
      </c>
    </row>
    <row r="48" spans="1:7" x14ac:dyDescent="0.2">
      <c r="A48" s="12" t="e">
        <f>Inputs!J54</f>
        <v>#VALUE!</v>
      </c>
      <c r="B48" s="12" t="e">
        <f>Inputs!K54</f>
        <v>#VALUE!</v>
      </c>
      <c r="C48" s="13">
        <f>Inputs!O54</f>
        <v>0</v>
      </c>
      <c r="D48" s="13">
        <f>Inputs!P54</f>
        <v>0</v>
      </c>
      <c r="E48" s="13">
        <f>Inputs!Q54</f>
        <v>0</v>
      </c>
      <c r="F48" s="13">
        <f>Inputs!R54</f>
        <v>0</v>
      </c>
      <c r="G48" s="13" t="e">
        <f>Inputs!S54</f>
        <v>#N/A</v>
      </c>
    </row>
    <row r="49" spans="1:7" x14ac:dyDescent="0.2">
      <c r="A49" s="12" t="e">
        <f>Inputs!J55</f>
        <v>#VALUE!</v>
      </c>
      <c r="B49" s="12" t="e">
        <f>Inputs!K55</f>
        <v>#VALUE!</v>
      </c>
      <c r="C49" s="13">
        <f>Inputs!O55</f>
        <v>0</v>
      </c>
      <c r="D49" s="13">
        <f>Inputs!P55</f>
        <v>0</v>
      </c>
      <c r="E49" s="13">
        <f>Inputs!Q55</f>
        <v>0</v>
      </c>
      <c r="F49" s="13">
        <f>Inputs!R55</f>
        <v>0</v>
      </c>
      <c r="G49" s="13" t="e">
        <f>Inputs!S55</f>
        <v>#N/A</v>
      </c>
    </row>
    <row r="50" spans="1:7" x14ac:dyDescent="0.2">
      <c r="A50" s="12" t="e">
        <f>Inputs!J56</f>
        <v>#VALUE!</v>
      </c>
      <c r="B50" s="12" t="e">
        <f>Inputs!K56</f>
        <v>#VALUE!</v>
      </c>
      <c r="C50" s="13">
        <f>Inputs!O56</f>
        <v>0</v>
      </c>
      <c r="D50" s="13">
        <f>Inputs!P56</f>
        <v>0</v>
      </c>
      <c r="E50" s="13">
        <f>Inputs!Q56</f>
        <v>0</v>
      </c>
      <c r="F50" s="13">
        <f>Inputs!R56</f>
        <v>0</v>
      </c>
      <c r="G50" s="13" t="e">
        <f>Inputs!S56</f>
        <v>#N/A</v>
      </c>
    </row>
    <row r="51" spans="1:7" x14ac:dyDescent="0.2">
      <c r="A51" s="12" t="e">
        <f>Inputs!J57</f>
        <v>#VALUE!</v>
      </c>
      <c r="B51" s="12" t="e">
        <f>Inputs!K57</f>
        <v>#VALUE!</v>
      </c>
      <c r="C51" s="13">
        <f>Inputs!O57</f>
        <v>0</v>
      </c>
      <c r="D51" s="13">
        <f>Inputs!P57</f>
        <v>0</v>
      </c>
      <c r="E51" s="13">
        <f>Inputs!Q57</f>
        <v>0</v>
      </c>
      <c r="F51" s="13">
        <f>Inputs!R57</f>
        <v>0</v>
      </c>
      <c r="G51" s="13" t="e">
        <f>Inputs!S57</f>
        <v>#N/A</v>
      </c>
    </row>
    <row r="52" spans="1:7" x14ac:dyDescent="0.2">
      <c r="A52" s="12" t="e">
        <f>Inputs!J58</f>
        <v>#VALUE!</v>
      </c>
      <c r="B52" s="12">
        <f>Inputs!K58</f>
        <v>0</v>
      </c>
      <c r="C52" s="13">
        <f>Inputs!O58</f>
        <v>0</v>
      </c>
      <c r="D52" s="13">
        <f>Inputs!P58</f>
        <v>0</v>
      </c>
      <c r="E52" s="13">
        <f>Inputs!Q58</f>
        <v>0</v>
      </c>
      <c r="F52" s="13">
        <f>Inputs!R58</f>
        <v>0</v>
      </c>
      <c r="G52" s="13" t="e">
        <f>Inputs!S58</f>
        <v>#N/A</v>
      </c>
    </row>
    <row r="53" spans="1:7" x14ac:dyDescent="0.2">
      <c r="A53" s="12">
        <f>Inputs!J59</f>
        <v>0</v>
      </c>
      <c r="B53" s="12">
        <f>Inputs!K59</f>
        <v>0</v>
      </c>
      <c r="C53" s="13">
        <f>Inputs!O59</f>
        <v>0</v>
      </c>
      <c r="D53" s="13">
        <f>Inputs!P59</f>
        <v>0</v>
      </c>
      <c r="E53" s="13">
        <f>Inputs!Q59</f>
        <v>0</v>
      </c>
      <c r="F53" s="13">
        <f>Inputs!R59</f>
        <v>0</v>
      </c>
      <c r="G53" s="13" t="e">
        <f>Inputs!S59</f>
        <v>#N/A</v>
      </c>
    </row>
    <row r="54" spans="1:7" x14ac:dyDescent="0.2">
      <c r="A54" s="12">
        <f>Inputs!J60</f>
        <v>0</v>
      </c>
      <c r="B54" s="12">
        <f>Inputs!K60</f>
        <v>0</v>
      </c>
      <c r="C54" s="13">
        <f>Inputs!O60</f>
        <v>0</v>
      </c>
      <c r="D54" s="13">
        <f>Inputs!P60</f>
        <v>0</v>
      </c>
      <c r="E54" s="13">
        <f>Inputs!Q60</f>
        <v>0</v>
      </c>
      <c r="F54" s="13">
        <f>Inputs!R60</f>
        <v>0</v>
      </c>
      <c r="G54" s="13" t="e">
        <f>Inputs!S60</f>
        <v>#N/A</v>
      </c>
    </row>
    <row r="55" spans="1:7" x14ac:dyDescent="0.2">
      <c r="A55" s="12">
        <f>Inputs!J61</f>
        <v>0</v>
      </c>
      <c r="B55" s="12">
        <f>Inputs!K61</f>
        <v>0</v>
      </c>
      <c r="C55" s="13">
        <f>Inputs!O61</f>
        <v>0</v>
      </c>
      <c r="D55" s="13">
        <f>Inputs!P61</f>
        <v>0</v>
      </c>
      <c r="E55" s="13">
        <f>Inputs!Q61</f>
        <v>0</v>
      </c>
      <c r="F55" s="13">
        <f>Inputs!R61</f>
        <v>0</v>
      </c>
      <c r="G55" s="13" t="e">
        <f>Inputs!S61</f>
        <v>#N/A</v>
      </c>
    </row>
    <row r="56" spans="1:7" x14ac:dyDescent="0.2">
      <c r="A56" s="12">
        <f>Inputs!J62</f>
        <v>0</v>
      </c>
      <c r="B56" s="12" t="e">
        <f>Inputs!K62</f>
        <v>#VALUE!</v>
      </c>
      <c r="C56" s="13">
        <f>Inputs!O62</f>
        <v>0</v>
      </c>
      <c r="D56" s="13">
        <f>Inputs!P62</f>
        <v>0</v>
      </c>
      <c r="E56" s="13">
        <f>Inputs!Q62</f>
        <v>0</v>
      </c>
      <c r="F56" s="13">
        <f>Inputs!R62</f>
        <v>0</v>
      </c>
      <c r="G56" s="13" t="e">
        <f>Inputs!S62</f>
        <v>#N/A</v>
      </c>
    </row>
    <row r="57" spans="1:7" x14ac:dyDescent="0.2">
      <c r="A57" s="12" t="e">
        <f>Inputs!J63</f>
        <v>#VALUE!</v>
      </c>
      <c r="B57" s="12" t="e">
        <f>Inputs!K63</f>
        <v>#VALUE!</v>
      </c>
      <c r="C57" s="13">
        <f>Inputs!O63</f>
        <v>0</v>
      </c>
      <c r="D57" s="13">
        <f>Inputs!P63</f>
        <v>0</v>
      </c>
      <c r="E57" s="13">
        <f>Inputs!Q63</f>
        <v>0</v>
      </c>
      <c r="F57" s="13">
        <f>Inputs!R63</f>
        <v>0</v>
      </c>
      <c r="G57" s="13" t="e">
        <f>Inputs!S63</f>
        <v>#N/A</v>
      </c>
    </row>
    <row r="58" spans="1:7" x14ac:dyDescent="0.2">
      <c r="A58" s="12" t="e">
        <f>Inputs!J64</f>
        <v>#VALUE!</v>
      </c>
      <c r="B58" s="12" t="e">
        <f>Inputs!K64</f>
        <v>#VALUE!</v>
      </c>
      <c r="C58" s="13">
        <f>Inputs!O64</f>
        <v>0</v>
      </c>
      <c r="D58" s="13">
        <f>Inputs!P64</f>
        <v>0</v>
      </c>
      <c r="E58" s="13">
        <f>Inputs!Q64</f>
        <v>0</v>
      </c>
      <c r="F58" s="13">
        <f>Inputs!R64</f>
        <v>0</v>
      </c>
      <c r="G58" s="13" t="e">
        <f>Inputs!S64</f>
        <v>#N/A</v>
      </c>
    </row>
    <row r="59" spans="1:7" x14ac:dyDescent="0.2">
      <c r="A59" s="12" t="e">
        <f>Inputs!J65</f>
        <v>#VALUE!</v>
      </c>
      <c r="B59" s="12" t="e">
        <f>Inputs!K65</f>
        <v>#VALUE!</v>
      </c>
      <c r="C59" s="13">
        <f>Inputs!O65</f>
        <v>0</v>
      </c>
      <c r="D59" s="13">
        <f>Inputs!P65</f>
        <v>0</v>
      </c>
      <c r="E59" s="13">
        <f>Inputs!Q65</f>
        <v>0</v>
      </c>
      <c r="F59" s="13">
        <f>Inputs!R65</f>
        <v>0</v>
      </c>
      <c r="G59" s="13" t="e">
        <f>Inputs!S65</f>
        <v>#N/A</v>
      </c>
    </row>
    <row r="60" spans="1:7" x14ac:dyDescent="0.2">
      <c r="A60" s="12" t="e">
        <f>Inputs!J66</f>
        <v>#VALUE!</v>
      </c>
      <c r="B60" s="12" t="e">
        <f>Inputs!K66</f>
        <v>#VALUE!</v>
      </c>
      <c r="C60" s="13">
        <f>Inputs!O66</f>
        <v>0</v>
      </c>
      <c r="D60" s="13">
        <f>Inputs!P66</f>
        <v>0</v>
      </c>
      <c r="E60" s="13">
        <f>Inputs!Q66</f>
        <v>0</v>
      </c>
      <c r="F60" s="13">
        <f>Inputs!R66</f>
        <v>0</v>
      </c>
      <c r="G60" s="13" t="e">
        <f>Inputs!S66</f>
        <v>#N/A</v>
      </c>
    </row>
    <row r="61" spans="1:7" x14ac:dyDescent="0.2">
      <c r="A61" s="12" t="e">
        <f>Inputs!J67</f>
        <v>#VALUE!</v>
      </c>
      <c r="B61" s="12" t="e">
        <f>Inputs!K67</f>
        <v>#VALUE!</v>
      </c>
      <c r="C61" s="13">
        <f>Inputs!O67</f>
        <v>0</v>
      </c>
      <c r="D61" s="13">
        <f>Inputs!P67</f>
        <v>0</v>
      </c>
      <c r="E61" s="13">
        <f>Inputs!Q67</f>
        <v>0</v>
      </c>
      <c r="F61" s="13">
        <f>Inputs!R67</f>
        <v>0</v>
      </c>
      <c r="G61" s="13" t="e">
        <f>Inputs!S67</f>
        <v>#N/A</v>
      </c>
    </row>
    <row r="62" spans="1:7" x14ac:dyDescent="0.2">
      <c r="A62" s="12" t="e">
        <f>Inputs!J68</f>
        <v>#VALUE!</v>
      </c>
      <c r="B62" s="12" t="e">
        <f>Inputs!K68</f>
        <v>#VALUE!</v>
      </c>
      <c r="C62" s="13">
        <f>Inputs!O68</f>
        <v>0</v>
      </c>
      <c r="D62" s="13">
        <f>Inputs!P68</f>
        <v>0</v>
      </c>
      <c r="E62" s="13">
        <f>Inputs!Q68</f>
        <v>0</v>
      </c>
      <c r="F62" s="13">
        <f>Inputs!R68</f>
        <v>0</v>
      </c>
      <c r="G62" s="13" t="e">
        <f>Inputs!S68</f>
        <v>#N/A</v>
      </c>
    </row>
    <row r="63" spans="1:7" x14ac:dyDescent="0.2">
      <c r="A63" s="12" t="e">
        <f>Inputs!J69</f>
        <v>#VALUE!</v>
      </c>
      <c r="B63" s="12">
        <f>Inputs!K69</f>
        <v>0</v>
      </c>
      <c r="C63" s="13">
        <f>Inputs!O69</f>
        <v>0</v>
      </c>
      <c r="D63" s="13">
        <f>Inputs!P69</f>
        <v>0</v>
      </c>
      <c r="E63" s="13">
        <f>Inputs!Q69</f>
        <v>0</v>
      </c>
      <c r="F63" s="13">
        <f>Inputs!R69</f>
        <v>0</v>
      </c>
      <c r="G63" s="13" t="e">
        <f>Inputs!S69</f>
        <v>#N/A</v>
      </c>
    </row>
    <row r="64" spans="1:7" x14ac:dyDescent="0.2">
      <c r="A64" s="12">
        <f>Inputs!J70</f>
        <v>0</v>
      </c>
      <c r="B64" s="12" t="e">
        <f>Inputs!K70</f>
        <v>#VALUE!</v>
      </c>
      <c r="C64" s="13">
        <f>Inputs!O70</f>
        <v>0</v>
      </c>
      <c r="D64" s="13">
        <f>Inputs!P70</f>
        <v>0</v>
      </c>
      <c r="E64" s="13">
        <f>Inputs!Q70</f>
        <v>0</v>
      </c>
      <c r="F64" s="13">
        <f>Inputs!R70</f>
        <v>0</v>
      </c>
      <c r="G64" s="13" t="e">
        <f>Inputs!S70</f>
        <v>#N/A</v>
      </c>
    </row>
    <row r="65" spans="1:7" x14ac:dyDescent="0.2">
      <c r="A65" s="12" t="e">
        <f>Inputs!J71</f>
        <v>#VALUE!</v>
      </c>
      <c r="B65" s="12" t="e">
        <f>Inputs!K71</f>
        <v>#VALUE!</v>
      </c>
      <c r="C65" s="13">
        <f>Inputs!O71</f>
        <v>0</v>
      </c>
      <c r="D65" s="13">
        <f>Inputs!P71</f>
        <v>0</v>
      </c>
      <c r="E65" s="13">
        <f>Inputs!Q71</f>
        <v>0</v>
      </c>
      <c r="F65" s="13">
        <f>Inputs!R71</f>
        <v>0</v>
      </c>
      <c r="G65" s="13" t="e">
        <f>Inputs!S71</f>
        <v>#N/A</v>
      </c>
    </row>
    <row r="66" spans="1:7" x14ac:dyDescent="0.2">
      <c r="A66" s="12" t="e">
        <f>Inputs!J72</f>
        <v>#VALUE!</v>
      </c>
      <c r="B66" s="12">
        <f>Inputs!K72</f>
        <v>0</v>
      </c>
      <c r="C66" s="13">
        <f>Inputs!O72</f>
        <v>0</v>
      </c>
      <c r="D66" s="13">
        <f>Inputs!P72</f>
        <v>0</v>
      </c>
      <c r="E66" s="13">
        <f>Inputs!Q72</f>
        <v>0</v>
      </c>
      <c r="F66" s="13">
        <f>Inputs!R72</f>
        <v>0</v>
      </c>
      <c r="G66" s="13" t="e">
        <f>Inputs!S72</f>
        <v>#N/A</v>
      </c>
    </row>
    <row r="67" spans="1:7" x14ac:dyDescent="0.2">
      <c r="A67" s="12">
        <f>Inputs!J73</f>
        <v>0</v>
      </c>
      <c r="B67" s="12">
        <f>Inputs!K73</f>
        <v>0</v>
      </c>
      <c r="C67" s="13">
        <f>Inputs!O73</f>
        <v>0</v>
      </c>
      <c r="D67" s="13">
        <f>Inputs!P73</f>
        <v>0</v>
      </c>
      <c r="E67" s="13">
        <f>Inputs!Q73</f>
        <v>0</v>
      </c>
      <c r="F67" s="13">
        <f>Inputs!R73</f>
        <v>0</v>
      </c>
      <c r="G67" s="13" t="e">
        <f>Inputs!S73</f>
        <v>#N/A</v>
      </c>
    </row>
    <row r="68" spans="1:7" x14ac:dyDescent="0.2">
      <c r="A68" s="12">
        <f>Inputs!J74</f>
        <v>0</v>
      </c>
      <c r="B68" s="12">
        <f>Inputs!K74</f>
        <v>0</v>
      </c>
      <c r="C68" s="13">
        <f>Inputs!O74</f>
        <v>0</v>
      </c>
      <c r="D68" s="13">
        <f>Inputs!P74</f>
        <v>0</v>
      </c>
      <c r="E68" s="13">
        <f>Inputs!Q74</f>
        <v>0</v>
      </c>
      <c r="F68" s="13">
        <f>Inputs!R74</f>
        <v>0</v>
      </c>
      <c r="G68" s="13" t="e">
        <f>Inputs!S74</f>
        <v>#N/A</v>
      </c>
    </row>
    <row r="69" spans="1:7" x14ac:dyDescent="0.2">
      <c r="A69" s="12">
        <f>Inputs!J75</f>
        <v>0</v>
      </c>
      <c r="B69" s="12">
        <f>Inputs!K75</f>
        <v>0</v>
      </c>
      <c r="C69" s="13">
        <f>Inputs!O75</f>
        <v>0</v>
      </c>
      <c r="D69" s="13">
        <f>Inputs!P75</f>
        <v>0</v>
      </c>
      <c r="E69" s="13">
        <f>Inputs!Q75</f>
        <v>0</v>
      </c>
      <c r="F69" s="13">
        <f>Inputs!R75</f>
        <v>0</v>
      </c>
      <c r="G69" s="13" t="e">
        <f>Inputs!S75</f>
        <v>#N/A</v>
      </c>
    </row>
    <row r="70" spans="1:7" x14ac:dyDescent="0.2">
      <c r="A70" s="12">
        <f>Inputs!J76</f>
        <v>0</v>
      </c>
      <c r="B70" s="12">
        <f>Inputs!K76</f>
        <v>0</v>
      </c>
      <c r="C70" s="13">
        <f>Inputs!O76</f>
        <v>0</v>
      </c>
      <c r="D70" s="13">
        <f>Inputs!P76</f>
        <v>0</v>
      </c>
      <c r="E70" s="13">
        <f>Inputs!Q76</f>
        <v>0</v>
      </c>
      <c r="F70" s="13">
        <f>Inputs!R76</f>
        <v>0</v>
      </c>
      <c r="G70" s="13" t="e">
        <f>Inputs!S76</f>
        <v>#N/A</v>
      </c>
    </row>
    <row r="71" spans="1:7" x14ac:dyDescent="0.2">
      <c r="A71" s="12">
        <f>Inputs!J77</f>
        <v>0</v>
      </c>
      <c r="B71" s="12">
        <f>Inputs!K77</f>
        <v>0</v>
      </c>
      <c r="C71" s="13">
        <f>Inputs!O77</f>
        <v>0</v>
      </c>
      <c r="D71" s="13">
        <f>Inputs!P77</f>
        <v>0</v>
      </c>
      <c r="E71" s="13">
        <f>Inputs!Q77</f>
        <v>0</v>
      </c>
      <c r="F71" s="13">
        <f>Inputs!R77</f>
        <v>0</v>
      </c>
      <c r="G71" s="13" t="e">
        <f>Inputs!S77</f>
        <v>#N/A</v>
      </c>
    </row>
    <row r="72" spans="1:7" x14ac:dyDescent="0.2">
      <c r="A72" s="12">
        <f>Inputs!J78</f>
        <v>0</v>
      </c>
      <c r="B72" s="12">
        <f>Inputs!K78</f>
        <v>0</v>
      </c>
      <c r="C72" s="13">
        <f>Inputs!O78</f>
        <v>0</v>
      </c>
      <c r="D72" s="13">
        <f>Inputs!P78</f>
        <v>0</v>
      </c>
      <c r="E72" s="13">
        <f>Inputs!Q78</f>
        <v>0</v>
      </c>
      <c r="F72" s="13">
        <f>Inputs!R78</f>
        <v>0</v>
      </c>
      <c r="G72" s="13" t="e">
        <f>Inputs!S78</f>
        <v>#N/A</v>
      </c>
    </row>
    <row r="73" spans="1:7" x14ac:dyDescent="0.2">
      <c r="A73" s="12">
        <f>Inputs!J79</f>
        <v>0</v>
      </c>
      <c r="B73" s="12">
        <f>Inputs!K79</f>
        <v>0</v>
      </c>
      <c r="C73" s="13">
        <f>Inputs!O79</f>
        <v>0</v>
      </c>
      <c r="D73" s="13">
        <f>Inputs!P79</f>
        <v>0</v>
      </c>
      <c r="E73" s="13">
        <f>Inputs!Q79</f>
        <v>0</v>
      </c>
      <c r="F73" s="13">
        <f>Inputs!R79</f>
        <v>0</v>
      </c>
      <c r="G73" s="13" t="e">
        <f>Inputs!S79</f>
        <v>#N/A</v>
      </c>
    </row>
    <row r="74" spans="1:7" x14ac:dyDescent="0.2">
      <c r="A74" s="12">
        <f>Inputs!J80</f>
        <v>0</v>
      </c>
      <c r="B74" s="12">
        <f>Inputs!K80</f>
        <v>0</v>
      </c>
      <c r="C74" s="13">
        <f>Inputs!O80</f>
        <v>0</v>
      </c>
      <c r="D74" s="13">
        <f>Inputs!P80</f>
        <v>0</v>
      </c>
      <c r="E74" s="13">
        <f>Inputs!Q80</f>
        <v>0</v>
      </c>
      <c r="F74" s="13">
        <f>Inputs!R80</f>
        <v>0</v>
      </c>
      <c r="G74" s="13" t="e">
        <f>Inputs!S80</f>
        <v>#N/A</v>
      </c>
    </row>
    <row r="75" spans="1:7" x14ac:dyDescent="0.2">
      <c r="A75" s="12">
        <f>Inputs!J81</f>
        <v>0</v>
      </c>
      <c r="B75" s="12">
        <f>Inputs!K81</f>
        <v>0</v>
      </c>
      <c r="C75" s="13">
        <f>Inputs!O81</f>
        <v>0</v>
      </c>
      <c r="D75" s="13">
        <f>Inputs!P81</f>
        <v>0</v>
      </c>
      <c r="E75" s="13">
        <f>Inputs!Q81</f>
        <v>0</v>
      </c>
      <c r="F75" s="13">
        <f>Inputs!R81</f>
        <v>0</v>
      </c>
      <c r="G75" s="13" t="e">
        <f>Inputs!S81</f>
        <v>#N/A</v>
      </c>
    </row>
    <row r="76" spans="1:7" x14ac:dyDescent="0.2">
      <c r="A76" s="12">
        <f>Inputs!J82</f>
        <v>0</v>
      </c>
      <c r="B76" s="12" t="e">
        <f>Inputs!K82</f>
        <v>#VALUE!</v>
      </c>
      <c r="C76" s="13">
        <f>Inputs!O82</f>
        <v>0</v>
      </c>
      <c r="D76" s="13">
        <f>Inputs!P82</f>
        <v>0</v>
      </c>
      <c r="E76" s="13">
        <f>Inputs!Q82</f>
        <v>0</v>
      </c>
      <c r="F76" s="13">
        <f>Inputs!R82</f>
        <v>0</v>
      </c>
      <c r="G76" s="13" t="e">
        <f>Inputs!S82</f>
        <v>#N/A</v>
      </c>
    </row>
    <row r="77" spans="1:7" x14ac:dyDescent="0.2">
      <c r="A77" s="12" t="e">
        <f>Inputs!J83</f>
        <v>#VALUE!</v>
      </c>
      <c r="B77" s="12" t="e">
        <f>Inputs!K83</f>
        <v>#VALUE!</v>
      </c>
      <c r="C77" s="13">
        <f>Inputs!O83</f>
        <v>0</v>
      </c>
      <c r="D77" s="13">
        <f>Inputs!P83</f>
        <v>0</v>
      </c>
      <c r="E77" s="13">
        <f>Inputs!Q83</f>
        <v>0</v>
      </c>
      <c r="F77" s="13">
        <f>Inputs!R83</f>
        <v>0</v>
      </c>
      <c r="G77" s="13" t="e">
        <f>Inputs!S83</f>
        <v>#N/A</v>
      </c>
    </row>
    <row r="78" spans="1:7" x14ac:dyDescent="0.2">
      <c r="A78" s="12" t="e">
        <f>Inputs!J84</f>
        <v>#VALUE!</v>
      </c>
      <c r="B78" s="12" t="e">
        <f>Inputs!K84</f>
        <v>#VALUE!</v>
      </c>
      <c r="C78" s="13">
        <f>Inputs!O84</f>
        <v>0</v>
      </c>
      <c r="D78" s="13">
        <f>Inputs!P84</f>
        <v>0</v>
      </c>
      <c r="E78" s="13">
        <f>Inputs!Q84</f>
        <v>0</v>
      </c>
      <c r="F78" s="13">
        <f>Inputs!R84</f>
        <v>0</v>
      </c>
      <c r="G78" s="13" t="e">
        <f>Inputs!S84</f>
        <v>#N/A</v>
      </c>
    </row>
    <row r="79" spans="1:7" x14ac:dyDescent="0.2">
      <c r="A79" s="12" t="e">
        <f>Inputs!J85</f>
        <v>#VALUE!</v>
      </c>
      <c r="B79" s="12">
        <f>Inputs!K85</f>
        <v>0</v>
      </c>
      <c r="C79" s="13">
        <f>Inputs!O85</f>
        <v>0</v>
      </c>
      <c r="D79" s="13">
        <f>Inputs!P85</f>
        <v>0</v>
      </c>
      <c r="E79" s="13">
        <f>Inputs!Q85</f>
        <v>0</v>
      </c>
      <c r="F79" s="13">
        <f>Inputs!R85</f>
        <v>0</v>
      </c>
      <c r="G79" s="13" t="e">
        <f>Inputs!S85</f>
        <v>#N/A</v>
      </c>
    </row>
    <row r="80" spans="1:7" x14ac:dyDescent="0.2">
      <c r="A80" s="12">
        <f>Inputs!J86</f>
        <v>0</v>
      </c>
      <c r="B80" s="12" t="e">
        <f>Inputs!K86</f>
        <v>#VALUE!</v>
      </c>
      <c r="C80" s="13">
        <f>Inputs!O86</f>
        <v>0</v>
      </c>
      <c r="D80" s="13">
        <f>Inputs!P86</f>
        <v>0</v>
      </c>
      <c r="E80" s="13">
        <f>Inputs!Q86</f>
        <v>0</v>
      </c>
      <c r="F80" s="13">
        <f>Inputs!R86</f>
        <v>0</v>
      </c>
      <c r="G80" s="13" t="e">
        <f>Inputs!S86</f>
        <v>#N/A</v>
      </c>
    </row>
    <row r="81" spans="1:7" x14ac:dyDescent="0.2">
      <c r="A81" s="12" t="e">
        <f>Inputs!J87</f>
        <v>#VALUE!</v>
      </c>
      <c r="B81" s="12" t="e">
        <f>Inputs!K87</f>
        <v>#VALUE!</v>
      </c>
      <c r="C81" s="13">
        <f>Inputs!O87</f>
        <v>0</v>
      </c>
      <c r="D81" s="13">
        <f>Inputs!P87</f>
        <v>0</v>
      </c>
      <c r="E81" s="13">
        <f>Inputs!Q87</f>
        <v>0</v>
      </c>
      <c r="F81" s="13">
        <f>Inputs!R87</f>
        <v>0</v>
      </c>
      <c r="G81" s="13" t="e">
        <f>Inputs!S87</f>
        <v>#N/A</v>
      </c>
    </row>
    <row r="82" spans="1:7" x14ac:dyDescent="0.2">
      <c r="A82" s="12" t="e">
        <f>Inputs!J88</f>
        <v>#VALUE!</v>
      </c>
      <c r="B82" s="12" t="e">
        <f>Inputs!K88</f>
        <v>#VALUE!</v>
      </c>
      <c r="C82" s="13">
        <f>Inputs!O88</f>
        <v>0</v>
      </c>
      <c r="D82" s="13">
        <f>Inputs!P88</f>
        <v>0</v>
      </c>
      <c r="E82" s="13">
        <f>Inputs!Q88</f>
        <v>0</v>
      </c>
      <c r="F82" s="13">
        <f>Inputs!R88</f>
        <v>0</v>
      </c>
      <c r="G82" s="13" t="e">
        <f>Inputs!S88</f>
        <v>#N/A</v>
      </c>
    </row>
    <row r="83" spans="1:7" x14ac:dyDescent="0.2">
      <c r="A83" s="12" t="e">
        <f>Inputs!J89</f>
        <v>#VALUE!</v>
      </c>
      <c r="B83" s="12" t="e">
        <f>Inputs!K89</f>
        <v>#VALUE!</v>
      </c>
      <c r="C83" s="13">
        <f>Inputs!O89</f>
        <v>0</v>
      </c>
      <c r="D83" s="13">
        <f>Inputs!P89</f>
        <v>0</v>
      </c>
      <c r="E83" s="13">
        <f>Inputs!Q89</f>
        <v>0</v>
      </c>
      <c r="F83" s="13">
        <f>Inputs!R89</f>
        <v>0</v>
      </c>
      <c r="G83" s="13" t="e">
        <f>Inputs!S89</f>
        <v>#N/A</v>
      </c>
    </row>
    <row r="84" spans="1:7" x14ac:dyDescent="0.2">
      <c r="A84" s="12" t="e">
        <f>Inputs!J90</f>
        <v>#VALUE!</v>
      </c>
      <c r="B84" s="12" t="e">
        <f>Inputs!K90</f>
        <v>#VALUE!</v>
      </c>
      <c r="C84" s="13">
        <f>Inputs!O90</f>
        <v>0</v>
      </c>
      <c r="D84" s="13">
        <f>Inputs!P90</f>
        <v>0</v>
      </c>
      <c r="E84" s="13">
        <f>Inputs!Q90</f>
        <v>0</v>
      </c>
      <c r="F84" s="13">
        <f>Inputs!R90</f>
        <v>0</v>
      </c>
      <c r="G84" s="13" t="e">
        <f>Inputs!S90</f>
        <v>#N/A</v>
      </c>
    </row>
    <row r="85" spans="1:7" x14ac:dyDescent="0.2">
      <c r="A85" s="12" t="e">
        <f>Inputs!J91</f>
        <v>#VALUE!</v>
      </c>
      <c r="B85" s="12" t="e">
        <f>Inputs!K91</f>
        <v>#VALUE!</v>
      </c>
      <c r="C85" s="13">
        <f>Inputs!O91</f>
        <v>0</v>
      </c>
      <c r="D85" s="13">
        <f>Inputs!P91</f>
        <v>0</v>
      </c>
      <c r="E85" s="13">
        <f>Inputs!Q91</f>
        <v>0</v>
      </c>
      <c r="F85" s="13">
        <f>Inputs!R91</f>
        <v>0</v>
      </c>
      <c r="G85" s="13" t="e">
        <f>Inputs!S91</f>
        <v>#N/A</v>
      </c>
    </row>
    <row r="86" spans="1:7" x14ac:dyDescent="0.2">
      <c r="A86" s="12" t="e">
        <f>Inputs!J92</f>
        <v>#VALUE!</v>
      </c>
      <c r="B86" s="12" t="e">
        <f>Inputs!K92</f>
        <v>#VALUE!</v>
      </c>
      <c r="C86" s="13">
        <f>Inputs!O92</f>
        <v>0</v>
      </c>
      <c r="D86" s="13">
        <f>Inputs!P92</f>
        <v>0</v>
      </c>
      <c r="E86" s="13">
        <f>Inputs!Q92</f>
        <v>0</v>
      </c>
      <c r="F86" s="13">
        <f>Inputs!R92</f>
        <v>0</v>
      </c>
      <c r="G86" s="13" t="e">
        <f>Inputs!S92</f>
        <v>#N/A</v>
      </c>
    </row>
    <row r="87" spans="1:7" x14ac:dyDescent="0.2">
      <c r="A87" s="12" t="e">
        <f>Inputs!J93</f>
        <v>#VALUE!</v>
      </c>
      <c r="B87" s="12" t="e">
        <f>Inputs!K93</f>
        <v>#VALUE!</v>
      </c>
      <c r="C87" s="13">
        <f>Inputs!O93</f>
        <v>0</v>
      </c>
      <c r="D87" s="13">
        <f>Inputs!P93</f>
        <v>0</v>
      </c>
      <c r="E87" s="13">
        <f>Inputs!Q93</f>
        <v>0</v>
      </c>
      <c r="F87" s="13">
        <f>Inputs!R93</f>
        <v>0</v>
      </c>
      <c r="G87" s="13" t="e">
        <f>Inputs!S93</f>
        <v>#N/A</v>
      </c>
    </row>
    <row r="88" spans="1:7" x14ac:dyDescent="0.2">
      <c r="A88" s="12" t="e">
        <f>Inputs!J94</f>
        <v>#VALUE!</v>
      </c>
      <c r="B88" s="12" t="e">
        <f>Inputs!K94</f>
        <v>#VALUE!</v>
      </c>
      <c r="C88" s="13">
        <f>Inputs!O94</f>
        <v>0</v>
      </c>
      <c r="D88" s="13">
        <f>Inputs!P94</f>
        <v>0</v>
      </c>
      <c r="E88" s="13">
        <f>Inputs!Q94</f>
        <v>0</v>
      </c>
      <c r="F88" s="13">
        <f>Inputs!R94</f>
        <v>0</v>
      </c>
      <c r="G88" s="13" t="e">
        <f>Inputs!S94</f>
        <v>#N/A</v>
      </c>
    </row>
    <row r="89" spans="1:7" x14ac:dyDescent="0.2">
      <c r="A89" s="12" t="e">
        <f>Inputs!J95</f>
        <v>#VALUE!</v>
      </c>
      <c r="B89" s="12">
        <f>Inputs!K95</f>
        <v>0</v>
      </c>
      <c r="C89" s="13">
        <f>Inputs!O95</f>
        <v>0</v>
      </c>
      <c r="D89" s="13">
        <f>Inputs!P95</f>
        <v>0</v>
      </c>
      <c r="E89" s="13">
        <f>Inputs!Q95</f>
        <v>0</v>
      </c>
      <c r="F89" s="13">
        <f>Inputs!R95</f>
        <v>0</v>
      </c>
      <c r="G89" s="13" t="e">
        <f>Inputs!S95</f>
        <v>#N/A</v>
      </c>
    </row>
    <row r="90" spans="1:7" x14ac:dyDescent="0.2">
      <c r="A90" s="12">
        <f>Inputs!J96</f>
        <v>0</v>
      </c>
      <c r="B90" s="12" t="e">
        <f>Inputs!K96</f>
        <v>#VALUE!</v>
      </c>
      <c r="C90" s="13">
        <f>Inputs!O96</f>
        <v>0</v>
      </c>
      <c r="D90" s="13">
        <f>Inputs!P96</f>
        <v>0</v>
      </c>
      <c r="E90" s="13">
        <f>Inputs!Q96</f>
        <v>0</v>
      </c>
      <c r="F90" s="13">
        <f>Inputs!R96</f>
        <v>0</v>
      </c>
      <c r="G90" s="13" t="e">
        <f>Inputs!S96</f>
        <v>#N/A</v>
      </c>
    </row>
    <row r="91" spans="1:7" x14ac:dyDescent="0.2">
      <c r="A91" s="12" t="e">
        <f>Inputs!J97</f>
        <v>#VALUE!</v>
      </c>
      <c r="B91" s="12" t="e">
        <f>Inputs!K97</f>
        <v>#VALUE!</v>
      </c>
      <c r="C91" s="13">
        <f>Inputs!O97</f>
        <v>0</v>
      </c>
      <c r="D91" s="13">
        <f>Inputs!P97</f>
        <v>0</v>
      </c>
      <c r="E91" s="13">
        <f>Inputs!Q97</f>
        <v>0</v>
      </c>
      <c r="F91" s="13">
        <f>Inputs!R97</f>
        <v>0</v>
      </c>
      <c r="G91" s="13" t="e">
        <f>Inputs!S97</f>
        <v>#N/A</v>
      </c>
    </row>
    <row r="92" spans="1:7" x14ac:dyDescent="0.2">
      <c r="A92" s="12" t="e">
        <f>Inputs!J98</f>
        <v>#VALUE!</v>
      </c>
      <c r="B92" s="12" t="e">
        <f>Inputs!K98</f>
        <v>#VALUE!</v>
      </c>
      <c r="C92" s="13">
        <f>Inputs!O98</f>
        <v>0</v>
      </c>
      <c r="D92" s="13">
        <f>Inputs!P98</f>
        <v>0</v>
      </c>
      <c r="E92" s="13">
        <f>Inputs!Q98</f>
        <v>0</v>
      </c>
      <c r="F92" s="13">
        <f>Inputs!R98</f>
        <v>0</v>
      </c>
      <c r="G92" s="13" t="e">
        <f>Inputs!S98</f>
        <v>#N/A</v>
      </c>
    </row>
    <row r="93" spans="1:7" x14ac:dyDescent="0.2">
      <c r="A93" s="12" t="e">
        <f>Inputs!J99</f>
        <v>#VALUE!</v>
      </c>
      <c r="B93" s="12">
        <f>Inputs!K99</f>
        <v>0</v>
      </c>
      <c r="C93" s="13">
        <f>Inputs!O99</f>
        <v>0</v>
      </c>
      <c r="D93" s="13">
        <f>Inputs!P99</f>
        <v>0</v>
      </c>
      <c r="E93" s="13">
        <f>Inputs!Q99</f>
        <v>0</v>
      </c>
      <c r="F93" s="13">
        <f>Inputs!R99</f>
        <v>0</v>
      </c>
      <c r="G93" s="13" t="e">
        <f>Inputs!S99</f>
        <v>#N/A</v>
      </c>
    </row>
    <row r="94" spans="1:7" x14ac:dyDescent="0.2">
      <c r="A94" s="12">
        <f>Inputs!J100</f>
        <v>0</v>
      </c>
      <c r="B94" s="12" t="e">
        <f>Inputs!K100</f>
        <v>#VALUE!</v>
      </c>
      <c r="C94" s="13">
        <f>Inputs!O100</f>
        <v>0</v>
      </c>
      <c r="D94" s="13">
        <f>Inputs!P100</f>
        <v>0</v>
      </c>
      <c r="E94" s="13">
        <f>Inputs!Q100</f>
        <v>0</v>
      </c>
      <c r="F94" s="13">
        <f>Inputs!R100</f>
        <v>0</v>
      </c>
      <c r="G94" s="13" t="e">
        <f>Inputs!S100</f>
        <v>#N/A</v>
      </c>
    </row>
    <row r="95" spans="1:7" x14ac:dyDescent="0.2">
      <c r="A95" s="12" t="e">
        <f>Inputs!J101</f>
        <v>#VALUE!</v>
      </c>
      <c r="B95" s="12" t="e">
        <f>Inputs!K101</f>
        <v>#VALUE!</v>
      </c>
      <c r="C95" s="13">
        <f>Inputs!O101</f>
        <v>0</v>
      </c>
      <c r="D95" s="13">
        <f>Inputs!P101</f>
        <v>0</v>
      </c>
      <c r="E95" s="13">
        <f>Inputs!Q101</f>
        <v>0</v>
      </c>
      <c r="F95" s="13">
        <f>Inputs!R101</f>
        <v>0</v>
      </c>
      <c r="G95" s="13" t="e">
        <f>Inputs!S101</f>
        <v>#N/A</v>
      </c>
    </row>
    <row r="96" spans="1:7" x14ac:dyDescent="0.2">
      <c r="A96" s="12" t="e">
        <f>Inputs!J102</f>
        <v>#VALUE!</v>
      </c>
      <c r="B96" s="12" t="e">
        <f>Inputs!K102</f>
        <v>#VALUE!</v>
      </c>
      <c r="C96" s="13">
        <f>Inputs!O102</f>
        <v>0</v>
      </c>
      <c r="D96" s="13">
        <f>Inputs!P102</f>
        <v>0</v>
      </c>
      <c r="E96" s="13">
        <f>Inputs!Q102</f>
        <v>0</v>
      </c>
      <c r="F96" s="13">
        <f>Inputs!R102</f>
        <v>0</v>
      </c>
      <c r="G96" s="13" t="e">
        <f>Inputs!S102</f>
        <v>#N/A</v>
      </c>
    </row>
    <row r="97" spans="1:7" x14ac:dyDescent="0.2">
      <c r="A97" s="12" t="e">
        <f>Inputs!J103</f>
        <v>#VALUE!</v>
      </c>
      <c r="B97" s="12">
        <f>Inputs!K103</f>
        <v>0</v>
      </c>
      <c r="C97" s="13">
        <f>Inputs!O103</f>
        <v>0</v>
      </c>
      <c r="D97" s="13">
        <f>Inputs!P103</f>
        <v>0</v>
      </c>
      <c r="E97" s="13">
        <f>Inputs!Q103</f>
        <v>0</v>
      </c>
      <c r="F97" s="13">
        <f>Inputs!R103</f>
        <v>0</v>
      </c>
      <c r="G97" s="13" t="e">
        <f>Inputs!S103</f>
        <v>#N/A</v>
      </c>
    </row>
    <row r="98" spans="1:7" x14ac:dyDescent="0.2">
      <c r="A98" s="12">
        <f>Inputs!J104</f>
        <v>0</v>
      </c>
      <c r="B98" s="12" t="e">
        <f>Inputs!K104</f>
        <v>#VALUE!</v>
      </c>
      <c r="C98" s="13">
        <f>Inputs!O104</f>
        <v>0</v>
      </c>
      <c r="D98" s="13">
        <f>Inputs!P104</f>
        <v>0</v>
      </c>
      <c r="E98" s="13">
        <f>Inputs!Q104</f>
        <v>0</v>
      </c>
      <c r="F98" s="13">
        <f>Inputs!R104</f>
        <v>0</v>
      </c>
      <c r="G98" s="13" t="e">
        <f>Inputs!S104</f>
        <v>#N/A</v>
      </c>
    </row>
    <row r="99" spans="1:7" x14ac:dyDescent="0.2">
      <c r="A99" s="12" t="e">
        <f>Inputs!J105</f>
        <v>#VALUE!</v>
      </c>
      <c r="B99" s="12" t="e">
        <f>Inputs!K105</f>
        <v>#VALUE!</v>
      </c>
      <c r="C99" s="13">
        <f>Inputs!O105</f>
        <v>0</v>
      </c>
      <c r="D99" s="13">
        <f>Inputs!P105</f>
        <v>0</v>
      </c>
      <c r="E99" s="13">
        <f>Inputs!Q105</f>
        <v>0</v>
      </c>
      <c r="F99" s="13">
        <f>Inputs!R105</f>
        <v>0</v>
      </c>
      <c r="G99" s="13" t="e">
        <f>Inputs!S105</f>
        <v>#N/A</v>
      </c>
    </row>
    <row r="100" spans="1:7" x14ac:dyDescent="0.2">
      <c r="A100" s="12" t="e">
        <f>Inputs!J106</f>
        <v>#VALUE!</v>
      </c>
      <c r="B100" s="12" t="e">
        <f>Inputs!K106</f>
        <v>#VALUE!</v>
      </c>
      <c r="C100" s="13">
        <f>Inputs!O106</f>
        <v>0</v>
      </c>
      <c r="D100" s="13">
        <f>Inputs!P106</f>
        <v>0</v>
      </c>
      <c r="E100" s="13">
        <f>Inputs!Q106</f>
        <v>0</v>
      </c>
      <c r="F100" s="13">
        <f>Inputs!R106</f>
        <v>0</v>
      </c>
      <c r="G100" s="13" t="e">
        <f>Inputs!S106</f>
        <v>#N/A</v>
      </c>
    </row>
    <row r="101" spans="1:7" x14ac:dyDescent="0.2">
      <c r="A101" s="12" t="e">
        <f>Inputs!J107</f>
        <v>#VALUE!</v>
      </c>
      <c r="B101" s="12" t="e">
        <f>Inputs!K107</f>
        <v>#VALUE!</v>
      </c>
      <c r="C101" s="13">
        <f>Inputs!O107</f>
        <v>0</v>
      </c>
      <c r="D101" s="13">
        <f>Inputs!P107</f>
        <v>0</v>
      </c>
      <c r="E101" s="13">
        <f>Inputs!Q107</f>
        <v>0</v>
      </c>
      <c r="F101" s="13">
        <f>Inputs!R107</f>
        <v>0</v>
      </c>
      <c r="G101" s="13" t="e">
        <f>Inputs!S107</f>
        <v>#N/A</v>
      </c>
    </row>
    <row r="102" spans="1:7" x14ac:dyDescent="0.2">
      <c r="A102" s="12" t="e">
        <f>Inputs!J108</f>
        <v>#VALUE!</v>
      </c>
      <c r="B102" s="12" t="e">
        <f>Inputs!K108</f>
        <v>#VALUE!</v>
      </c>
      <c r="C102" s="13">
        <f>Inputs!O108</f>
        <v>0</v>
      </c>
      <c r="D102" s="13">
        <f>Inputs!P108</f>
        <v>0</v>
      </c>
      <c r="E102" s="13">
        <f>Inputs!Q108</f>
        <v>0</v>
      </c>
      <c r="F102" s="13">
        <f>Inputs!R108</f>
        <v>0</v>
      </c>
      <c r="G102" s="13" t="e">
        <f>Inputs!S108</f>
        <v>#N/A</v>
      </c>
    </row>
    <row r="103" spans="1:7" x14ac:dyDescent="0.2">
      <c r="A103" s="12" t="e">
        <f>Inputs!J109</f>
        <v>#VALUE!</v>
      </c>
      <c r="B103" s="12" t="e">
        <f>Inputs!K109</f>
        <v>#VALUE!</v>
      </c>
      <c r="C103" s="13">
        <f>Inputs!O109</f>
        <v>0</v>
      </c>
      <c r="D103" s="13">
        <f>Inputs!P109</f>
        <v>0</v>
      </c>
      <c r="E103" s="13">
        <f>Inputs!Q109</f>
        <v>0</v>
      </c>
      <c r="F103" s="13">
        <f>Inputs!R109</f>
        <v>0</v>
      </c>
      <c r="G103" s="13" t="e">
        <f>Inputs!S109</f>
        <v>#N/A</v>
      </c>
    </row>
    <row r="104" spans="1:7" x14ac:dyDescent="0.2">
      <c r="A104" s="12" t="e">
        <f>Inputs!J110</f>
        <v>#VALUE!</v>
      </c>
      <c r="B104" s="12" t="e">
        <f>Inputs!K110</f>
        <v>#VALUE!</v>
      </c>
      <c r="C104" s="13">
        <f>Inputs!O110</f>
        <v>0</v>
      </c>
      <c r="D104" s="13">
        <f>Inputs!P110</f>
        <v>0</v>
      </c>
      <c r="E104" s="13">
        <f>Inputs!Q110</f>
        <v>0</v>
      </c>
      <c r="F104" s="13">
        <f>Inputs!R110</f>
        <v>0</v>
      </c>
      <c r="G104" s="13" t="e">
        <f>Inputs!S110</f>
        <v>#N/A</v>
      </c>
    </row>
    <row r="105" spans="1:7" x14ac:dyDescent="0.2">
      <c r="A105" s="12" t="e">
        <f>Inputs!J111</f>
        <v>#VALUE!</v>
      </c>
      <c r="B105" s="12" t="e">
        <f>Inputs!K111</f>
        <v>#VALUE!</v>
      </c>
      <c r="C105" s="13">
        <f>Inputs!O111</f>
        <v>0</v>
      </c>
      <c r="D105" s="13">
        <f>Inputs!P111</f>
        <v>0</v>
      </c>
      <c r="E105" s="13">
        <f>Inputs!Q111</f>
        <v>0</v>
      </c>
      <c r="F105" s="13">
        <f>Inputs!R111</f>
        <v>0</v>
      </c>
      <c r="G105" s="13" t="e">
        <f>Inputs!S111</f>
        <v>#N/A</v>
      </c>
    </row>
    <row r="106" spans="1:7" x14ac:dyDescent="0.2">
      <c r="A106" s="12" t="e">
        <f>Inputs!J112</f>
        <v>#VALUE!</v>
      </c>
      <c r="B106" s="12">
        <f>Inputs!K112</f>
        <v>0</v>
      </c>
      <c r="C106" s="13">
        <f>Inputs!O112</f>
        <v>0</v>
      </c>
      <c r="D106" s="13">
        <f>Inputs!P112</f>
        <v>0</v>
      </c>
      <c r="E106" s="13">
        <f>Inputs!Q112</f>
        <v>0</v>
      </c>
      <c r="F106" s="13">
        <f>Inputs!R112</f>
        <v>0</v>
      </c>
      <c r="G106" s="13" t="e">
        <f>Inputs!S112</f>
        <v>#N/A</v>
      </c>
    </row>
    <row r="107" spans="1:7" x14ac:dyDescent="0.2">
      <c r="A107" s="12">
        <f>Inputs!J113</f>
        <v>0</v>
      </c>
      <c r="B107" s="12" t="e">
        <f>Inputs!K113</f>
        <v>#VALUE!</v>
      </c>
      <c r="C107" s="13">
        <f>Inputs!O113</f>
        <v>0</v>
      </c>
      <c r="D107" s="13">
        <f>Inputs!P113</f>
        <v>0</v>
      </c>
      <c r="E107" s="13">
        <f>Inputs!Q113</f>
        <v>0</v>
      </c>
      <c r="F107" s="13">
        <f>Inputs!R113</f>
        <v>0</v>
      </c>
      <c r="G107" s="13" t="e">
        <f>Inputs!S113</f>
        <v>#N/A</v>
      </c>
    </row>
    <row r="108" spans="1:7" x14ac:dyDescent="0.2">
      <c r="A108" s="12" t="e">
        <f>Inputs!J114</f>
        <v>#VALUE!</v>
      </c>
      <c r="B108" s="12" t="e">
        <f>Inputs!K114</f>
        <v>#VALUE!</v>
      </c>
      <c r="C108" s="13">
        <f>Inputs!O114</f>
        <v>0</v>
      </c>
      <c r="D108" s="13">
        <f>Inputs!P114</f>
        <v>0</v>
      </c>
      <c r="E108" s="13">
        <f>Inputs!Q114</f>
        <v>0</v>
      </c>
      <c r="F108" s="13">
        <f>Inputs!R114</f>
        <v>0</v>
      </c>
      <c r="G108" s="13" t="e">
        <f>Inputs!S114</f>
        <v>#N/A</v>
      </c>
    </row>
    <row r="109" spans="1:7" x14ac:dyDescent="0.2">
      <c r="A109" s="12" t="e">
        <f>Inputs!J115</f>
        <v>#VALUE!</v>
      </c>
      <c r="B109" s="12" t="e">
        <f>Inputs!K115</f>
        <v>#VALUE!</v>
      </c>
      <c r="C109" s="13">
        <f>Inputs!O115</f>
        <v>0</v>
      </c>
      <c r="D109" s="13">
        <f>Inputs!P115</f>
        <v>0</v>
      </c>
      <c r="E109" s="13">
        <f>Inputs!Q115</f>
        <v>0</v>
      </c>
      <c r="F109" s="13">
        <f>Inputs!R115</f>
        <v>0</v>
      </c>
      <c r="G109" s="13" t="e">
        <f>Inputs!S115</f>
        <v>#N/A</v>
      </c>
    </row>
    <row r="110" spans="1:7" x14ac:dyDescent="0.2">
      <c r="A110" s="12" t="e">
        <f>Inputs!J116</f>
        <v>#VALUE!</v>
      </c>
      <c r="B110" s="12" t="e">
        <f>Inputs!K116</f>
        <v>#VALUE!</v>
      </c>
      <c r="C110" s="13">
        <f>Inputs!O116</f>
        <v>0</v>
      </c>
      <c r="D110" s="13">
        <f>Inputs!P116</f>
        <v>0</v>
      </c>
      <c r="E110" s="13">
        <f>Inputs!Q116</f>
        <v>0</v>
      </c>
      <c r="F110" s="13">
        <f>Inputs!R116</f>
        <v>0</v>
      </c>
      <c r="G110" s="13" t="e">
        <f>Inputs!S116</f>
        <v>#N/A</v>
      </c>
    </row>
    <row r="111" spans="1:7" x14ac:dyDescent="0.2">
      <c r="A111" s="12" t="e">
        <f>Inputs!J117</f>
        <v>#VALUE!</v>
      </c>
      <c r="B111" s="12" t="e">
        <f>Inputs!K117</f>
        <v>#VALUE!</v>
      </c>
      <c r="C111" s="13">
        <f>Inputs!O117</f>
        <v>0</v>
      </c>
      <c r="D111" s="13">
        <f>Inputs!P117</f>
        <v>0</v>
      </c>
      <c r="E111" s="13">
        <f>Inputs!Q117</f>
        <v>0</v>
      </c>
      <c r="F111" s="13">
        <f>Inputs!R117</f>
        <v>0</v>
      </c>
      <c r="G111" s="13" t="e">
        <f>Inputs!S117</f>
        <v>#N/A</v>
      </c>
    </row>
    <row r="112" spans="1:7" x14ac:dyDescent="0.2">
      <c r="A112" s="12" t="e">
        <f>Inputs!J118</f>
        <v>#VALUE!</v>
      </c>
      <c r="B112" s="12" t="e">
        <f>Inputs!K118</f>
        <v>#VALUE!</v>
      </c>
      <c r="C112" s="13">
        <f>Inputs!O118</f>
        <v>0</v>
      </c>
      <c r="D112" s="13">
        <f>Inputs!P118</f>
        <v>0</v>
      </c>
      <c r="E112" s="13">
        <f>Inputs!Q118</f>
        <v>0</v>
      </c>
      <c r="F112" s="13">
        <f>Inputs!R118</f>
        <v>0</v>
      </c>
      <c r="G112" s="13" t="e">
        <f>Inputs!S118</f>
        <v>#N/A</v>
      </c>
    </row>
    <row r="113" spans="1:7" x14ac:dyDescent="0.2">
      <c r="A113" s="12" t="e">
        <f>Inputs!J119</f>
        <v>#VALUE!</v>
      </c>
      <c r="B113" s="12" t="e">
        <f>Inputs!K119</f>
        <v>#VALUE!</v>
      </c>
      <c r="C113" s="13">
        <f>Inputs!O119</f>
        <v>0</v>
      </c>
      <c r="D113" s="13">
        <f>Inputs!P119</f>
        <v>0</v>
      </c>
      <c r="E113" s="13">
        <f>Inputs!Q119</f>
        <v>0</v>
      </c>
      <c r="F113" s="13">
        <f>Inputs!R119</f>
        <v>0</v>
      </c>
      <c r="G113" s="13" t="e">
        <f>Inputs!S119</f>
        <v>#N/A</v>
      </c>
    </row>
    <row r="114" spans="1:7" x14ac:dyDescent="0.2">
      <c r="A114" s="12" t="e">
        <f>Inputs!J120</f>
        <v>#VALUE!</v>
      </c>
      <c r="B114" s="12" t="e">
        <f>Inputs!K120</f>
        <v>#VALUE!</v>
      </c>
      <c r="C114" s="13">
        <f>Inputs!O120</f>
        <v>0</v>
      </c>
      <c r="D114" s="13">
        <f>Inputs!P120</f>
        <v>0</v>
      </c>
      <c r="E114" s="13">
        <f>Inputs!Q120</f>
        <v>0</v>
      </c>
      <c r="F114" s="13">
        <f>Inputs!R120</f>
        <v>0</v>
      </c>
      <c r="G114" s="13" t="e">
        <f>Inputs!S120</f>
        <v>#N/A</v>
      </c>
    </row>
    <row r="115" spans="1:7" x14ac:dyDescent="0.2">
      <c r="A115" s="12" t="e">
        <f>Inputs!J121</f>
        <v>#VALUE!</v>
      </c>
      <c r="B115" s="12" t="e">
        <f>Inputs!K121</f>
        <v>#VALUE!</v>
      </c>
      <c r="C115" s="13">
        <f>Inputs!O121</f>
        <v>0</v>
      </c>
      <c r="D115" s="13">
        <f>Inputs!P121</f>
        <v>0</v>
      </c>
      <c r="E115" s="13">
        <f>Inputs!Q121</f>
        <v>0</v>
      </c>
      <c r="F115" s="13">
        <f>Inputs!R121</f>
        <v>0</v>
      </c>
      <c r="G115" s="13" t="e">
        <f>Inputs!S121</f>
        <v>#N/A</v>
      </c>
    </row>
    <row r="116" spans="1:7" x14ac:dyDescent="0.2">
      <c r="A116" s="12" t="e">
        <f>Inputs!J122</f>
        <v>#VALUE!</v>
      </c>
      <c r="B116" s="12" t="e">
        <f>Inputs!K122</f>
        <v>#VALUE!</v>
      </c>
      <c r="C116" s="13">
        <f>Inputs!O122</f>
        <v>0</v>
      </c>
      <c r="D116" s="13">
        <f>Inputs!P122</f>
        <v>0</v>
      </c>
      <c r="E116" s="13">
        <f>Inputs!Q122</f>
        <v>0</v>
      </c>
      <c r="F116" s="13">
        <f>Inputs!R122</f>
        <v>0</v>
      </c>
      <c r="G116" s="13" t="e">
        <f>Inputs!S122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Calculations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 Hamilton</dc:creator>
  <cp:lastModifiedBy>Ush Hamilton</cp:lastModifiedBy>
  <dcterms:created xsi:type="dcterms:W3CDTF">2021-04-07T11:51:00Z</dcterms:created>
  <dcterms:modified xsi:type="dcterms:W3CDTF">2022-03-13T11:19:27Z</dcterms:modified>
</cp:coreProperties>
</file>