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  <sheet state="visible" name="Лист4" sheetId="4" r:id="rId7"/>
  </sheets>
  <definedNames/>
  <calcPr/>
</workbook>
</file>

<file path=xl/sharedStrings.xml><?xml version="1.0" encoding="utf-8"?>
<sst xmlns="http://schemas.openxmlformats.org/spreadsheetml/2006/main" count="24" uniqueCount="18">
  <si>
    <t>teta</t>
  </si>
  <si>
    <t>счет</t>
  </si>
  <si>
    <t>число частиц</t>
  </si>
  <si>
    <t>cos(teta)</t>
  </si>
  <si>
    <t>1 - cos(teta)</t>
  </si>
  <si>
    <t>1/N(\teta)</t>
  </si>
  <si>
    <t>sigma(N)</t>
  </si>
  <si>
    <t>канал</t>
  </si>
  <si>
    <t>\sigma(1/N(\teta)</t>
  </si>
  <si>
    <t>N(\teta)</t>
  </si>
  <si>
    <t>1/N(\theta)</t>
  </si>
  <si>
    <t>1 - cos(theta)</t>
  </si>
  <si>
    <t>\sigma_{1 - cos(\theta)}</t>
  </si>
  <si>
    <t>N(0)</t>
  </si>
  <si>
    <t>N(90)</t>
  </si>
  <si>
    <t>sigma(N(0))</t>
  </si>
  <si>
    <t>sigma(N(90))</t>
  </si>
  <si>
    <t>\sigma_{1/N(\theta}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</si>
</sst>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1155CC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57"/>
  </cols>
  <sheetData>
    <row r="1">
      <c r="A1" s="1" t="s">
        <v>0</v>
      </c>
      <c r="B1" s="1" t="s">
        <v>1</v>
      </c>
      <c r="C1" s="1" t="s">
        <v>2</v>
      </c>
      <c r="F1" s="2">
        <f>PI()/180</f>
        <v>0.01745329252</v>
      </c>
    </row>
    <row r="2">
      <c r="A2" s="1">
        <v>0.0</v>
      </c>
    </row>
    <row r="3">
      <c r="A3" s="1">
        <v>10.0</v>
      </c>
    </row>
    <row r="4">
      <c r="A4" s="1">
        <v>20.0</v>
      </c>
    </row>
    <row r="5">
      <c r="A5" s="1">
        <v>30.0</v>
      </c>
    </row>
    <row r="6">
      <c r="A6" s="1">
        <v>40.0</v>
      </c>
    </row>
    <row r="7">
      <c r="A7" s="1">
        <v>50.0</v>
      </c>
    </row>
    <row r="8">
      <c r="A8" s="1">
        <v>60.0</v>
      </c>
    </row>
    <row r="9">
      <c r="A9" s="1">
        <v>70.0</v>
      </c>
    </row>
    <row r="10">
      <c r="A10" s="1">
        <v>80.0</v>
      </c>
    </row>
    <row r="11">
      <c r="A11" s="1">
        <v>90.0</v>
      </c>
    </row>
    <row r="12">
      <c r="A12" s="1">
        <v>100.0</v>
      </c>
    </row>
    <row r="13">
      <c r="A13" s="1">
        <v>110.0</v>
      </c>
    </row>
    <row r="14">
      <c r="A14" s="1">
        <v>120.0</v>
      </c>
    </row>
    <row r="17">
      <c r="A17" s="1" t="s">
        <v>3</v>
      </c>
      <c r="C17" s="1" t="s">
        <v>0</v>
      </c>
      <c r="D17" s="1" t="s">
        <v>4</v>
      </c>
      <c r="E17" s="1" t="s">
        <v>5</v>
      </c>
      <c r="F17" s="1" t="s">
        <v>6</v>
      </c>
      <c r="G17" s="1" t="s">
        <v>7</v>
      </c>
      <c r="H17" s="1" t="s">
        <v>8</v>
      </c>
    </row>
    <row r="18">
      <c r="A18" s="3">
        <f t="shared" ref="A18:A28" si="1"> cos($A2 * $F$1)</f>
        <v>1</v>
      </c>
      <c r="C18" s="1">
        <v>0.0</v>
      </c>
      <c r="D18" s="3">
        <f> ROUND(1 - $A18, 3)</f>
        <v>0</v>
      </c>
      <c r="E18" s="3">
        <f t="shared" ref="E18:E28" si="2">ROUND(1/$G18, 4)</f>
        <v>0.0012</v>
      </c>
      <c r="F18" s="3">
        <f t="shared" ref="F18:F28" si="3"> 0.01 * $G18</f>
        <v>8.61</v>
      </c>
      <c r="G18" s="1">
        <v>861.0</v>
      </c>
      <c r="H18" s="3">
        <f t="shared" ref="H18:H28" si="4"> round($F18 * $E18 * $E18,6)</f>
        <v>0.000012</v>
      </c>
    </row>
    <row r="19">
      <c r="A19" s="3">
        <f t="shared" si="1"/>
        <v>0.984807753</v>
      </c>
      <c r="C19" s="1">
        <v>10.0</v>
      </c>
      <c r="D19" s="3">
        <f t="shared" ref="D19:D28" si="5"> ROUND(1 - $A19, 4)</f>
        <v>0.0152</v>
      </c>
      <c r="E19" s="3">
        <f t="shared" si="2"/>
        <v>0.0011</v>
      </c>
      <c r="F19" s="3">
        <f t="shared" si="3"/>
        <v>8.98</v>
      </c>
      <c r="G19" s="1">
        <v>898.0</v>
      </c>
      <c r="H19" s="3">
        <f t="shared" si="4"/>
        <v>0.000011</v>
      </c>
    </row>
    <row r="20">
      <c r="A20" s="3">
        <f t="shared" si="1"/>
        <v>0.9396926208</v>
      </c>
      <c r="C20" s="1">
        <v>20.0</v>
      </c>
      <c r="D20" s="3">
        <f t="shared" si="5"/>
        <v>0.0603</v>
      </c>
      <c r="E20" s="3">
        <f t="shared" si="2"/>
        <v>0.0011</v>
      </c>
      <c r="F20" s="3">
        <f t="shared" si="3"/>
        <v>8.74</v>
      </c>
      <c r="G20" s="1">
        <v>874.0</v>
      </c>
      <c r="H20" s="3">
        <f t="shared" si="4"/>
        <v>0.000011</v>
      </c>
    </row>
    <row r="21">
      <c r="A21" s="3">
        <f t="shared" si="1"/>
        <v>0.8660254038</v>
      </c>
      <c r="C21" s="1">
        <v>30.0</v>
      </c>
      <c r="D21" s="3">
        <f t="shared" si="5"/>
        <v>0.134</v>
      </c>
      <c r="E21" s="3">
        <f t="shared" si="2"/>
        <v>0.0014</v>
      </c>
      <c r="F21" s="3">
        <f t="shared" si="3"/>
        <v>7.33</v>
      </c>
      <c r="G21" s="1">
        <v>733.0</v>
      </c>
      <c r="H21" s="3">
        <f t="shared" si="4"/>
        <v>0.000014</v>
      </c>
    </row>
    <row r="22">
      <c r="A22" s="3">
        <f t="shared" si="1"/>
        <v>0.7660444431</v>
      </c>
      <c r="C22" s="1">
        <v>40.0</v>
      </c>
      <c r="D22" s="3">
        <f t="shared" si="5"/>
        <v>0.234</v>
      </c>
      <c r="E22" s="3">
        <f t="shared" si="2"/>
        <v>0.0015</v>
      </c>
      <c r="F22" s="3">
        <f t="shared" si="3"/>
        <v>6.72</v>
      </c>
      <c r="G22" s="1">
        <v>672.0</v>
      </c>
      <c r="H22" s="3">
        <f t="shared" si="4"/>
        <v>0.000015</v>
      </c>
    </row>
    <row r="23">
      <c r="A23" s="3">
        <f t="shared" si="1"/>
        <v>0.6427876097</v>
      </c>
      <c r="C23" s="1">
        <v>50.0</v>
      </c>
      <c r="D23" s="3">
        <f t="shared" si="5"/>
        <v>0.3572</v>
      </c>
      <c r="E23" s="3">
        <f t="shared" si="2"/>
        <v>0.0018</v>
      </c>
      <c r="F23" s="3">
        <f t="shared" si="3"/>
        <v>5.63</v>
      </c>
      <c r="G23" s="1">
        <v>563.0</v>
      </c>
      <c r="H23" s="3">
        <f t="shared" si="4"/>
        <v>0.000018</v>
      </c>
    </row>
    <row r="24">
      <c r="A24" s="3">
        <f t="shared" si="1"/>
        <v>0.5</v>
      </c>
      <c r="C24" s="1">
        <v>60.0</v>
      </c>
      <c r="D24" s="3">
        <f t="shared" si="5"/>
        <v>0.5</v>
      </c>
      <c r="E24" s="3">
        <f t="shared" si="2"/>
        <v>0.002</v>
      </c>
      <c r="F24" s="3">
        <f t="shared" si="3"/>
        <v>5.06</v>
      </c>
      <c r="G24" s="1">
        <v>506.0</v>
      </c>
      <c r="H24" s="3">
        <f t="shared" si="4"/>
        <v>0.00002</v>
      </c>
    </row>
    <row r="25">
      <c r="A25" s="3">
        <f t="shared" si="1"/>
        <v>0.3420201433</v>
      </c>
      <c r="C25" s="1">
        <v>70.0</v>
      </c>
      <c r="D25" s="3">
        <f t="shared" si="5"/>
        <v>0.658</v>
      </c>
      <c r="E25" s="3">
        <f t="shared" si="2"/>
        <v>0.0023</v>
      </c>
      <c r="F25" s="3">
        <f t="shared" si="3"/>
        <v>4.33</v>
      </c>
      <c r="G25" s="1">
        <v>433.0</v>
      </c>
      <c r="H25" s="3">
        <f t="shared" si="4"/>
        <v>0.000023</v>
      </c>
    </row>
    <row r="26">
      <c r="A26" s="3">
        <f t="shared" si="1"/>
        <v>0.1736481777</v>
      </c>
      <c r="C26" s="1">
        <v>80.0</v>
      </c>
      <c r="D26" s="3">
        <f t="shared" si="5"/>
        <v>0.8264</v>
      </c>
      <c r="E26" s="3">
        <f t="shared" si="2"/>
        <v>0.0025</v>
      </c>
      <c r="F26" s="3">
        <f t="shared" si="3"/>
        <v>4.07</v>
      </c>
      <c r="G26" s="1">
        <v>407.0</v>
      </c>
      <c r="H26" s="3">
        <f t="shared" si="4"/>
        <v>0.000025</v>
      </c>
    </row>
    <row r="27">
      <c r="A27" s="3">
        <f t="shared" si="1"/>
        <v>0</v>
      </c>
      <c r="C27" s="1">
        <v>90.0</v>
      </c>
      <c r="D27" s="3">
        <f t="shared" si="5"/>
        <v>1</v>
      </c>
      <c r="E27" s="3">
        <f t="shared" si="2"/>
        <v>0.0027</v>
      </c>
      <c r="F27" s="3">
        <f t="shared" si="3"/>
        <v>3.67</v>
      </c>
      <c r="G27" s="1">
        <v>367.0</v>
      </c>
      <c r="H27" s="3">
        <f t="shared" si="4"/>
        <v>0.000027</v>
      </c>
    </row>
    <row r="28">
      <c r="A28" s="3">
        <f t="shared" si="1"/>
        <v>-0.1736481777</v>
      </c>
      <c r="C28" s="1">
        <v>100.0</v>
      </c>
      <c r="D28" s="3">
        <f t="shared" si="5"/>
        <v>1.1736</v>
      </c>
      <c r="E28" s="3">
        <f t="shared" si="2"/>
        <v>0.003</v>
      </c>
      <c r="F28" s="3">
        <f t="shared" si="3"/>
        <v>3.38</v>
      </c>
      <c r="G28" s="1">
        <v>338.0</v>
      </c>
      <c r="H28" s="3">
        <f t="shared" si="4"/>
        <v>0.00003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" t="s">
        <v>0</v>
      </c>
      <c r="B1" s="1">
        <v>0.0</v>
      </c>
      <c r="C1" s="1">
        <v>10.0</v>
      </c>
      <c r="D1" s="1">
        <v>20.0</v>
      </c>
      <c r="E1" s="1">
        <v>30.0</v>
      </c>
      <c r="F1" s="1">
        <v>40.0</v>
      </c>
      <c r="G1" s="1">
        <v>50.0</v>
      </c>
      <c r="H1" s="1">
        <v>60.0</v>
      </c>
      <c r="I1" s="1">
        <v>70.0</v>
      </c>
      <c r="J1" s="1">
        <v>80.0</v>
      </c>
      <c r="K1" s="1">
        <v>90.0</v>
      </c>
      <c r="L1" s="1">
        <v>100.0</v>
      </c>
    </row>
    <row r="2">
      <c r="A2" s="1" t="s">
        <v>9</v>
      </c>
      <c r="B2" s="1">
        <v>861.0</v>
      </c>
      <c r="C2" s="1">
        <v>898.0</v>
      </c>
      <c r="D2" s="1">
        <v>874.0</v>
      </c>
      <c r="E2" s="1">
        <v>733.0</v>
      </c>
      <c r="F2" s="1">
        <v>672.0</v>
      </c>
      <c r="G2" s="1">
        <v>563.0</v>
      </c>
      <c r="H2" s="1">
        <v>506.0</v>
      </c>
      <c r="I2" s="1">
        <v>433.0</v>
      </c>
      <c r="J2" s="1">
        <v>407.0</v>
      </c>
      <c r="K2" s="1">
        <v>367.0</v>
      </c>
      <c r="L2" s="1">
        <v>338.0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3" max="3" width="22.29"/>
    <col customWidth="1" min="4" max="4" width="24.0"/>
    <col customWidth="1" min="5" max="5" width="23.71"/>
  </cols>
  <sheetData>
    <row r="1">
      <c r="A1" s="1" t="s">
        <v>10</v>
      </c>
      <c r="B1" s="1" t="s">
        <v>11</v>
      </c>
      <c r="C1" s="1" t="s">
        <v>12</v>
      </c>
      <c r="D1" s="4" t="s">
        <v>8</v>
      </c>
    </row>
    <row r="2">
      <c r="A2" s="3">
        <f>ROUND(1/'Лист1'!$G18, 4)</f>
        <v>0.0012</v>
      </c>
      <c r="B2" s="3">
        <f> ROUND(1 - 'Лист1'!$A18, 4)</f>
        <v>0</v>
      </c>
      <c r="C2" s="3">
        <f>ROUND(sin((PI()/180) * 'Лист2'!B$1) * (2*PI() / 180),4)</f>
        <v>0</v>
      </c>
      <c r="D2" s="3">
        <v>1.2E-5</v>
      </c>
    </row>
    <row r="3">
      <c r="A3" s="3">
        <f>ROUND(1/'Лист1'!$G19, 4)</f>
        <v>0.0011</v>
      </c>
      <c r="B3" s="3">
        <f> ROUND(1 - 'Лист1'!$A19, 4)</f>
        <v>0.0152</v>
      </c>
      <c r="C3" s="3">
        <f>ROUND(sin((PI()/180) * 'Лист2'!C$1) * (2*PI() / 180),4)</f>
        <v>0.0061</v>
      </c>
      <c r="D3" s="3">
        <v>1.1E-5</v>
      </c>
    </row>
    <row r="4">
      <c r="A4" s="3">
        <f>ROUND(1/'Лист1'!$G20, 4)</f>
        <v>0.0011</v>
      </c>
      <c r="B4" s="3">
        <f> ROUND(1 - 'Лист1'!$A20, 4)</f>
        <v>0.0603</v>
      </c>
      <c r="C4" s="3">
        <f>ROUND(sin((PI()/180) * 'Лист2'!D$1) * (2*PI() / 180),4)</f>
        <v>0.0119</v>
      </c>
      <c r="D4" s="3">
        <v>1.1E-5</v>
      </c>
    </row>
    <row r="5">
      <c r="A5" s="3">
        <f>ROUND(1/'Лист1'!$G21, 4)</f>
        <v>0.0014</v>
      </c>
      <c r="B5" s="3">
        <f> ROUND(1 - 'Лист1'!$A21, 4)</f>
        <v>0.134</v>
      </c>
      <c r="C5" s="3">
        <f>ROUND(sin((PI()/180) * 'Лист2'!E$1) * (2*PI() / 180),4)</f>
        <v>0.0175</v>
      </c>
      <c r="D5" s="3">
        <v>1.4E-5</v>
      </c>
    </row>
    <row r="6">
      <c r="A6" s="3">
        <f>ROUND(1/'Лист1'!$G22, 4)</f>
        <v>0.0015</v>
      </c>
      <c r="B6" s="3">
        <f> ROUND(1 - 'Лист1'!$A22, 4)</f>
        <v>0.234</v>
      </c>
      <c r="C6" s="3">
        <f>ROUND(sin((PI()/180) * 'Лист2'!F$1) * (2*PI() / 180),4)</f>
        <v>0.0224</v>
      </c>
      <c r="D6" s="3">
        <v>1.5E-5</v>
      </c>
    </row>
    <row r="7">
      <c r="A7" s="3">
        <f>ROUND(1/'Лист1'!$G23, 4)</f>
        <v>0.0018</v>
      </c>
      <c r="B7" s="3">
        <f> ROUND(1 - 'Лист1'!$A23, 4)</f>
        <v>0.3572</v>
      </c>
      <c r="C7" s="3">
        <f>ROUND(sin((PI()/180) * 'Лист2'!G$1) * (2*PI() / 180),4)</f>
        <v>0.0267</v>
      </c>
      <c r="D7" s="3">
        <v>1.8E-5</v>
      </c>
    </row>
    <row r="8">
      <c r="A8" s="3">
        <f>ROUND(1/'Лист1'!$G24, 4)</f>
        <v>0.002</v>
      </c>
      <c r="B8" s="3">
        <f> ROUND(1 - 'Лист1'!$A24, 4)</f>
        <v>0.5</v>
      </c>
      <c r="C8" s="3">
        <f>ROUND(sin((PI()/180) * 'Лист2'!H$1) * (2*PI() / 180),4)</f>
        <v>0.0302</v>
      </c>
      <c r="D8" s="3">
        <v>2.0E-5</v>
      </c>
    </row>
    <row r="9">
      <c r="A9" s="3">
        <f>ROUND(1/'Лист1'!$G25, 4)</f>
        <v>0.0023</v>
      </c>
      <c r="B9" s="3">
        <f> ROUND(1 - 'Лист1'!$A25, 4)</f>
        <v>0.658</v>
      </c>
      <c r="C9" s="3">
        <f>ROUND(sin((PI()/180) * 'Лист2'!I$1) * (2*PI() / 180),4)</f>
        <v>0.0328</v>
      </c>
      <c r="D9" s="3">
        <v>2.3E-5</v>
      </c>
    </row>
    <row r="10">
      <c r="A10" s="3">
        <f>ROUND(1/'Лист1'!$G26, 4)</f>
        <v>0.0025</v>
      </c>
      <c r="B10" s="3">
        <f> ROUND(1 - 'Лист1'!$A26, 4)</f>
        <v>0.8264</v>
      </c>
      <c r="C10" s="3">
        <f>ROUND(sin((PI()/180) * 'Лист2'!J$1) * (2*PI() / 180),4)</f>
        <v>0.0344</v>
      </c>
      <c r="D10" s="3">
        <v>2.5E-5</v>
      </c>
    </row>
    <row r="11">
      <c r="A11" s="3">
        <f>ROUND(1/'Лист1'!$G27, 4)</f>
        <v>0.0027</v>
      </c>
      <c r="B11" s="3">
        <f> ROUND(1 - 'Лист1'!$A27, 4)</f>
        <v>1</v>
      </c>
      <c r="C11" s="3">
        <f>ROUND(sin((PI()/180) * 'Лист2'!K$1) * (2*PI() / 180),4)</f>
        <v>0.0349</v>
      </c>
      <c r="D11" s="3">
        <v>2.7E-5</v>
      </c>
    </row>
    <row r="12">
      <c r="A12" s="3">
        <f>ROUND(1/'Лист1'!$G28, 4)</f>
        <v>0.003</v>
      </c>
      <c r="B12" s="3">
        <f> ROUND(1 - 'Лист1'!$A28, 4)</f>
        <v>1.1736</v>
      </c>
      <c r="C12" s="3">
        <f>ROUND(sin((PI()/180) * 'Лист2'!L$1) * (2*PI() / 180),4)</f>
        <v>0.0344</v>
      </c>
      <c r="D12" s="3">
        <v>3.0E-5</v>
      </c>
    </row>
    <row r="15">
      <c r="A15" s="1" t="s">
        <v>13</v>
      </c>
      <c r="B15" s="3">
        <f> 1/0.00114</f>
        <v>877.1929825</v>
      </c>
    </row>
    <row r="16">
      <c r="A16" s="5" t="s">
        <v>14</v>
      </c>
      <c r="B16" s="3">
        <f>1/0.0016</f>
        <v>625</v>
      </c>
    </row>
    <row r="18">
      <c r="A18" s="1" t="s">
        <v>15</v>
      </c>
      <c r="B18" s="3">
        <f>14*10^(-9)* (B15 * B15)</f>
        <v>0.0107725454</v>
      </c>
    </row>
    <row r="19">
      <c r="A19" s="1" t="s">
        <v>16</v>
      </c>
      <c r="B19" s="3">
        <f> 0.9 * 10^(-9) * B16 * B16</f>
        <v>0.0003515625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57"/>
    <col customWidth="1" min="4" max="4" width="18.43"/>
  </cols>
  <sheetData>
    <row r="1">
      <c r="A1" s="5" t="s">
        <v>10</v>
      </c>
      <c r="B1" s="5" t="s">
        <v>11</v>
      </c>
      <c r="C1" s="5" t="s">
        <v>12</v>
      </c>
      <c r="D1" s="5" t="s">
        <v>17</v>
      </c>
    </row>
    <row r="2">
      <c r="A2">
        <v>0.0012</v>
      </c>
      <c r="B2">
        <v>0.0</v>
      </c>
      <c r="C2">
        <v>0.0</v>
      </c>
      <c r="D2">
        <v>1.2E-5</v>
      </c>
    </row>
    <row r="3">
      <c r="A3">
        <v>0.0011</v>
      </c>
      <c r="B3">
        <v>0.0152</v>
      </c>
      <c r="C3">
        <v>0.0061</v>
      </c>
      <c r="D3">
        <v>1.1E-5</v>
      </c>
    </row>
    <row r="4">
      <c r="A4">
        <v>0.0011</v>
      </c>
      <c r="B4">
        <v>0.0603</v>
      </c>
      <c r="C4">
        <v>0.0119</v>
      </c>
      <c r="D4">
        <v>1.1E-5</v>
      </c>
    </row>
    <row r="5">
      <c r="A5">
        <v>0.0014</v>
      </c>
      <c r="B5">
        <v>0.134</v>
      </c>
      <c r="C5">
        <v>0.0175</v>
      </c>
      <c r="D5">
        <v>1.4E-5</v>
      </c>
    </row>
    <row r="6">
      <c r="A6">
        <v>0.0015</v>
      </c>
      <c r="B6">
        <v>0.234</v>
      </c>
      <c r="C6">
        <v>0.0224</v>
      </c>
      <c r="D6">
        <v>1.5E-5</v>
      </c>
    </row>
    <row r="7">
      <c r="A7">
        <v>0.0018</v>
      </c>
      <c r="B7">
        <v>0.3572</v>
      </c>
      <c r="C7">
        <v>0.0267</v>
      </c>
      <c r="D7">
        <v>1.8E-5</v>
      </c>
    </row>
    <row r="8">
      <c r="A8">
        <v>0.002</v>
      </c>
      <c r="B8">
        <v>0.5</v>
      </c>
      <c r="C8">
        <v>0.0302</v>
      </c>
      <c r="D8">
        <v>2.0E-5</v>
      </c>
    </row>
    <row r="9">
      <c r="A9">
        <v>0.0023</v>
      </c>
      <c r="B9">
        <v>0.658</v>
      </c>
      <c r="C9">
        <v>0.0328</v>
      </c>
      <c r="D9">
        <v>2.3E-5</v>
      </c>
    </row>
    <row r="10">
      <c r="A10">
        <v>0.0025</v>
      </c>
      <c r="B10">
        <v>0.8264</v>
      </c>
      <c r="C10">
        <v>0.0344</v>
      </c>
      <c r="D10">
        <v>2.5E-5</v>
      </c>
    </row>
    <row r="11">
      <c r="A11">
        <v>0.0027</v>
      </c>
      <c r="B11">
        <v>1.0</v>
      </c>
      <c r="C11">
        <v>0.0349</v>
      </c>
      <c r="D11">
        <v>2.7E-5</v>
      </c>
    </row>
    <row r="12">
      <c r="A12">
        <v>0.003</v>
      </c>
      <c r="B12">
        <v>1.1736</v>
      </c>
      <c r="C12">
        <v>0.0344</v>
      </c>
      <c r="D12">
        <v>3.0E-5</v>
      </c>
    </row>
  </sheetData>
  <drawing r:id="rId1"/>
</worksheet>
</file>