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aa\Documents\ProgettoPython\ProgettoSchemi_exe\"/>
    </mc:Choice>
  </mc:AlternateContent>
  <xr:revisionPtr revIDLastSave="0" documentId="13_ncr:1_{2600C712-6216-4742-AE0B-F8F937D4C3C1}" xr6:coauthVersionLast="47" xr6:coauthVersionMax="47" xr10:uidLastSave="{00000000-0000-0000-0000-000000000000}"/>
  <bookViews>
    <workbookView xWindow="-120" yWindow="-120" windowWidth="29040" windowHeight="15720" firstSheet="1" activeTab="1" xr2:uid="{42B6E170-ECA3-44A1-BFB0-7061E29E334F}"/>
  </bookViews>
  <sheets>
    <sheet name="FoglioOpzioni" sheetId="1" state="hidden" r:id="rId1"/>
    <sheet name="FoglioUten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F64" i="1"/>
  <c r="F63" i="1"/>
  <c r="F62" i="1"/>
  <c r="F61" i="1"/>
  <c r="F60" i="1"/>
  <c r="F59" i="1"/>
  <c r="F58" i="1"/>
  <c r="F57" i="1"/>
  <c r="F56" i="1"/>
  <c r="F55" i="1"/>
  <c r="F54" i="1"/>
  <c r="F77" i="1"/>
  <c r="F76" i="1"/>
  <c r="F75" i="1"/>
  <c r="L40" i="2"/>
  <c r="L41" i="2"/>
  <c r="L52" i="2"/>
  <c r="L53" i="2"/>
  <c r="L64" i="2"/>
  <c r="L65" i="2"/>
  <c r="L76" i="2"/>
  <c r="L77" i="2"/>
  <c r="L88" i="2"/>
  <c r="L89" i="2"/>
  <c r="L100" i="2"/>
  <c r="L101" i="2"/>
  <c r="K26" i="2"/>
  <c r="K39" i="2"/>
  <c r="K40" i="2"/>
  <c r="K51" i="2"/>
  <c r="K52" i="2"/>
  <c r="K63" i="2"/>
  <c r="K64" i="2"/>
  <c r="K75" i="2"/>
  <c r="K76" i="2"/>
  <c r="K87" i="2"/>
  <c r="K88" i="2"/>
  <c r="K99" i="2"/>
  <c r="K100" i="2"/>
  <c r="J25" i="2"/>
  <c r="J38" i="2"/>
  <c r="J39" i="2"/>
  <c r="J50" i="2"/>
  <c r="J51" i="2"/>
  <c r="J62" i="2"/>
  <c r="J63" i="2"/>
  <c r="J74" i="2"/>
  <c r="J75" i="2"/>
  <c r="J86" i="2"/>
  <c r="J87" i="2"/>
  <c r="J98" i="2"/>
  <c r="J99" i="2"/>
  <c r="I22" i="2"/>
  <c r="I23" i="2"/>
  <c r="I48" i="2"/>
  <c r="I49" i="2"/>
  <c r="I60" i="2"/>
  <c r="I61" i="2"/>
  <c r="I72" i="2"/>
  <c r="I73" i="2"/>
  <c r="I84" i="2"/>
  <c r="I85" i="2"/>
  <c r="I96" i="2"/>
  <c r="I97" i="2"/>
  <c r="H27" i="2"/>
  <c r="H28" i="2"/>
  <c r="H41" i="2"/>
  <c r="H42" i="2"/>
  <c r="H53" i="2"/>
  <c r="H54" i="2"/>
  <c r="H65" i="2"/>
  <c r="H66" i="2"/>
  <c r="H77" i="2"/>
  <c r="H78" i="2"/>
  <c r="H89" i="2"/>
  <c r="H90" i="2"/>
  <c r="H101" i="2"/>
  <c r="G19" i="2"/>
  <c r="G20" i="2"/>
  <c r="G31" i="2"/>
  <c r="G32" i="2"/>
  <c r="G39" i="2"/>
  <c r="G44" i="2"/>
  <c r="G45" i="2"/>
  <c r="G46" i="2"/>
  <c r="G47" i="2"/>
  <c r="G51" i="2"/>
  <c r="G56" i="2"/>
  <c r="G57" i="2"/>
  <c r="G58" i="2"/>
  <c r="G59" i="2"/>
  <c r="G63" i="2"/>
  <c r="G68" i="2"/>
  <c r="G69" i="2"/>
  <c r="G70" i="2"/>
  <c r="G71" i="2"/>
  <c r="G75" i="2"/>
  <c r="G80" i="2"/>
  <c r="G81" i="2"/>
  <c r="G82" i="2"/>
  <c r="G83" i="2"/>
  <c r="G87" i="2"/>
  <c r="G92" i="2"/>
  <c r="G93" i="2"/>
  <c r="G94" i="2"/>
  <c r="G95" i="2"/>
  <c r="G99" i="2"/>
  <c r="F74" i="1"/>
  <c r="F73" i="1"/>
  <c r="F72" i="1"/>
  <c r="F71" i="1"/>
  <c r="F70" i="1"/>
  <c r="F69" i="1"/>
  <c r="F68" i="1"/>
  <c r="F67" i="1"/>
  <c r="F66" i="1"/>
  <c r="F6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I35" i="2" s="1"/>
  <c r="F10" i="1"/>
  <c r="I34" i="2" s="1"/>
  <c r="F9" i="1"/>
  <c r="F8" i="1"/>
  <c r="F7" i="1"/>
  <c r="F6" i="1"/>
  <c r="L26" i="2" s="1"/>
  <c r="F5" i="1"/>
  <c r="F4" i="1"/>
  <c r="F3" i="1"/>
  <c r="G12" i="2" s="1"/>
  <c r="F2" i="1"/>
  <c r="G36" i="2" s="1"/>
  <c r="G2" i="2" l="1"/>
  <c r="J24" i="2"/>
  <c r="K25" i="2"/>
  <c r="G101" i="2"/>
  <c r="G89" i="2"/>
  <c r="G77" i="2"/>
  <c r="G65" i="2"/>
  <c r="G53" i="2"/>
  <c r="G41" i="2"/>
  <c r="G28" i="2"/>
  <c r="G14" i="2"/>
  <c r="H98" i="2"/>
  <c r="H86" i="2"/>
  <c r="H74" i="2"/>
  <c r="H62" i="2"/>
  <c r="H50" i="2"/>
  <c r="H38" i="2"/>
  <c r="H24" i="2"/>
  <c r="H10" i="2"/>
  <c r="I93" i="2"/>
  <c r="I81" i="2"/>
  <c r="I69" i="2"/>
  <c r="I57" i="2"/>
  <c r="I45" i="2"/>
  <c r="I31" i="2"/>
  <c r="I19" i="2"/>
  <c r="J95" i="2"/>
  <c r="J83" i="2"/>
  <c r="J71" i="2"/>
  <c r="J59" i="2"/>
  <c r="J47" i="2"/>
  <c r="J33" i="2"/>
  <c r="J21" i="2"/>
  <c r="K96" i="2"/>
  <c r="K84" i="2"/>
  <c r="K72" i="2"/>
  <c r="K60" i="2"/>
  <c r="K48" i="2"/>
  <c r="K34" i="2"/>
  <c r="K22" i="2"/>
  <c r="L97" i="2"/>
  <c r="L85" i="2"/>
  <c r="L73" i="2"/>
  <c r="L61" i="2"/>
  <c r="L49" i="2"/>
  <c r="L35" i="2"/>
  <c r="L23" i="2"/>
  <c r="H14" i="2"/>
  <c r="G100" i="2"/>
  <c r="G88" i="2"/>
  <c r="G76" i="2"/>
  <c r="G64" i="2"/>
  <c r="G52" i="2"/>
  <c r="G40" i="2"/>
  <c r="G27" i="2"/>
  <c r="G13" i="2"/>
  <c r="H97" i="2"/>
  <c r="H85" i="2"/>
  <c r="H73" i="2"/>
  <c r="H61" i="2"/>
  <c r="H49" i="2"/>
  <c r="H35" i="2"/>
  <c r="H23" i="2"/>
  <c r="H9" i="2"/>
  <c r="I92" i="2"/>
  <c r="I80" i="2"/>
  <c r="I68" i="2"/>
  <c r="I56" i="2"/>
  <c r="I44" i="2"/>
  <c r="I30" i="2"/>
  <c r="I18" i="2"/>
  <c r="J94" i="2"/>
  <c r="J82" i="2"/>
  <c r="J70" i="2"/>
  <c r="J58" i="2"/>
  <c r="J46" i="2"/>
  <c r="J32" i="2"/>
  <c r="J20" i="2"/>
  <c r="K95" i="2"/>
  <c r="K83" i="2"/>
  <c r="K71" i="2"/>
  <c r="K59" i="2"/>
  <c r="K47" i="2"/>
  <c r="K33" i="2"/>
  <c r="K21" i="2"/>
  <c r="L96" i="2"/>
  <c r="L84" i="2"/>
  <c r="L72" i="2"/>
  <c r="L60" i="2"/>
  <c r="L48" i="2"/>
  <c r="L34" i="2"/>
  <c r="L22" i="2"/>
  <c r="G26" i="2"/>
  <c r="H96" i="2"/>
  <c r="H84" i="2"/>
  <c r="H72" i="2"/>
  <c r="H60" i="2"/>
  <c r="H48" i="2"/>
  <c r="H34" i="2"/>
  <c r="H22" i="2"/>
  <c r="H5" i="2"/>
  <c r="I91" i="2"/>
  <c r="I79" i="2"/>
  <c r="I67" i="2"/>
  <c r="I55" i="2"/>
  <c r="I43" i="2"/>
  <c r="I29" i="2"/>
  <c r="I17" i="2"/>
  <c r="J93" i="2"/>
  <c r="J81" i="2"/>
  <c r="J69" i="2"/>
  <c r="J57" i="2"/>
  <c r="J45" i="2"/>
  <c r="J31" i="2"/>
  <c r="J19" i="2"/>
  <c r="K94" i="2"/>
  <c r="K82" i="2"/>
  <c r="K70" i="2"/>
  <c r="K58" i="2"/>
  <c r="K46" i="2"/>
  <c r="K32" i="2"/>
  <c r="K20" i="2"/>
  <c r="L95" i="2"/>
  <c r="L83" i="2"/>
  <c r="L71" i="2"/>
  <c r="L59" i="2"/>
  <c r="L47" i="2"/>
  <c r="L33" i="2"/>
  <c r="L21" i="2"/>
  <c r="G98" i="2"/>
  <c r="G86" i="2"/>
  <c r="G74" i="2"/>
  <c r="G62" i="2"/>
  <c r="G50" i="2"/>
  <c r="G38" i="2"/>
  <c r="G25" i="2"/>
  <c r="G11" i="2"/>
  <c r="H95" i="2"/>
  <c r="H83" i="2"/>
  <c r="H71" i="2"/>
  <c r="H59" i="2"/>
  <c r="H47" i="2"/>
  <c r="H33" i="2"/>
  <c r="H21" i="2"/>
  <c r="H4" i="2"/>
  <c r="I90" i="2"/>
  <c r="I78" i="2"/>
  <c r="I66" i="2"/>
  <c r="I54" i="2"/>
  <c r="I42" i="2"/>
  <c r="I28" i="2"/>
  <c r="I11" i="2"/>
  <c r="J92" i="2"/>
  <c r="J80" i="2"/>
  <c r="J68" i="2"/>
  <c r="J56" i="2"/>
  <c r="J44" i="2"/>
  <c r="J30" i="2"/>
  <c r="J18" i="2"/>
  <c r="K93" i="2"/>
  <c r="K81" i="2"/>
  <c r="K69" i="2"/>
  <c r="K57" i="2"/>
  <c r="K45" i="2"/>
  <c r="K31" i="2"/>
  <c r="K19" i="2"/>
  <c r="L94" i="2"/>
  <c r="L82" i="2"/>
  <c r="L70" i="2"/>
  <c r="L58" i="2"/>
  <c r="L46" i="2"/>
  <c r="L32" i="2"/>
  <c r="L20" i="2"/>
  <c r="H16" i="2"/>
  <c r="G97" i="2"/>
  <c r="G85" i="2"/>
  <c r="G73" i="2"/>
  <c r="G61" i="2"/>
  <c r="G49" i="2"/>
  <c r="G37" i="2"/>
  <c r="G24" i="2"/>
  <c r="G10" i="2"/>
  <c r="H94" i="2"/>
  <c r="H82" i="2"/>
  <c r="H70" i="2"/>
  <c r="H58" i="2"/>
  <c r="H46" i="2"/>
  <c r="H32" i="2"/>
  <c r="H20" i="2"/>
  <c r="I101" i="2"/>
  <c r="I89" i="2"/>
  <c r="I77" i="2"/>
  <c r="I65" i="2"/>
  <c r="I53" i="2"/>
  <c r="I41" i="2"/>
  <c r="I27" i="2"/>
  <c r="I10" i="2"/>
  <c r="J91" i="2"/>
  <c r="J79" i="2"/>
  <c r="J67" i="2"/>
  <c r="J55" i="2"/>
  <c r="J43" i="2"/>
  <c r="J29" i="2"/>
  <c r="J17" i="2"/>
  <c r="K92" i="2"/>
  <c r="K80" i="2"/>
  <c r="K68" i="2"/>
  <c r="K56" i="2"/>
  <c r="K44" i="2"/>
  <c r="K30" i="2"/>
  <c r="K18" i="2"/>
  <c r="L93" i="2"/>
  <c r="L81" i="2"/>
  <c r="L69" i="2"/>
  <c r="L57" i="2"/>
  <c r="L45" i="2"/>
  <c r="L31" i="2"/>
  <c r="L19" i="2"/>
  <c r="G96" i="2"/>
  <c r="G84" i="2"/>
  <c r="G72" i="2"/>
  <c r="G60" i="2"/>
  <c r="G48" i="2"/>
  <c r="G35" i="2"/>
  <c r="G23" i="2"/>
  <c r="G8" i="2"/>
  <c r="H93" i="2"/>
  <c r="H81" i="2"/>
  <c r="H69" i="2"/>
  <c r="H57" i="2"/>
  <c r="H45" i="2"/>
  <c r="H31" i="2"/>
  <c r="H19" i="2"/>
  <c r="I100" i="2"/>
  <c r="I88" i="2"/>
  <c r="I76" i="2"/>
  <c r="I64" i="2"/>
  <c r="I52" i="2"/>
  <c r="I40" i="2"/>
  <c r="I26" i="2"/>
  <c r="I8" i="2"/>
  <c r="J90" i="2"/>
  <c r="J78" i="2"/>
  <c r="J66" i="2"/>
  <c r="J54" i="2"/>
  <c r="J42" i="2"/>
  <c r="J28" i="2"/>
  <c r="J11" i="2"/>
  <c r="K91" i="2"/>
  <c r="K79" i="2"/>
  <c r="K67" i="2"/>
  <c r="K55" i="2"/>
  <c r="K43" i="2"/>
  <c r="K29" i="2"/>
  <c r="K17" i="2"/>
  <c r="L92" i="2"/>
  <c r="L80" i="2"/>
  <c r="L68" i="2"/>
  <c r="L56" i="2"/>
  <c r="L44" i="2"/>
  <c r="L30" i="2"/>
  <c r="L18" i="2"/>
  <c r="L16" i="2"/>
  <c r="G34" i="2"/>
  <c r="G22" i="2"/>
  <c r="G7" i="2"/>
  <c r="H92" i="2"/>
  <c r="H80" i="2"/>
  <c r="H68" i="2"/>
  <c r="H56" i="2"/>
  <c r="H44" i="2"/>
  <c r="H30" i="2"/>
  <c r="H18" i="2"/>
  <c r="I99" i="2"/>
  <c r="I87" i="2"/>
  <c r="I75" i="2"/>
  <c r="I63" i="2"/>
  <c r="I51" i="2"/>
  <c r="I39" i="2"/>
  <c r="I25" i="2"/>
  <c r="J101" i="2"/>
  <c r="J89" i="2"/>
  <c r="J77" i="2"/>
  <c r="J65" i="2"/>
  <c r="J53" i="2"/>
  <c r="J41" i="2"/>
  <c r="J27" i="2"/>
  <c r="J10" i="2"/>
  <c r="K90" i="2"/>
  <c r="K78" i="2"/>
  <c r="K66" i="2"/>
  <c r="K54" i="2"/>
  <c r="K42" i="2"/>
  <c r="K28" i="2"/>
  <c r="K11" i="2"/>
  <c r="L91" i="2"/>
  <c r="L79" i="2"/>
  <c r="L67" i="2"/>
  <c r="L55" i="2"/>
  <c r="L43" i="2"/>
  <c r="L29" i="2"/>
  <c r="L17" i="2"/>
  <c r="G33" i="2"/>
  <c r="G21" i="2"/>
  <c r="G5" i="2"/>
  <c r="H91" i="2"/>
  <c r="H79" i="2"/>
  <c r="H67" i="2"/>
  <c r="H55" i="2"/>
  <c r="H43" i="2"/>
  <c r="H29" i="2"/>
  <c r="I98" i="2"/>
  <c r="I86" i="2"/>
  <c r="I74" i="2"/>
  <c r="I62" i="2"/>
  <c r="I50" i="2"/>
  <c r="I38" i="2"/>
  <c r="I24" i="2"/>
  <c r="J100" i="2"/>
  <c r="J88" i="2"/>
  <c r="J76" i="2"/>
  <c r="J64" i="2"/>
  <c r="J52" i="2"/>
  <c r="J40" i="2"/>
  <c r="J26" i="2"/>
  <c r="K101" i="2"/>
  <c r="K89" i="2"/>
  <c r="K77" i="2"/>
  <c r="K65" i="2"/>
  <c r="K53" i="2"/>
  <c r="K41" i="2"/>
  <c r="K27" i="2"/>
  <c r="K10" i="2"/>
  <c r="L90" i="2"/>
  <c r="L78" i="2"/>
  <c r="L66" i="2"/>
  <c r="L54" i="2"/>
  <c r="L42" i="2"/>
  <c r="L28" i="2"/>
  <c r="L11" i="2"/>
  <c r="L27" i="2"/>
  <c r="L10" i="2"/>
  <c r="G91" i="2"/>
  <c r="G79" i="2"/>
  <c r="G67" i="2"/>
  <c r="G55" i="2"/>
  <c r="G43" i="2"/>
  <c r="G30" i="2"/>
  <c r="G18" i="2"/>
  <c r="H100" i="2"/>
  <c r="H88" i="2"/>
  <c r="H76" i="2"/>
  <c r="H64" i="2"/>
  <c r="H52" i="2"/>
  <c r="H40" i="2"/>
  <c r="H26" i="2"/>
  <c r="H12" i="2"/>
  <c r="I95" i="2"/>
  <c r="I83" i="2"/>
  <c r="I71" i="2"/>
  <c r="I59" i="2"/>
  <c r="I47" i="2"/>
  <c r="I33" i="2"/>
  <c r="I21" i="2"/>
  <c r="J97" i="2"/>
  <c r="J85" i="2"/>
  <c r="J73" i="2"/>
  <c r="J61" i="2"/>
  <c r="J49" i="2"/>
  <c r="J35" i="2"/>
  <c r="J23" i="2"/>
  <c r="K98" i="2"/>
  <c r="K86" i="2"/>
  <c r="K74" i="2"/>
  <c r="K62" i="2"/>
  <c r="K50" i="2"/>
  <c r="K38" i="2"/>
  <c r="K24" i="2"/>
  <c r="L99" i="2"/>
  <c r="L87" i="2"/>
  <c r="L75" i="2"/>
  <c r="L63" i="2"/>
  <c r="L51" i="2"/>
  <c r="L39" i="2"/>
  <c r="L25" i="2"/>
  <c r="G90" i="2"/>
  <c r="G78" i="2"/>
  <c r="G66" i="2"/>
  <c r="G54" i="2"/>
  <c r="G42" i="2"/>
  <c r="G29" i="2"/>
  <c r="G17" i="2"/>
  <c r="H99" i="2"/>
  <c r="H87" i="2"/>
  <c r="H75" i="2"/>
  <c r="H63" i="2"/>
  <c r="H51" i="2"/>
  <c r="H39" i="2"/>
  <c r="H25" i="2"/>
  <c r="H11" i="2"/>
  <c r="I94" i="2"/>
  <c r="I82" i="2"/>
  <c r="I70" i="2"/>
  <c r="I58" i="2"/>
  <c r="I46" i="2"/>
  <c r="I32" i="2"/>
  <c r="I20" i="2"/>
  <c r="J96" i="2"/>
  <c r="J84" i="2"/>
  <c r="J72" i="2"/>
  <c r="J60" i="2"/>
  <c r="J48" i="2"/>
  <c r="J34" i="2"/>
  <c r="J22" i="2"/>
  <c r="K97" i="2"/>
  <c r="K85" i="2"/>
  <c r="K73" i="2"/>
  <c r="K61" i="2"/>
  <c r="K49" i="2"/>
  <c r="K35" i="2"/>
  <c r="K23" i="2"/>
  <c r="L98" i="2"/>
  <c r="L86" i="2"/>
  <c r="L74" i="2"/>
  <c r="L62" i="2"/>
  <c r="L50" i="2"/>
  <c r="L38" i="2"/>
  <c r="L24" i="2"/>
  <c r="H36" i="2"/>
  <c r="I3" i="2"/>
  <c r="J7" i="2"/>
  <c r="L15" i="2"/>
  <c r="L9" i="2"/>
  <c r="I15" i="2"/>
  <c r="G6" i="2"/>
  <c r="I14" i="2"/>
  <c r="I2" i="2"/>
  <c r="J6" i="2"/>
  <c r="L14" i="2"/>
  <c r="I37" i="2"/>
  <c r="I13" i="2"/>
  <c r="J5" i="2"/>
  <c r="K9" i="2"/>
  <c r="L37" i="2"/>
  <c r="L13" i="2"/>
  <c r="G16" i="2"/>
  <c r="G4" i="2"/>
  <c r="H8" i="2"/>
  <c r="I36" i="2"/>
  <c r="I12" i="2"/>
  <c r="J16" i="2"/>
  <c r="J4" i="2"/>
  <c r="K8" i="2"/>
  <c r="L36" i="2"/>
  <c r="L12" i="2"/>
  <c r="G15" i="2"/>
  <c r="G3" i="2"/>
  <c r="H7" i="2"/>
  <c r="J15" i="2"/>
  <c r="J3" i="2"/>
  <c r="K7" i="2"/>
  <c r="H6" i="2"/>
  <c r="J14" i="2"/>
  <c r="J2" i="2"/>
  <c r="K6" i="2"/>
  <c r="I9" i="2"/>
  <c r="J37" i="2"/>
  <c r="J13" i="2"/>
  <c r="K5" i="2"/>
  <c r="L5" i="2"/>
  <c r="J36" i="2"/>
  <c r="J12" i="2"/>
  <c r="K16" i="2"/>
  <c r="K4" i="2"/>
  <c r="L4" i="2"/>
  <c r="H15" i="2"/>
  <c r="H3" i="2"/>
  <c r="I7" i="2"/>
  <c r="K15" i="2"/>
  <c r="K3" i="2"/>
  <c r="L3" i="2"/>
  <c r="I6" i="2"/>
  <c r="K14" i="2"/>
  <c r="K2" i="2"/>
  <c r="L2" i="2"/>
  <c r="H2" i="2"/>
  <c r="G9" i="2"/>
  <c r="H37" i="2"/>
  <c r="H13" i="2"/>
  <c r="I5" i="2"/>
  <c r="J9" i="2"/>
  <c r="K37" i="2"/>
  <c r="K13" i="2"/>
  <c r="I16" i="2"/>
  <c r="I4" i="2"/>
  <c r="J8" i="2"/>
  <c r="K36" i="2"/>
  <c r="K12" i="2"/>
  <c r="L8" i="2"/>
  <c r="L7" i="2"/>
  <c r="L6" i="2"/>
</calcChain>
</file>

<file path=xl/sharedStrings.xml><?xml version="1.0" encoding="utf-8"?>
<sst xmlns="http://schemas.openxmlformats.org/spreadsheetml/2006/main" count="551" uniqueCount="204">
  <si>
    <t>Categoria</t>
  </si>
  <si>
    <t>Sottocategoria</t>
  </si>
  <si>
    <t>opzione</t>
  </si>
  <si>
    <t>Sensore</t>
  </si>
  <si>
    <t>Attuatore</t>
  </si>
  <si>
    <t>Comando operatore</t>
  </si>
  <si>
    <t>Segnalazione</t>
  </si>
  <si>
    <t>Dispositivo di sicurezza</t>
  </si>
  <si>
    <t>Trasmettitore</t>
  </si>
  <si>
    <t>Attuatore idraulico</t>
  </si>
  <si>
    <t>Cilindro Generico Lavoro - Riposo</t>
  </si>
  <si>
    <t>Cilindro Rotante</t>
  </si>
  <si>
    <t>Cilindro Sollevamento</t>
  </si>
  <si>
    <t>Cilindro Spintore</t>
  </si>
  <si>
    <t>Pinza</t>
  </si>
  <si>
    <t>Attuatore pneumatico</t>
  </si>
  <si>
    <t>Cilindro Sollevatore</t>
  </si>
  <si>
    <t>Pompa pneumatica</t>
  </si>
  <si>
    <t>Vibratore pneumatico</t>
  </si>
  <si>
    <t>Consenso verso esterno</t>
  </si>
  <si>
    <t>Valvola</t>
  </si>
  <si>
    <t>Pulsante</t>
  </si>
  <si>
    <t>Pulsante di emergenza</t>
  </si>
  <si>
    <t>Arresto di emergenza a fune</t>
  </si>
  <si>
    <t>Fungo di emergenza</t>
  </si>
  <si>
    <t>Pulsante luminoso</t>
  </si>
  <si>
    <t>Selettore</t>
  </si>
  <si>
    <t>Selettore a due posizioni</t>
  </si>
  <si>
    <t>Selettore a tre posizioni</t>
  </si>
  <si>
    <t>Selettore con ritorno a molla</t>
  </si>
  <si>
    <t>Selettore a chiave</t>
  </si>
  <si>
    <t>Barriera fotoelettrica</t>
  </si>
  <si>
    <t>Barriera fotoelettrica con muting</t>
  </si>
  <si>
    <t>Barriera fotoelettrica senza muting</t>
  </si>
  <si>
    <t>Elettroserratura</t>
  </si>
  <si>
    <t>Elettroserratura Emergenza e 3PS</t>
  </si>
  <si>
    <t>Elettroserratura con PS emergenza</t>
  </si>
  <si>
    <t>Relè di sicurezza</t>
  </si>
  <si>
    <t>Relè di sicurezza per barriere fotoelettriche</t>
  </si>
  <si>
    <t>Relè di sicurezza per emergenza</t>
  </si>
  <si>
    <t>Relè di sicurezza per microinterruttori</t>
  </si>
  <si>
    <t>Riparo</t>
  </si>
  <si>
    <t>Segnalatore acustico</t>
  </si>
  <si>
    <t>Spia luminosa</t>
  </si>
  <si>
    <t>Spia bianca</t>
  </si>
  <si>
    <t>Spia blu</t>
  </si>
  <si>
    <t>Spia gialla</t>
  </si>
  <si>
    <t>Spia rossa</t>
  </si>
  <si>
    <t>Spia verde</t>
  </si>
  <si>
    <t>Torretta Luminosa</t>
  </si>
  <si>
    <t>Consenso da esterno</t>
  </si>
  <si>
    <t>Sensore di livello</t>
  </si>
  <si>
    <t>Sensore di portata</t>
  </si>
  <si>
    <t>Contatto digitale</t>
  </si>
  <si>
    <t>Sensore di posizione</t>
  </si>
  <si>
    <t>Sensore di presenza</t>
  </si>
  <si>
    <t>Sensore di pressione</t>
  </si>
  <si>
    <t>Sensore di prossimità</t>
  </si>
  <si>
    <t>Sensore di temperatura</t>
  </si>
  <si>
    <t>PT100</t>
  </si>
  <si>
    <t>Termocoppia</t>
  </si>
  <si>
    <t>Trasmettitore di livello</t>
  </si>
  <si>
    <t>Trasmettitore di livello 0-10V</t>
  </si>
  <si>
    <t>Trasmettitore di livello 4-20mA</t>
  </si>
  <si>
    <t>Trasmettitore di portata</t>
  </si>
  <si>
    <t>Trasmettitore di portata 0-10V</t>
  </si>
  <si>
    <t>Trasmettitore di portata 4-20mA</t>
  </si>
  <si>
    <t>Trasmettitore di pressione</t>
  </si>
  <si>
    <t>Trasmettitore di pressione 0-10V</t>
  </si>
  <si>
    <t>Trasmettitore di pressione 4-20mA</t>
  </si>
  <si>
    <t>Pinza Pneumatica</t>
  </si>
  <si>
    <t>Abilitazione</t>
  </si>
  <si>
    <t>Segnale di abilitazione verso esterno</t>
  </si>
  <si>
    <t>Segnale di consenso verso esterno</t>
  </si>
  <si>
    <t>Segnale di interblocco verso esterno</t>
  </si>
  <si>
    <t>Segnale di stato verso esterno</t>
  </si>
  <si>
    <t>EV NO</t>
  </si>
  <si>
    <t>EV NC</t>
  </si>
  <si>
    <t>Selettore a chiave a 2 pos</t>
  </si>
  <si>
    <t>Selettore a chiave a 3 pos</t>
  </si>
  <si>
    <t>micro con interblocco</t>
  </si>
  <si>
    <t>micro senza interblocco</t>
  </si>
  <si>
    <t>Contatto NC da esterno</t>
  </si>
  <si>
    <t>Contatto NO da esterno</t>
  </si>
  <si>
    <t>Livello massimo NC</t>
  </si>
  <si>
    <t>Livello minimo NO</t>
  </si>
  <si>
    <t>PX NC</t>
  </si>
  <si>
    <t>PX NO</t>
  </si>
  <si>
    <t>FTC NC</t>
  </si>
  <si>
    <t>FTC NO</t>
  </si>
  <si>
    <t>FC NC</t>
  </si>
  <si>
    <t>FC NO</t>
  </si>
  <si>
    <t>Testo Selezione</t>
  </si>
  <si>
    <t>Menu</t>
  </si>
  <si>
    <t>zona</t>
  </si>
  <si>
    <t>componente</t>
  </si>
  <si>
    <t>marca</t>
  </si>
  <si>
    <t>nome_utenza</t>
  </si>
  <si>
    <t>descrizione</t>
  </si>
  <si>
    <t>nodo</t>
  </si>
  <si>
    <t>DI</t>
  </si>
  <si>
    <t>DO</t>
  </si>
  <si>
    <t>FDI</t>
  </si>
  <si>
    <t>FDO</t>
  </si>
  <si>
    <t>AI</t>
  </si>
  <si>
    <t>AO</t>
  </si>
  <si>
    <t>potenza</t>
  </si>
  <si>
    <t>tensione</t>
  </si>
  <si>
    <t>taglio</t>
  </si>
  <si>
    <t/>
  </si>
  <si>
    <t>Motore</t>
  </si>
  <si>
    <t>Partenza Diretta</t>
  </si>
  <si>
    <t>Partenza Diretta con Inversione</t>
  </si>
  <si>
    <t>Stopper</t>
  </si>
  <si>
    <t>Pulsante bianco</t>
  </si>
  <si>
    <t>Pulsante blu</t>
  </si>
  <si>
    <t>Pulsante giallo</t>
  </si>
  <si>
    <t>Pulsante nero</t>
  </si>
  <si>
    <t>Pulsante rosso</t>
  </si>
  <si>
    <t>Pulsante verde</t>
  </si>
  <si>
    <t>Pulsante luminoso bianco</t>
  </si>
  <si>
    <t>Pulsante luminoso blu</t>
  </si>
  <si>
    <t>Pulsante luminoso giallo</t>
  </si>
  <si>
    <t>Pulsante luminoso rosso</t>
  </si>
  <si>
    <t>Pulsante luminoso verde</t>
  </si>
  <si>
    <t>Livello massimo (NC)</t>
  </si>
  <si>
    <t>Livello minimo (NO)</t>
  </si>
  <si>
    <t>Sirena / Buzzer di avviso</t>
  </si>
  <si>
    <t>Micro con interblocco</t>
  </si>
  <si>
    <t>Micro senza interblocco</t>
  </si>
  <si>
    <t>Pressostato di minima (NO)</t>
  </si>
  <si>
    <t>Pressostato di massima (NC)</t>
  </si>
  <si>
    <t>ST0</t>
  </si>
  <si>
    <t>M1</t>
  </si>
  <si>
    <t>Nastro trasportatore ingresso</t>
  </si>
  <si>
    <t>ST1</t>
  </si>
  <si>
    <t>M2</t>
  </si>
  <si>
    <t>Nastro trasportatore stazione 1</t>
  </si>
  <si>
    <t>ST2</t>
  </si>
  <si>
    <t>M3</t>
  </si>
  <si>
    <t>Nastro trasportatore stazione 2</t>
  </si>
  <si>
    <t>ST3</t>
  </si>
  <si>
    <t>M4</t>
  </si>
  <si>
    <t>Nastro trasportatore uscita</t>
  </si>
  <si>
    <t>EV1</t>
  </si>
  <si>
    <t xml:space="preserve">Pre-stopper stazione 1 </t>
  </si>
  <si>
    <t>EV2</t>
  </si>
  <si>
    <t>Stopper Stazione 1</t>
  </si>
  <si>
    <t>EV3</t>
  </si>
  <si>
    <t>Pre-stopper stazione 2</t>
  </si>
  <si>
    <t>EV4</t>
  </si>
  <si>
    <t>Stopper stazione 2</t>
  </si>
  <si>
    <t>EV5</t>
  </si>
  <si>
    <t>Sollevamento Index Stazione 1</t>
  </si>
  <si>
    <t>EV6</t>
  </si>
  <si>
    <t>Sollevamento Index Stazione 2</t>
  </si>
  <si>
    <t>EV7</t>
  </si>
  <si>
    <t>presenza pre-stopper 1</t>
  </si>
  <si>
    <t>EV8</t>
  </si>
  <si>
    <t>presenza stazione 1</t>
  </si>
  <si>
    <t>EV9</t>
  </si>
  <si>
    <t>presenza pre-stopper 2</t>
  </si>
  <si>
    <t>EV10</t>
  </si>
  <si>
    <t>presenza stazione 2</t>
  </si>
  <si>
    <t>EV11</t>
  </si>
  <si>
    <t>evacuazione stazione 2</t>
  </si>
  <si>
    <t>EV12</t>
  </si>
  <si>
    <t>Stazione 1 Movimento 1</t>
  </si>
  <si>
    <t>EV13</t>
  </si>
  <si>
    <t>Stazione 1 Movimento 2</t>
  </si>
  <si>
    <t>EV14</t>
  </si>
  <si>
    <t>Stazione 1 Movimento 3</t>
  </si>
  <si>
    <t>EV15</t>
  </si>
  <si>
    <t>Stazione 1 Movimento 4</t>
  </si>
  <si>
    <t>EV16</t>
  </si>
  <si>
    <t>Stazione 1 Movimento 5</t>
  </si>
  <si>
    <t>EV17</t>
  </si>
  <si>
    <t>Stazione 1 Movimento 6</t>
  </si>
  <si>
    <t>EV18</t>
  </si>
  <si>
    <t>Stazione 1 Movimento 7</t>
  </si>
  <si>
    <t>EV19</t>
  </si>
  <si>
    <t>Stazione 1 Movimento 8</t>
  </si>
  <si>
    <t>EV20</t>
  </si>
  <si>
    <t>Stazione 2 Movimento 1</t>
  </si>
  <si>
    <t>EV21</t>
  </si>
  <si>
    <t>Stazione 2 Movimento 2</t>
  </si>
  <si>
    <t>EV22</t>
  </si>
  <si>
    <t>Stazione 2 Movimento 3</t>
  </si>
  <si>
    <t>EV23</t>
  </si>
  <si>
    <t>Stazione 2 Movimento 4</t>
  </si>
  <si>
    <t>EV24</t>
  </si>
  <si>
    <t>Stazione 2 Movimento 5</t>
  </si>
  <si>
    <t>EV25</t>
  </si>
  <si>
    <t>Stazione 2 Movimento 6</t>
  </si>
  <si>
    <t>EV26</t>
  </si>
  <si>
    <t>Stazione 2 Movimento 7</t>
  </si>
  <si>
    <t>EV27</t>
  </si>
  <si>
    <t>Stazione 2 Movimento 8</t>
  </si>
  <si>
    <t>EM</t>
  </si>
  <si>
    <t>RIP</t>
  </si>
  <si>
    <t>Safety</t>
  </si>
  <si>
    <t>Taglio di sicurezza</t>
  </si>
  <si>
    <t>Doppio Taglio PLd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</si>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</sst>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000000"/>
      <name val="MS Shell Dlg 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left" vertical="center"/>
    </xf>
    <xf numFmtId="1" fontId="3" fillId="2" borderId="0" xfId="1" applyNumberFormat="1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0" fillId="0" borderId="4" xfId="0" applyBorder="1"/>
    <xf numFmtId="0" fontId="1" fillId="3" borderId="1" xfId="0" applyFont="1" applyFill="1" applyBorder="1" applyAlignment="1">
      <alignment vertical="center" wrapText="1"/>
    </xf>
    <xf numFmtId="0" fontId="8" fillId="0" borderId="0" xfId="0" applyFont="1"/>
  </cellXfs>
  <cellStyles count="2">
    <cellStyle name="Normale" xfId="0" builtinId="0"/>
    <cellStyle name="Normale_Utenze_Favini_276a98 2" xfId="1" xr:uid="{028D97CD-18A1-4AB3-A4C2-AD819CF59C1F}"/>
  </cellStyles>
  <dxfs count="22">
    <dxf>
      <numFmt numFmtId="30" formatCode="@"/>
    </dxf>
    <dxf>
      <numFmt numFmtId="30" formatCode="@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left" textRotation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indexed="64"/>
        </top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4A893-5C2F-4FF7-BF98-8DCA6F90E6A1}" name="TabellaOpzioni" displayName="TabellaOpzioni" ref="A1:N78" totalsRowShown="0" headerRowDxfId="21">
  <autoFilter ref="A1:N78" xr:uid="{73E4A893-5C2F-4FF7-BF98-8DCA6F90E6A1}"/>
  <tableColumns count="14">
    <tableColumn id="1" xr3:uid="{E7F4AFB6-8E31-4DB8-9C38-7FDE9FC56AFC}" name="Abilitazione" dataDxfId="20"/>
    <tableColumn id="2" xr3:uid="{12BCFBCF-79A0-47A9-9AD7-F30277B23E0F}" name="Categoria" dataDxfId="19"/>
    <tableColumn id="3" xr3:uid="{A08741A9-33F6-4FEE-9F38-1DA7DF873ADF}" name="Sottocategoria" dataDxfId="18"/>
    <tableColumn id="4" xr3:uid="{144E27F7-CB30-4D42-9B66-3E451E92D15D}" name="opzione" dataDxfId="17"/>
    <tableColumn id="5" xr3:uid="{E2F84282-483D-4F78-AE50-CA7F17D1BCC0}" name="Testo Selezione" dataDxfId="16"/>
    <tableColumn id="6" xr3:uid="{2512D722-9D00-4A6D-82A6-9627B6DD7570}" name="Menu">
      <calculatedColumnFormula>IF(A2=1,E2,"")</calculatedColumnFormula>
    </tableColumn>
    <tableColumn id="7" xr3:uid="{20549F5D-EEB7-4BCF-9972-6DE4B7937EA5}" name="DI"/>
    <tableColumn id="8" xr3:uid="{63BB0B73-E7DB-4978-90EA-004AC28B67B8}" name="DO"/>
    <tableColumn id="9" xr3:uid="{AA259311-DF1B-49EE-8A74-316A2A426BB4}" name="FDI"/>
    <tableColumn id="10" xr3:uid="{357B5292-5046-455D-8048-9697B1990B05}" name="FDO"/>
    <tableColumn id="11" xr3:uid="{06B9B077-D9E2-4DC0-99FF-155316D01146}" name="AI"/>
    <tableColumn id="12" xr3:uid="{E28B65FE-5AC1-4131-95D7-5BF34A3BCC31}" name="AO"/>
    <tableColumn id="13" xr3:uid="{05966BDF-AD27-4BEC-995C-9B1019DFF86C}" name="tensione"/>
    <tableColumn id="14" xr3:uid="{5EEB3A24-62AB-4020-B197-C0D90AA4591C}" name="tagl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456F3-7F1E-4C54-87E2-624DCF9DB726}" name="TabellaUtenze" displayName="TabellaUtenze" ref="A1:O101" totalsRowShown="0" headerRowDxfId="15" tableBorderDxfId="14">
  <autoFilter ref="A1:O101" xr:uid="{5AF456F3-7F1E-4C54-87E2-624DCF9DB726}"/>
  <tableColumns count="15">
    <tableColumn id="1" xr3:uid="{066B7838-C04B-452C-8FFC-98B87314C02B}" name="zona" dataDxfId="13"/>
    <tableColumn id="2" xr3:uid="{835891CD-8CAC-488B-B3A7-9692576AFE94}" name="componente" dataDxfId="12"/>
    <tableColumn id="3" xr3:uid="{188F3568-ADC9-481C-B7B3-557E7553F58B}" name="marca" dataDxfId="11"/>
    <tableColumn id="4" xr3:uid="{B16C1FF3-A721-4B9E-B963-DC4D1734B64D}" name="nome_utenza" dataDxfId="10"/>
    <tableColumn id="5" xr3:uid="{E5567C69-DD89-4DC3-8206-612B8CAE60BA}" name="descrizione" dataDxfId="9"/>
    <tableColumn id="6" xr3:uid="{A5E6888B-BC50-49CC-8A25-843F5D7FF5B6}" name="nodo" dataDxfId="8"/>
    <tableColumn id="7" xr3:uid="{897B78EF-FCC3-4D60-B097-68A4709EBA4A}" name="DI" dataDxfId="7" dataCellStyle="Normale_Utenze_Favini_276a98 2">
      <calculatedColumnFormula>VLOOKUP(TabellaUtenze[[#This Row],[componente]],TabellaOpzioni[[#All],[Menu]:[taglio]],2,FALSE)</calculatedColumnFormula>
    </tableColumn>
    <tableColumn id="8" xr3:uid="{D0696C51-1F86-4D6A-B2CE-08BAC9B8B82D}" name="DO" dataDxfId="6" dataCellStyle="Normale_Utenze_Favini_276a98 2">
      <calculatedColumnFormula>VLOOKUP(TabellaUtenze[[#This Row],[componente]],TabellaOpzioni[[#All],[Menu]:[taglio]],3,FALSE)</calculatedColumnFormula>
    </tableColumn>
    <tableColumn id="9" xr3:uid="{AE456A0E-DB5E-4629-8850-351CB25BECC4}" name="FDI" dataDxfId="5" dataCellStyle="Normale_Utenze_Favini_276a98 2">
      <calculatedColumnFormula>VLOOKUP(TabellaUtenze[[#This Row],[componente]],TabellaOpzioni[[#All],[Menu]:[taglio]],4,FALSE)</calculatedColumnFormula>
    </tableColumn>
    <tableColumn id="10" xr3:uid="{ED37E7A3-571B-41FF-903B-780573092FB7}" name="FDO" dataDxfId="4" dataCellStyle="Normale_Utenze_Favini_276a98 2">
      <calculatedColumnFormula>VLOOKUP(TabellaUtenze[[#This Row],[componente]],TabellaOpzioni[[#All],[Menu]:[taglio]],5,FALSE)</calculatedColumnFormula>
    </tableColumn>
    <tableColumn id="11" xr3:uid="{8320EA84-A81B-4CD4-888C-E78E01A2F351}" name="AI" dataDxfId="3" dataCellStyle="Normale_Utenze_Favini_276a98 2">
      <calculatedColumnFormula>VLOOKUP(TabellaUtenze[[#This Row],[componente]],TabellaOpzioni[[#All],[Menu]:[taglio]],6,FALSE)</calculatedColumnFormula>
    </tableColumn>
    <tableColumn id="12" xr3:uid="{4036A8E8-52EC-43C9-8CEC-7FE07215D047}" name="AO" dataDxfId="2" dataCellStyle="Normale_Utenze_Favini_276a98 2">
      <calculatedColumnFormula>VLOOKUP(TabellaUtenze[[#This Row],[componente]],TabellaOpzioni[[#All],[Menu]:[taglio]],7,FALSE)</calculatedColumnFormula>
    </tableColumn>
    <tableColumn id="13" xr3:uid="{7237D9DA-5970-4FAE-AC56-93BE28F232AD}" name="potenza"/>
    <tableColumn id="14" xr3:uid="{81D6C838-8926-4EFA-BB05-742B521A5586}" name="tensione" dataDxfId="1"/>
    <tableColumn id="15" xr3:uid="{8E4D0F77-B69B-4DD1-8620-BC3FA8F4898A}" name="tagl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9B5-9DE3-4ABC-8EB2-C79BBB2EB19D}">
  <dimension ref="A1:N78"/>
  <sheetViews>
    <sheetView topLeftCell="A61" workbookViewId="0">
      <selection activeCell="C78" sqref="C78"/>
    </sheetView>
  </sheetViews>
  <sheetFormatPr defaultRowHeight="15" x14ac:dyDescent="0.25"/>
  <cols>
    <col min="1" max="1" width="13.7109375" customWidth="1"/>
    <col min="2" max="2" width="20" bestFit="1" customWidth="1"/>
    <col min="3" max="3" width="23" bestFit="1" customWidth="1"/>
    <col min="4" max="4" width="37.28515625" bestFit="1" customWidth="1"/>
    <col min="5" max="5" width="46.140625" customWidth="1"/>
    <col min="6" max="6" width="33.85546875" bestFit="1" customWidth="1"/>
    <col min="7" max="7" width="8" bestFit="1" customWidth="1"/>
    <col min="13" max="13" width="11.140625" customWidth="1"/>
    <col min="14" max="14" width="10" customWidth="1"/>
  </cols>
  <sheetData>
    <row r="1" spans="1:14" x14ac:dyDescent="0.25">
      <c r="A1" t="s">
        <v>71</v>
      </c>
      <c r="B1" t="s">
        <v>0</v>
      </c>
      <c r="C1" t="s">
        <v>1</v>
      </c>
      <c r="D1" t="s">
        <v>2</v>
      </c>
      <c r="E1" t="s">
        <v>92</v>
      </c>
      <c r="F1" t="s">
        <v>93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107</v>
      </c>
      <c r="N1" t="s">
        <v>108</v>
      </c>
    </row>
    <row r="2" spans="1:14" x14ac:dyDescent="0.25">
      <c r="A2">
        <v>0</v>
      </c>
      <c r="B2" s="14" t="s">
        <v>4</v>
      </c>
      <c r="C2" s="14" t="s">
        <v>9</v>
      </c>
      <c r="D2" s="14" t="s">
        <v>10</v>
      </c>
      <c r="E2" s="14" t="s">
        <v>10</v>
      </c>
      <c r="F2" t="str">
        <f>IF(A2=1,E2,"")</f>
        <v/>
      </c>
    </row>
    <row r="3" spans="1:14" x14ac:dyDescent="0.25">
      <c r="A3">
        <v>0</v>
      </c>
      <c r="B3" s="14" t="s">
        <v>4</v>
      </c>
      <c r="C3" s="14" t="s">
        <v>9</v>
      </c>
      <c r="D3" s="14" t="s">
        <v>11</v>
      </c>
      <c r="E3" s="14" t="s">
        <v>11</v>
      </c>
      <c r="F3" t="str">
        <f t="shared" ref="F3:F66" si="0">IF(A3=1,E3,"")</f>
        <v/>
      </c>
    </row>
    <row r="4" spans="1:14" x14ac:dyDescent="0.25">
      <c r="A4">
        <v>0</v>
      </c>
      <c r="B4" s="14" t="s">
        <v>4</v>
      </c>
      <c r="C4" s="14" t="s">
        <v>9</v>
      </c>
      <c r="D4" s="14" t="s">
        <v>12</v>
      </c>
      <c r="E4" s="14" t="s">
        <v>12</v>
      </c>
      <c r="F4" t="str">
        <f t="shared" si="0"/>
        <v/>
      </c>
    </row>
    <row r="5" spans="1:14" x14ac:dyDescent="0.25">
      <c r="A5">
        <v>0</v>
      </c>
      <c r="B5" s="14" t="s">
        <v>4</v>
      </c>
      <c r="C5" s="14" t="s">
        <v>9</v>
      </c>
      <c r="D5" s="14" t="s">
        <v>13</v>
      </c>
      <c r="E5" s="14" t="s">
        <v>13</v>
      </c>
      <c r="F5" t="str">
        <f t="shared" si="0"/>
        <v/>
      </c>
    </row>
    <row r="6" spans="1:14" x14ac:dyDescent="0.25">
      <c r="A6">
        <v>0</v>
      </c>
      <c r="B6" s="14" t="s">
        <v>4</v>
      </c>
      <c r="C6" s="14" t="s">
        <v>9</v>
      </c>
      <c r="D6" s="14" t="s">
        <v>14</v>
      </c>
      <c r="E6" s="14" t="s">
        <v>14</v>
      </c>
      <c r="F6" t="str">
        <f t="shared" si="0"/>
        <v/>
      </c>
    </row>
    <row r="7" spans="1:14" x14ac:dyDescent="0.25">
      <c r="A7">
        <v>1</v>
      </c>
      <c r="B7" s="14" t="s">
        <v>4</v>
      </c>
      <c r="C7" s="14" t="s">
        <v>15</v>
      </c>
      <c r="D7" s="14" t="s">
        <v>10</v>
      </c>
      <c r="E7" s="14" t="s">
        <v>10</v>
      </c>
      <c r="F7" t="str">
        <f t="shared" si="0"/>
        <v>Cilindro Generico Lavoro - Riposo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</row>
    <row r="8" spans="1:14" x14ac:dyDescent="0.25">
      <c r="A8">
        <v>1</v>
      </c>
      <c r="B8" s="14" t="s">
        <v>4</v>
      </c>
      <c r="C8" s="14" t="s">
        <v>15</v>
      </c>
      <c r="D8" s="14" t="s">
        <v>11</v>
      </c>
      <c r="E8" s="14" t="s">
        <v>11</v>
      </c>
      <c r="F8" t="str">
        <f t="shared" si="0"/>
        <v>Cilindro Rotante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</row>
    <row r="9" spans="1:14" x14ac:dyDescent="0.25">
      <c r="A9">
        <v>1</v>
      </c>
      <c r="B9" s="14" t="s">
        <v>4</v>
      </c>
      <c r="C9" s="14" t="s">
        <v>15</v>
      </c>
      <c r="D9" s="14" t="s">
        <v>16</v>
      </c>
      <c r="E9" s="14" t="s">
        <v>16</v>
      </c>
      <c r="F9" t="str">
        <f t="shared" si="0"/>
        <v>Cilindro Sollevatore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</row>
    <row r="10" spans="1:14" x14ac:dyDescent="0.25">
      <c r="A10">
        <v>1</v>
      </c>
      <c r="B10" s="14" t="s">
        <v>4</v>
      </c>
      <c r="C10" s="14" t="s">
        <v>15</v>
      </c>
      <c r="D10" s="14" t="s">
        <v>13</v>
      </c>
      <c r="E10" s="14" t="s">
        <v>13</v>
      </c>
      <c r="F10" t="str">
        <f t="shared" si="0"/>
        <v>Cilindro Spintore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</row>
    <row r="11" spans="1:14" x14ac:dyDescent="0.25">
      <c r="A11">
        <v>1</v>
      </c>
      <c r="B11" s="14" t="s">
        <v>4</v>
      </c>
      <c r="C11" s="14" t="s">
        <v>15</v>
      </c>
      <c r="D11" s="14" t="s">
        <v>70</v>
      </c>
      <c r="E11" s="14" t="s">
        <v>70</v>
      </c>
      <c r="F11" t="str">
        <f t="shared" si="0"/>
        <v>Pinza Pneumatica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</row>
    <row r="12" spans="1:14" x14ac:dyDescent="0.25">
      <c r="A12">
        <v>1</v>
      </c>
      <c r="B12" s="14" t="s">
        <v>4</v>
      </c>
      <c r="C12" s="14" t="s">
        <v>15</v>
      </c>
      <c r="D12" s="14" t="s">
        <v>17</v>
      </c>
      <c r="E12" s="14" t="s">
        <v>17</v>
      </c>
      <c r="F12" t="str">
        <f t="shared" si="0"/>
        <v>Pompa pneumatica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4" x14ac:dyDescent="0.25">
      <c r="A13">
        <v>1</v>
      </c>
      <c r="B13" s="14" t="s">
        <v>4</v>
      </c>
      <c r="C13" s="14" t="s">
        <v>15</v>
      </c>
      <c r="D13" s="14" t="s">
        <v>18</v>
      </c>
      <c r="E13" s="14" t="s">
        <v>18</v>
      </c>
      <c r="F13" t="str">
        <f t="shared" si="0"/>
        <v>Vibratore pneumatico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4" x14ac:dyDescent="0.25">
      <c r="A14">
        <v>1</v>
      </c>
      <c r="B14" s="14" t="s">
        <v>4</v>
      </c>
      <c r="C14" s="14" t="s">
        <v>19</v>
      </c>
      <c r="D14" s="14" t="s">
        <v>72</v>
      </c>
      <c r="E14" s="14" t="s">
        <v>72</v>
      </c>
      <c r="F14" t="str">
        <f t="shared" si="0"/>
        <v>Segnale di abilitazione verso esterno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4" x14ac:dyDescent="0.25">
      <c r="A15">
        <v>1</v>
      </c>
      <c r="B15" s="14" t="s">
        <v>4</v>
      </c>
      <c r="C15" s="14" t="s">
        <v>19</v>
      </c>
      <c r="D15" s="14" t="s">
        <v>73</v>
      </c>
      <c r="E15" s="14" t="s">
        <v>73</v>
      </c>
      <c r="F15" t="str">
        <f t="shared" si="0"/>
        <v>Segnale di consenso verso esterno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4" x14ac:dyDescent="0.25">
      <c r="A16">
        <v>1</v>
      </c>
      <c r="B16" s="14" t="s">
        <v>4</v>
      </c>
      <c r="C16" s="14" t="s">
        <v>19</v>
      </c>
      <c r="D16" s="14" t="s">
        <v>74</v>
      </c>
      <c r="E16" s="14" t="s">
        <v>74</v>
      </c>
      <c r="F16" t="str">
        <f t="shared" si="0"/>
        <v>Segnale di interblocco verso esterno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</v>
      </c>
      <c r="B17" s="14" t="s">
        <v>4</v>
      </c>
      <c r="C17" s="14" t="s">
        <v>19</v>
      </c>
      <c r="D17" s="14" t="s">
        <v>75</v>
      </c>
      <c r="E17" s="14" t="s">
        <v>75</v>
      </c>
      <c r="F17" t="str">
        <f t="shared" si="0"/>
        <v>Segnale di stato verso esterno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</v>
      </c>
      <c r="B18" s="14" t="s">
        <v>4</v>
      </c>
      <c r="C18" s="14" t="s">
        <v>20</v>
      </c>
      <c r="D18" s="14" t="s">
        <v>76</v>
      </c>
      <c r="E18" s="14" t="s">
        <v>76</v>
      </c>
      <c r="F18" t="str">
        <f t="shared" si="0"/>
        <v>EV NO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</v>
      </c>
      <c r="B19" s="14" t="s">
        <v>4</v>
      </c>
      <c r="C19" s="14" t="s">
        <v>20</v>
      </c>
      <c r="D19" s="14" t="s">
        <v>77</v>
      </c>
      <c r="E19" s="14" t="s">
        <v>77</v>
      </c>
      <c r="F19" t="str">
        <f t="shared" si="0"/>
        <v>EV NC</v>
      </c>
      <c r="G19">
        <v>2</v>
      </c>
      <c r="H19">
        <v>1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</v>
      </c>
      <c r="B20" s="14" t="s">
        <v>5</v>
      </c>
      <c r="C20" s="14" t="s">
        <v>21</v>
      </c>
      <c r="D20" s="14" t="s">
        <v>114</v>
      </c>
      <c r="E20" s="14" t="s">
        <v>114</v>
      </c>
      <c r="F20" t="str">
        <f t="shared" si="0"/>
        <v>Pulsante bianco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</v>
      </c>
      <c r="B21" s="14" t="s">
        <v>5</v>
      </c>
      <c r="C21" s="14" t="s">
        <v>21</v>
      </c>
      <c r="D21" s="14" t="s">
        <v>115</v>
      </c>
      <c r="E21" s="14" t="s">
        <v>115</v>
      </c>
      <c r="F21" t="str">
        <f t="shared" si="0"/>
        <v>Pulsante blu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s="14" t="s">
        <v>5</v>
      </c>
      <c r="C22" s="14" t="s">
        <v>21</v>
      </c>
      <c r="D22" s="14" t="s">
        <v>116</v>
      </c>
      <c r="E22" s="14" t="s">
        <v>116</v>
      </c>
      <c r="F22" t="str">
        <f t="shared" si="0"/>
        <v>Pulsante giallo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</v>
      </c>
      <c r="B23" s="14" t="s">
        <v>5</v>
      </c>
      <c r="C23" s="14" t="s">
        <v>21</v>
      </c>
      <c r="D23" s="14" t="s">
        <v>117</v>
      </c>
      <c r="E23" s="14" t="s">
        <v>117</v>
      </c>
      <c r="F23" t="str">
        <f t="shared" si="0"/>
        <v>Pulsante nero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</v>
      </c>
      <c r="B24" s="14" t="s">
        <v>5</v>
      </c>
      <c r="C24" s="14" t="s">
        <v>21</v>
      </c>
      <c r="D24" s="14" t="s">
        <v>118</v>
      </c>
      <c r="E24" s="14" t="s">
        <v>118</v>
      </c>
      <c r="F24" t="str">
        <f t="shared" si="0"/>
        <v>Pulsante rosso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1</v>
      </c>
      <c r="B25" s="14" t="s">
        <v>5</v>
      </c>
      <c r="C25" s="14" t="s">
        <v>21</v>
      </c>
      <c r="D25" s="14" t="s">
        <v>119</v>
      </c>
      <c r="E25" s="14" t="s">
        <v>119</v>
      </c>
      <c r="F25" t="str">
        <f t="shared" si="0"/>
        <v>Pulsante verde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0</v>
      </c>
      <c r="B26" s="14" t="s">
        <v>5</v>
      </c>
      <c r="C26" s="14" t="s">
        <v>22</v>
      </c>
      <c r="D26" s="14" t="s">
        <v>23</v>
      </c>
      <c r="E26" s="14" t="s">
        <v>23</v>
      </c>
      <c r="F26" t="str">
        <f t="shared" si="0"/>
        <v/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</row>
    <row r="27" spans="1:12" x14ac:dyDescent="0.25">
      <c r="A27">
        <v>1</v>
      </c>
      <c r="B27" s="14" t="s">
        <v>5</v>
      </c>
      <c r="C27" s="14" t="s">
        <v>22</v>
      </c>
      <c r="D27" s="14" t="s">
        <v>24</v>
      </c>
      <c r="E27" s="14" t="s">
        <v>24</v>
      </c>
      <c r="F27" t="str">
        <f t="shared" si="0"/>
        <v>Fungo di emergenza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</row>
    <row r="28" spans="1:12" x14ac:dyDescent="0.25">
      <c r="A28">
        <v>1</v>
      </c>
      <c r="B28" s="14" t="s">
        <v>5</v>
      </c>
      <c r="C28" s="14" t="s">
        <v>25</v>
      </c>
      <c r="D28" s="14" t="s">
        <v>120</v>
      </c>
      <c r="E28" s="14" t="s">
        <v>120</v>
      </c>
      <c r="F28" t="str">
        <f t="shared" si="0"/>
        <v>Pulsante luminoso bianco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1</v>
      </c>
      <c r="B29" s="14" t="s">
        <v>5</v>
      </c>
      <c r="C29" s="14" t="s">
        <v>25</v>
      </c>
      <c r="D29" s="14" t="s">
        <v>121</v>
      </c>
      <c r="E29" s="14" t="s">
        <v>121</v>
      </c>
      <c r="F29" t="str">
        <f t="shared" si="0"/>
        <v>Pulsante luminoso blu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1</v>
      </c>
      <c r="B30" s="14" t="s">
        <v>5</v>
      </c>
      <c r="C30" s="14" t="s">
        <v>25</v>
      </c>
      <c r="D30" s="14" t="s">
        <v>122</v>
      </c>
      <c r="E30" s="14" t="s">
        <v>122</v>
      </c>
      <c r="F30" t="str">
        <f t="shared" si="0"/>
        <v>Pulsante luminoso giallo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</v>
      </c>
      <c r="B31" s="14" t="s">
        <v>5</v>
      </c>
      <c r="C31" s="14" t="s">
        <v>25</v>
      </c>
      <c r="D31" s="14" t="s">
        <v>123</v>
      </c>
      <c r="E31" s="14" t="s">
        <v>123</v>
      </c>
      <c r="F31" t="str">
        <f t="shared" si="0"/>
        <v>Pulsante luminoso rosso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</v>
      </c>
      <c r="B32" s="14" t="s">
        <v>5</v>
      </c>
      <c r="C32" s="14" t="s">
        <v>25</v>
      </c>
      <c r="D32" s="14" t="s">
        <v>124</v>
      </c>
      <c r="E32" s="14" t="s">
        <v>124</v>
      </c>
      <c r="F32" t="str">
        <f t="shared" si="0"/>
        <v>Pulsante luminoso verde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</v>
      </c>
      <c r="B33" s="14" t="s">
        <v>5</v>
      </c>
      <c r="C33" s="14" t="s">
        <v>26</v>
      </c>
      <c r="D33" s="14" t="s">
        <v>27</v>
      </c>
      <c r="E33" s="14" t="s">
        <v>27</v>
      </c>
      <c r="F33" t="str">
        <f t="shared" si="0"/>
        <v>Selettore a due posizioni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</v>
      </c>
      <c r="B34" s="14" t="s">
        <v>5</v>
      </c>
      <c r="C34" s="14" t="s">
        <v>26</v>
      </c>
      <c r="D34" s="14" t="s">
        <v>28</v>
      </c>
      <c r="E34" s="14" t="s">
        <v>28</v>
      </c>
      <c r="F34" t="str">
        <f t="shared" si="0"/>
        <v>Selettore a tre posizioni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0</v>
      </c>
      <c r="B35" s="14" t="s">
        <v>5</v>
      </c>
      <c r="C35" s="14" t="s">
        <v>26</v>
      </c>
      <c r="D35" s="14" t="s">
        <v>29</v>
      </c>
      <c r="E35" s="14" t="s">
        <v>29</v>
      </c>
      <c r="F35" t="str">
        <f t="shared" si="0"/>
        <v/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1</v>
      </c>
      <c r="B36" s="14" t="s">
        <v>5</v>
      </c>
      <c r="C36" s="14" t="s">
        <v>30</v>
      </c>
      <c r="D36" s="14" t="s">
        <v>78</v>
      </c>
      <c r="E36" s="14" t="s">
        <v>78</v>
      </c>
      <c r="F36" t="str">
        <f t="shared" si="0"/>
        <v>Selettore a chiave a 2 pos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</v>
      </c>
      <c r="B37" s="14" t="s">
        <v>5</v>
      </c>
      <c r="C37" s="14" t="s">
        <v>30</v>
      </c>
      <c r="D37" s="14" t="s">
        <v>79</v>
      </c>
      <c r="E37" s="14" t="s">
        <v>79</v>
      </c>
      <c r="F37" t="str">
        <f t="shared" si="0"/>
        <v>Selettore a chiave a 3 pos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0</v>
      </c>
      <c r="B38" s="14" t="s">
        <v>7</v>
      </c>
      <c r="C38" s="14" t="s">
        <v>31</v>
      </c>
      <c r="D38" s="14" t="s">
        <v>32</v>
      </c>
      <c r="E38" s="14" t="s">
        <v>32</v>
      </c>
      <c r="F38" t="str">
        <f t="shared" si="0"/>
        <v/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0</v>
      </c>
      <c r="B39" s="14" t="s">
        <v>7</v>
      </c>
      <c r="C39" s="14" t="s">
        <v>31</v>
      </c>
      <c r="D39" s="14" t="s">
        <v>33</v>
      </c>
      <c r="E39" s="14" t="s">
        <v>33</v>
      </c>
      <c r="F39" t="str">
        <f t="shared" si="0"/>
        <v/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0</v>
      </c>
      <c r="B40" s="14" t="s">
        <v>7</v>
      </c>
      <c r="C40" s="14" t="s">
        <v>34</v>
      </c>
      <c r="D40" s="14" t="s">
        <v>35</v>
      </c>
      <c r="E40" s="14" t="s">
        <v>35</v>
      </c>
      <c r="F40" t="str">
        <f t="shared" si="0"/>
        <v/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0</v>
      </c>
      <c r="B41" s="14" t="s">
        <v>7</v>
      </c>
      <c r="C41" s="14" t="s">
        <v>34</v>
      </c>
      <c r="D41" s="14" t="s">
        <v>36</v>
      </c>
      <c r="E41" s="14" t="s">
        <v>36</v>
      </c>
      <c r="F41" t="str">
        <f t="shared" si="0"/>
        <v/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0</v>
      </c>
      <c r="B42" s="14" t="s">
        <v>7</v>
      </c>
      <c r="C42" s="14" t="s">
        <v>37</v>
      </c>
      <c r="D42" s="14" t="s">
        <v>38</v>
      </c>
      <c r="E42" s="14" t="s">
        <v>38</v>
      </c>
      <c r="F42" t="str">
        <f t="shared" si="0"/>
        <v/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0</v>
      </c>
      <c r="B43" s="14" t="s">
        <v>7</v>
      </c>
      <c r="C43" s="14" t="s">
        <v>37</v>
      </c>
      <c r="D43" s="14" t="s">
        <v>39</v>
      </c>
      <c r="E43" s="14" t="s">
        <v>39</v>
      </c>
      <c r="F43" t="str">
        <f t="shared" si="0"/>
        <v/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0</v>
      </c>
      <c r="B44" s="14" t="s">
        <v>7</v>
      </c>
      <c r="C44" s="14" t="s">
        <v>37</v>
      </c>
      <c r="D44" s="14" t="s">
        <v>40</v>
      </c>
      <c r="E44" s="14" t="s">
        <v>40</v>
      </c>
      <c r="F44" t="str">
        <f t="shared" si="0"/>
        <v/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0</v>
      </c>
      <c r="B45" s="14" t="s">
        <v>7</v>
      </c>
      <c r="C45" s="14" t="s">
        <v>41</v>
      </c>
      <c r="D45" s="14" t="s">
        <v>80</v>
      </c>
      <c r="E45" s="14" t="s">
        <v>128</v>
      </c>
      <c r="F45" t="str">
        <f t="shared" si="0"/>
        <v/>
      </c>
      <c r="G45">
        <v>0</v>
      </c>
      <c r="H45">
        <v>1</v>
      </c>
      <c r="I45">
        <v>2</v>
      </c>
      <c r="J45">
        <v>0</v>
      </c>
      <c r="K45">
        <v>0</v>
      </c>
      <c r="L45">
        <v>0</v>
      </c>
    </row>
    <row r="46" spans="1:12" x14ac:dyDescent="0.25">
      <c r="A46">
        <v>1</v>
      </c>
      <c r="B46" s="14" t="s">
        <v>7</v>
      </c>
      <c r="C46" s="14" t="s">
        <v>41</v>
      </c>
      <c r="D46" s="14" t="s">
        <v>81</v>
      </c>
      <c r="E46" s="14" t="s">
        <v>129</v>
      </c>
      <c r="F46" t="str">
        <f t="shared" si="0"/>
        <v>Micro senza interblocco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</row>
    <row r="47" spans="1:12" x14ac:dyDescent="0.25">
      <c r="A47">
        <v>1</v>
      </c>
      <c r="B47" s="14" t="s">
        <v>6</v>
      </c>
      <c r="C47" s="14" t="s">
        <v>42</v>
      </c>
      <c r="D47" s="15" t="s">
        <v>127</v>
      </c>
      <c r="E47" s="15" t="s">
        <v>127</v>
      </c>
      <c r="F47" t="str">
        <f t="shared" si="0"/>
        <v>Sirena / Buzzer di avviso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1</v>
      </c>
      <c r="B48" s="14" t="s">
        <v>6</v>
      </c>
      <c r="C48" s="14" t="s">
        <v>43</v>
      </c>
      <c r="D48" s="14" t="s">
        <v>44</v>
      </c>
      <c r="E48" s="14" t="s">
        <v>44</v>
      </c>
      <c r="F48" t="str">
        <f t="shared" si="0"/>
        <v>Spia bianca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</v>
      </c>
      <c r="B49" s="14" t="s">
        <v>6</v>
      </c>
      <c r="C49" s="14" t="s">
        <v>43</v>
      </c>
      <c r="D49" s="14" t="s">
        <v>45</v>
      </c>
      <c r="E49" s="14" t="s">
        <v>45</v>
      </c>
      <c r="F49" t="str">
        <f t="shared" si="0"/>
        <v>Spia blu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1</v>
      </c>
      <c r="B50" s="14" t="s">
        <v>6</v>
      </c>
      <c r="C50" s="14" t="s">
        <v>43</v>
      </c>
      <c r="D50" s="14" t="s">
        <v>46</v>
      </c>
      <c r="E50" s="14" t="s">
        <v>46</v>
      </c>
      <c r="F50" t="str">
        <f t="shared" si="0"/>
        <v>Spia gialla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1</v>
      </c>
      <c r="B51" s="14" t="s">
        <v>6</v>
      </c>
      <c r="C51" s="14" t="s">
        <v>43</v>
      </c>
      <c r="D51" s="14" t="s">
        <v>47</v>
      </c>
      <c r="E51" s="14" t="s">
        <v>47</v>
      </c>
      <c r="F51" t="str">
        <f t="shared" si="0"/>
        <v>Spia rossa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1</v>
      </c>
      <c r="B52" s="14" t="s">
        <v>6</v>
      </c>
      <c r="C52" s="14" t="s">
        <v>43</v>
      </c>
      <c r="D52" s="14" t="s">
        <v>48</v>
      </c>
      <c r="E52" s="14" t="s">
        <v>48</v>
      </c>
      <c r="F52" t="str">
        <f t="shared" si="0"/>
        <v>Spia verde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1</v>
      </c>
      <c r="B53" s="14" t="s">
        <v>6</v>
      </c>
      <c r="C53" s="14" t="s">
        <v>43</v>
      </c>
      <c r="D53" s="14" t="s">
        <v>49</v>
      </c>
      <c r="E53" s="14" t="s">
        <v>49</v>
      </c>
      <c r="F53" t="str">
        <f t="shared" si="0"/>
        <v>Torretta Luminosa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0</v>
      </c>
      <c r="B54" s="14" t="s">
        <v>3</v>
      </c>
      <c r="C54" s="14" t="s">
        <v>50</v>
      </c>
      <c r="D54" s="14" t="s">
        <v>82</v>
      </c>
      <c r="E54" s="14" t="s">
        <v>82</v>
      </c>
      <c r="F54" t="str">
        <f t="shared" si="0"/>
        <v/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0</v>
      </c>
      <c r="B55" s="14" t="s">
        <v>3</v>
      </c>
      <c r="C55" s="14" t="s">
        <v>50</v>
      </c>
      <c r="D55" s="14" t="s">
        <v>83</v>
      </c>
      <c r="E55" s="14" t="s">
        <v>83</v>
      </c>
      <c r="F55" t="str">
        <f t="shared" si="0"/>
        <v/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1</v>
      </c>
      <c r="B56" s="14" t="s">
        <v>3</v>
      </c>
      <c r="C56" s="14" t="s">
        <v>51</v>
      </c>
      <c r="D56" s="15" t="s">
        <v>125</v>
      </c>
      <c r="E56" s="14" t="s">
        <v>84</v>
      </c>
      <c r="F56" t="str">
        <f t="shared" si="0"/>
        <v>Livello massimo NC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1</v>
      </c>
      <c r="B57" s="14" t="s">
        <v>3</v>
      </c>
      <c r="C57" s="14" t="s">
        <v>51</v>
      </c>
      <c r="D57" s="15" t="s">
        <v>126</v>
      </c>
      <c r="E57" s="14" t="s">
        <v>85</v>
      </c>
      <c r="F57" t="str">
        <f t="shared" si="0"/>
        <v>Livello minimo NO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0</v>
      </c>
      <c r="B58" s="14" t="s">
        <v>3</v>
      </c>
      <c r="C58" s="14" t="s">
        <v>52</v>
      </c>
      <c r="D58" s="14" t="s">
        <v>53</v>
      </c>
      <c r="F58" t="str">
        <f t="shared" si="0"/>
        <v/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1</v>
      </c>
      <c r="B59" s="14" t="s">
        <v>3</v>
      </c>
      <c r="C59" s="14" t="s">
        <v>54</v>
      </c>
      <c r="D59" s="14" t="s">
        <v>90</v>
      </c>
      <c r="E59" s="14" t="s">
        <v>90</v>
      </c>
      <c r="F59" t="str">
        <f t="shared" si="0"/>
        <v>FC NC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1</v>
      </c>
      <c r="B60" s="14" t="s">
        <v>3</v>
      </c>
      <c r="C60" s="14" t="s">
        <v>54</v>
      </c>
      <c r="D60" s="14" t="s">
        <v>91</v>
      </c>
      <c r="E60" s="14" t="s">
        <v>91</v>
      </c>
      <c r="F60" t="str">
        <f t="shared" si="0"/>
        <v>FC NO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1</v>
      </c>
      <c r="B61" s="14" t="s">
        <v>3</v>
      </c>
      <c r="C61" s="14" t="s">
        <v>55</v>
      </c>
      <c r="D61" s="14" t="s">
        <v>88</v>
      </c>
      <c r="E61" s="14" t="s">
        <v>88</v>
      </c>
      <c r="F61" t="str">
        <f t="shared" si="0"/>
        <v>FTC NC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1</v>
      </c>
      <c r="B62" s="14" t="s">
        <v>3</v>
      </c>
      <c r="C62" s="14" t="s">
        <v>55</v>
      </c>
      <c r="D62" s="14" t="s">
        <v>89</v>
      </c>
      <c r="E62" s="14" t="s">
        <v>89</v>
      </c>
      <c r="F62" t="str">
        <f t="shared" si="0"/>
        <v>FTC NO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1</v>
      </c>
      <c r="B63" s="14" t="s">
        <v>3</v>
      </c>
      <c r="C63" s="14" t="s">
        <v>56</v>
      </c>
      <c r="D63" s="15" t="s">
        <v>131</v>
      </c>
      <c r="E63" s="15" t="s">
        <v>131</v>
      </c>
      <c r="F63" t="str">
        <f t="shared" si="0"/>
        <v>Pressostato di massima (NC)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1</v>
      </c>
      <c r="B64" s="14" t="s">
        <v>3</v>
      </c>
      <c r="C64" s="14" t="s">
        <v>56</v>
      </c>
      <c r="D64" s="15" t="s">
        <v>130</v>
      </c>
      <c r="E64" s="15" t="s">
        <v>130</v>
      </c>
      <c r="F64" t="str">
        <f t="shared" si="0"/>
        <v>Pressostato di minima (NO)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25">
      <c r="A65">
        <v>1</v>
      </c>
      <c r="B65" s="14" t="s">
        <v>3</v>
      </c>
      <c r="C65" s="14" t="s">
        <v>57</v>
      </c>
      <c r="D65" s="14" t="s">
        <v>86</v>
      </c>
      <c r="E65" s="14" t="s">
        <v>86</v>
      </c>
      <c r="F65" t="str">
        <f t="shared" si="0"/>
        <v>PX NC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25">
      <c r="A66">
        <v>1</v>
      </c>
      <c r="B66" s="14" t="s">
        <v>3</v>
      </c>
      <c r="C66" s="14" t="s">
        <v>57</v>
      </c>
      <c r="D66" s="14" t="s">
        <v>87</v>
      </c>
      <c r="E66" s="14" t="s">
        <v>87</v>
      </c>
      <c r="F66" t="str">
        <f t="shared" si="0"/>
        <v>PX NO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3" x14ac:dyDescent="0.25">
      <c r="A67">
        <v>0</v>
      </c>
      <c r="B67" s="14" t="s">
        <v>3</v>
      </c>
      <c r="C67" s="14" t="s">
        <v>58</v>
      </c>
      <c r="D67" s="14" t="s">
        <v>59</v>
      </c>
      <c r="E67" s="14" t="s">
        <v>59</v>
      </c>
      <c r="F67" t="str">
        <f t="shared" ref="F67:F74" si="1">IF(A67=1,E67,"")</f>
        <v/>
      </c>
    </row>
    <row r="68" spans="1:13" x14ac:dyDescent="0.25">
      <c r="A68">
        <v>0</v>
      </c>
      <c r="B68" s="14" t="s">
        <v>3</v>
      </c>
      <c r="C68" s="14" t="s">
        <v>58</v>
      </c>
      <c r="D68" s="14" t="s">
        <v>60</v>
      </c>
      <c r="E68" s="14" t="s">
        <v>60</v>
      </c>
      <c r="F68" t="str">
        <f t="shared" si="1"/>
        <v/>
      </c>
    </row>
    <row r="69" spans="1:13" x14ac:dyDescent="0.25">
      <c r="A69">
        <v>0</v>
      </c>
      <c r="B69" s="14" t="s">
        <v>8</v>
      </c>
      <c r="C69" s="14" t="s">
        <v>61</v>
      </c>
      <c r="D69" s="14" t="s">
        <v>62</v>
      </c>
      <c r="E69" s="14" t="s">
        <v>62</v>
      </c>
      <c r="F69" t="str">
        <f t="shared" si="1"/>
        <v/>
      </c>
    </row>
    <row r="70" spans="1:13" x14ac:dyDescent="0.25">
      <c r="A70">
        <v>0</v>
      </c>
      <c r="B70" s="14" t="s">
        <v>8</v>
      </c>
      <c r="C70" s="14" t="s">
        <v>61</v>
      </c>
      <c r="D70" s="14" t="s">
        <v>63</v>
      </c>
      <c r="E70" s="14" t="s">
        <v>63</v>
      </c>
      <c r="F70" t="str">
        <f t="shared" si="1"/>
        <v/>
      </c>
    </row>
    <row r="71" spans="1:13" x14ac:dyDescent="0.25">
      <c r="A71">
        <v>0</v>
      </c>
      <c r="B71" s="14" t="s">
        <v>8</v>
      </c>
      <c r="C71" s="14" t="s">
        <v>64</v>
      </c>
      <c r="D71" s="14" t="s">
        <v>65</v>
      </c>
      <c r="E71" s="14" t="s">
        <v>65</v>
      </c>
      <c r="F71" t="str">
        <f t="shared" si="1"/>
        <v/>
      </c>
    </row>
    <row r="72" spans="1:13" x14ac:dyDescent="0.25">
      <c r="A72">
        <v>0</v>
      </c>
      <c r="B72" s="14" t="s">
        <v>8</v>
      </c>
      <c r="C72" s="14" t="s">
        <v>64</v>
      </c>
      <c r="D72" s="14" t="s">
        <v>66</v>
      </c>
      <c r="E72" s="14" t="s">
        <v>66</v>
      </c>
      <c r="F72" t="str">
        <f t="shared" si="1"/>
        <v/>
      </c>
    </row>
    <row r="73" spans="1:13" x14ac:dyDescent="0.25">
      <c r="A73">
        <v>0</v>
      </c>
      <c r="B73" s="14" t="s">
        <v>8</v>
      </c>
      <c r="C73" s="14" t="s">
        <v>67</v>
      </c>
      <c r="D73" s="14" t="s">
        <v>68</v>
      </c>
      <c r="E73" s="14" t="s">
        <v>68</v>
      </c>
      <c r="F73" t="str">
        <f t="shared" si="1"/>
        <v/>
      </c>
    </row>
    <row r="74" spans="1:13" x14ac:dyDescent="0.25">
      <c r="A74">
        <v>0</v>
      </c>
      <c r="B74" s="14" t="s">
        <v>8</v>
      </c>
      <c r="C74" s="14" t="s">
        <v>67</v>
      </c>
      <c r="D74" s="14" t="s">
        <v>69</v>
      </c>
      <c r="E74" s="14" t="s">
        <v>69</v>
      </c>
      <c r="F74" t="str">
        <f t="shared" si="1"/>
        <v/>
      </c>
    </row>
    <row r="75" spans="1:13" x14ac:dyDescent="0.25">
      <c r="A75">
        <v>1</v>
      </c>
      <c r="B75" s="14" t="s">
        <v>4</v>
      </c>
      <c r="C75" s="16" t="s">
        <v>110</v>
      </c>
      <c r="D75" s="16" t="s">
        <v>111</v>
      </c>
      <c r="E75" s="16" t="s">
        <v>111</v>
      </c>
      <c r="F75" t="str">
        <f>IF(A75=1,E75,"")</f>
        <v>Partenza Diretta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</row>
    <row r="76" spans="1:13" x14ac:dyDescent="0.25">
      <c r="A76">
        <v>1</v>
      </c>
      <c r="B76" s="16" t="s">
        <v>4</v>
      </c>
      <c r="C76" s="16" t="s">
        <v>110</v>
      </c>
      <c r="D76" s="16" t="s">
        <v>112</v>
      </c>
      <c r="E76" s="16" t="s">
        <v>112</v>
      </c>
      <c r="F76" t="str">
        <f>IF(A76=1,E76,"")</f>
        <v>Partenza Diretta con Inversione</v>
      </c>
      <c r="G76">
        <v>1</v>
      </c>
      <c r="H76">
        <v>2</v>
      </c>
      <c r="I76">
        <v>0</v>
      </c>
      <c r="J76">
        <v>0</v>
      </c>
      <c r="K76">
        <v>0</v>
      </c>
      <c r="L76">
        <v>0</v>
      </c>
    </row>
    <row r="77" spans="1:13" x14ac:dyDescent="0.25">
      <c r="A77">
        <v>1</v>
      </c>
      <c r="B77" s="14" t="s">
        <v>4</v>
      </c>
      <c r="C77" s="14" t="s">
        <v>15</v>
      </c>
      <c r="D77" s="14" t="s">
        <v>16</v>
      </c>
      <c r="E77" s="14" t="s">
        <v>113</v>
      </c>
      <c r="F77" t="str">
        <f t="shared" ref="F77" si="2">IF(A77=1,E77,"")</f>
        <v>Stopper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3" x14ac:dyDescent="0.25">
      <c r="A78" s="18">
        <v>0</v>
      </c>
      <c r="B78" s="19" t="s">
        <v>200</v>
      </c>
      <c r="C78" s="19" t="s">
        <v>201</v>
      </c>
      <c r="D78" s="19" t="s">
        <v>202</v>
      </c>
      <c r="E78" s="19" t="s">
        <v>202</v>
      </c>
      <c r="F78" t="str">
        <f>IF(A78=1,E78,"")</f>
        <v/>
      </c>
      <c r="G78">
        <v>1</v>
      </c>
      <c r="H78">
        <v>0</v>
      </c>
      <c r="I78">
        <v>0</v>
      </c>
      <c r="J78">
        <v>2</v>
      </c>
      <c r="K78">
        <v>0</v>
      </c>
      <c r="L78">
        <v>0</v>
      </c>
      <c r="M78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84AC-CB7B-4ECE-B97B-7547C46D532F}">
  <dimension ref="A1:O150"/>
  <sheetViews>
    <sheetView tabSelected="1" workbookViewId="0">
      <selection activeCell="H18" sqref="H18"/>
    </sheetView>
  </sheetViews>
  <sheetFormatPr defaultColWidth="14" defaultRowHeight="15" x14ac:dyDescent="0.25"/>
  <cols>
    <col min="2" max="2" width="43.28515625" customWidth="1"/>
    <col min="4" max="4" width="15.140625" customWidth="1"/>
    <col min="5" max="5" width="50" customWidth="1"/>
    <col min="6" max="6" width="10.140625" bestFit="1" customWidth="1"/>
    <col min="7" max="7" width="7.5703125" bestFit="1" customWidth="1"/>
    <col min="12" max="12" width="11.85546875" customWidth="1"/>
  </cols>
  <sheetData>
    <row r="1" spans="1:15" x14ac:dyDescent="0.25">
      <c r="A1" s="5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13" t="s">
        <v>100</v>
      </c>
      <c r="H1" s="13" t="s">
        <v>101</v>
      </c>
      <c r="I1" s="13" t="s">
        <v>102</v>
      </c>
      <c r="J1" s="13" t="s">
        <v>103</v>
      </c>
      <c r="K1" s="13" t="s">
        <v>104</v>
      </c>
      <c r="L1" s="13" t="s">
        <v>105</v>
      </c>
      <c r="M1" s="2" t="s">
        <v>106</v>
      </c>
      <c r="N1" s="2" t="s">
        <v>107</v>
      </c>
      <c r="O1" s="2" t="s">
        <v>108</v>
      </c>
    </row>
    <row r="2" spans="1:15" x14ac:dyDescent="0.25">
      <c r="A2" s="6" t="s">
        <v>132</v>
      </c>
      <c r="B2" s="9" t="s">
        <v>112</v>
      </c>
      <c r="C2" s="6"/>
      <c r="D2" s="6" t="s">
        <v>133</v>
      </c>
      <c r="E2" s="10" t="s">
        <v>134</v>
      </c>
      <c r="F2" s="6"/>
      <c r="G2" s="4">
        <f>VLOOKUP(TabellaUtenze[[#This Row],[componente]],TabellaOpzioni[[#All],[Menu]:[taglio]],2,FALSE)</f>
        <v>1</v>
      </c>
      <c r="H2" s="4">
        <f>VLOOKUP(TabellaUtenze[[#This Row],[componente]],TabellaOpzioni[[#All],[Menu]:[taglio]],3,FALSE)</f>
        <v>2</v>
      </c>
      <c r="I2" s="4">
        <f>VLOOKUP(TabellaUtenze[[#This Row],[componente]],TabellaOpzioni[[#All],[Menu]:[taglio]],4,FALSE)</f>
        <v>0</v>
      </c>
      <c r="J2" s="4">
        <f>VLOOKUP(TabellaUtenze[[#This Row],[componente]],TabellaOpzioni[[#All],[Menu]:[taglio]],5,FALSE)</f>
        <v>0</v>
      </c>
      <c r="K2" s="4">
        <f>VLOOKUP(TabellaUtenze[[#This Row],[componente]],TabellaOpzioni[[#All],[Menu]:[taglio]],6,FALSE)</f>
        <v>0</v>
      </c>
      <c r="L2" s="4">
        <f>VLOOKUP(TabellaUtenze[[#This Row],[componente]],TabellaOpzioni[[#All],[Menu]:[taglio]],7,FALSE)</f>
        <v>0</v>
      </c>
      <c r="M2" s="3">
        <v>0.75</v>
      </c>
      <c r="N2" s="6"/>
      <c r="O2" s="6" t="s">
        <v>198</v>
      </c>
    </row>
    <row r="3" spans="1:15" x14ac:dyDescent="0.25">
      <c r="A3" s="6" t="s">
        <v>135</v>
      </c>
      <c r="B3" s="9" t="s">
        <v>111</v>
      </c>
      <c r="C3" s="6"/>
      <c r="D3" s="6" t="s">
        <v>136</v>
      </c>
      <c r="E3" s="10" t="s">
        <v>137</v>
      </c>
      <c r="F3" s="6"/>
      <c r="G3" s="4">
        <f>VLOOKUP(TabellaUtenze[[#This Row],[componente]],TabellaOpzioni[[#All],[Menu]:[taglio]],2,FALSE)</f>
        <v>1</v>
      </c>
      <c r="H3" s="4">
        <f>VLOOKUP(TabellaUtenze[[#This Row],[componente]],TabellaOpzioni[[#All],[Menu]:[taglio]],3,FALSE)</f>
        <v>1</v>
      </c>
      <c r="I3" s="4">
        <f>VLOOKUP(TabellaUtenze[[#This Row],[componente]],TabellaOpzioni[[#All],[Menu]:[taglio]],4,FALSE)</f>
        <v>0</v>
      </c>
      <c r="J3" s="4">
        <f>VLOOKUP(TabellaUtenze[[#This Row],[componente]],TabellaOpzioni[[#All],[Menu]:[taglio]],5,FALSE)</f>
        <v>0</v>
      </c>
      <c r="K3" s="4">
        <f>VLOOKUP(TabellaUtenze[[#This Row],[componente]],TabellaOpzioni[[#All],[Menu]:[taglio]],6,FALSE)</f>
        <v>0</v>
      </c>
      <c r="L3" s="4">
        <f>VLOOKUP(TabellaUtenze[[#This Row],[componente]],TabellaOpzioni[[#All],[Menu]:[taglio]],7,FALSE)</f>
        <v>0</v>
      </c>
      <c r="M3" s="3">
        <v>0.75</v>
      </c>
      <c r="N3" s="6"/>
      <c r="O3" s="6" t="s">
        <v>198</v>
      </c>
    </row>
    <row r="4" spans="1:15" x14ac:dyDescent="0.25">
      <c r="A4" s="7" t="s">
        <v>138</v>
      </c>
      <c r="B4" s="9" t="s">
        <v>111</v>
      </c>
      <c r="C4" s="6"/>
      <c r="D4" s="6" t="s">
        <v>139</v>
      </c>
      <c r="E4" s="12" t="s">
        <v>140</v>
      </c>
      <c r="F4" s="6"/>
      <c r="G4" s="4">
        <f>VLOOKUP(TabellaUtenze[[#This Row],[componente]],TabellaOpzioni[[#All],[Menu]:[taglio]],2,FALSE)</f>
        <v>1</v>
      </c>
      <c r="H4" s="4">
        <f>VLOOKUP(TabellaUtenze[[#This Row],[componente]],TabellaOpzioni[[#All],[Menu]:[taglio]],3,FALSE)</f>
        <v>1</v>
      </c>
      <c r="I4" s="4">
        <f>VLOOKUP(TabellaUtenze[[#This Row],[componente]],TabellaOpzioni[[#All],[Menu]:[taglio]],4,FALSE)</f>
        <v>0</v>
      </c>
      <c r="J4" s="4">
        <f>VLOOKUP(TabellaUtenze[[#This Row],[componente]],TabellaOpzioni[[#All],[Menu]:[taglio]],5,FALSE)</f>
        <v>0</v>
      </c>
      <c r="K4" s="4">
        <f>VLOOKUP(TabellaUtenze[[#This Row],[componente]],TabellaOpzioni[[#All],[Menu]:[taglio]],6,FALSE)</f>
        <v>0</v>
      </c>
      <c r="L4" s="4">
        <f>VLOOKUP(TabellaUtenze[[#This Row],[componente]],TabellaOpzioni[[#All],[Menu]:[taglio]],7,FALSE)</f>
        <v>0</v>
      </c>
      <c r="M4" s="3">
        <v>0.75</v>
      </c>
      <c r="N4" s="6"/>
      <c r="O4" s="6" t="s">
        <v>198</v>
      </c>
    </row>
    <row r="5" spans="1:15" x14ac:dyDescent="0.25">
      <c r="A5" s="7" t="s">
        <v>141</v>
      </c>
      <c r="B5" s="9" t="s">
        <v>111</v>
      </c>
      <c r="C5" s="6"/>
      <c r="D5" s="6" t="s">
        <v>142</v>
      </c>
      <c r="E5" s="12" t="s">
        <v>143</v>
      </c>
      <c r="F5" s="6"/>
      <c r="G5" s="4">
        <f>VLOOKUP(TabellaUtenze[[#This Row],[componente]],TabellaOpzioni[[#All],[Menu]:[taglio]],2,FALSE)</f>
        <v>1</v>
      </c>
      <c r="H5" s="4">
        <f>VLOOKUP(TabellaUtenze[[#This Row],[componente]],TabellaOpzioni[[#All],[Menu]:[taglio]],3,FALSE)</f>
        <v>1</v>
      </c>
      <c r="I5" s="4">
        <f>VLOOKUP(TabellaUtenze[[#This Row],[componente]],TabellaOpzioni[[#All],[Menu]:[taglio]],4,FALSE)</f>
        <v>0</v>
      </c>
      <c r="J5" s="4">
        <f>VLOOKUP(TabellaUtenze[[#This Row],[componente]],TabellaOpzioni[[#All],[Menu]:[taglio]],5,FALSE)</f>
        <v>0</v>
      </c>
      <c r="K5" s="4">
        <f>VLOOKUP(TabellaUtenze[[#This Row],[componente]],TabellaOpzioni[[#All],[Menu]:[taglio]],6,FALSE)</f>
        <v>0</v>
      </c>
      <c r="L5" s="4">
        <f>VLOOKUP(TabellaUtenze[[#This Row],[componente]],TabellaOpzioni[[#All],[Menu]:[taglio]],7,FALSE)</f>
        <v>0</v>
      </c>
      <c r="M5" s="3">
        <v>0.75</v>
      </c>
      <c r="N5" s="6"/>
      <c r="O5" s="6" t="s">
        <v>198</v>
      </c>
    </row>
    <row r="6" spans="1:15" x14ac:dyDescent="0.25">
      <c r="A6" s="6" t="s">
        <v>135</v>
      </c>
      <c r="B6" s="8" t="s">
        <v>113</v>
      </c>
      <c r="C6" s="6"/>
      <c r="D6" s="11" t="s">
        <v>144</v>
      </c>
      <c r="E6" s="12" t="s">
        <v>145</v>
      </c>
      <c r="F6" s="6"/>
      <c r="G6" s="4">
        <f>VLOOKUP(TabellaUtenze[[#This Row],[componente]],TabellaOpzioni[[#All],[Menu]:[taglio]],2,FALSE)</f>
        <v>1</v>
      </c>
      <c r="H6" s="4">
        <f>VLOOKUP(TabellaUtenze[[#This Row],[componente]],TabellaOpzioni[[#All],[Menu]:[taglio]],3,FALSE)</f>
        <v>1</v>
      </c>
      <c r="I6" s="4">
        <f>VLOOKUP(TabellaUtenze[[#This Row],[componente]],TabellaOpzioni[[#All],[Menu]:[taglio]],4,FALSE)</f>
        <v>0</v>
      </c>
      <c r="J6" s="4">
        <f>VLOOKUP(TabellaUtenze[[#This Row],[componente]],TabellaOpzioni[[#All],[Menu]:[taglio]],5,FALSE)</f>
        <v>0</v>
      </c>
      <c r="K6" s="4">
        <f>VLOOKUP(TabellaUtenze[[#This Row],[componente]],TabellaOpzioni[[#All],[Menu]:[taglio]],6,FALSE)</f>
        <v>0</v>
      </c>
      <c r="L6" s="4">
        <f>VLOOKUP(TabellaUtenze[[#This Row],[componente]],TabellaOpzioni[[#All],[Menu]:[taglio]],7,FALSE)</f>
        <v>0</v>
      </c>
      <c r="M6" s="1"/>
      <c r="N6" s="6"/>
      <c r="O6" s="6" t="s">
        <v>199</v>
      </c>
    </row>
    <row r="7" spans="1:15" x14ac:dyDescent="0.25">
      <c r="A7" s="6" t="s">
        <v>135</v>
      </c>
      <c r="B7" s="8" t="s">
        <v>113</v>
      </c>
      <c r="C7" s="6"/>
      <c r="D7" s="11" t="s">
        <v>146</v>
      </c>
      <c r="E7" s="12" t="s">
        <v>147</v>
      </c>
      <c r="F7" s="6"/>
      <c r="G7" s="4">
        <f>VLOOKUP(TabellaUtenze[[#This Row],[componente]],TabellaOpzioni[[#All],[Menu]:[taglio]],2,FALSE)</f>
        <v>1</v>
      </c>
      <c r="H7" s="4">
        <f>VLOOKUP(TabellaUtenze[[#This Row],[componente]],TabellaOpzioni[[#All],[Menu]:[taglio]],3,FALSE)</f>
        <v>1</v>
      </c>
      <c r="I7" s="4">
        <f>VLOOKUP(TabellaUtenze[[#This Row],[componente]],TabellaOpzioni[[#All],[Menu]:[taglio]],4,FALSE)</f>
        <v>0</v>
      </c>
      <c r="J7" s="4">
        <f>VLOOKUP(TabellaUtenze[[#This Row],[componente]],TabellaOpzioni[[#All],[Menu]:[taglio]],5,FALSE)</f>
        <v>0</v>
      </c>
      <c r="K7" s="4">
        <f>VLOOKUP(TabellaUtenze[[#This Row],[componente]],TabellaOpzioni[[#All],[Menu]:[taglio]],6,FALSE)</f>
        <v>0</v>
      </c>
      <c r="L7" s="4">
        <f>VLOOKUP(TabellaUtenze[[#This Row],[componente]],TabellaOpzioni[[#All],[Menu]:[taglio]],7,FALSE)</f>
        <v>0</v>
      </c>
      <c r="M7" s="1"/>
      <c r="N7" s="6"/>
      <c r="O7" s="6" t="s">
        <v>199</v>
      </c>
    </row>
    <row r="8" spans="1:15" x14ac:dyDescent="0.25">
      <c r="A8" s="7" t="s">
        <v>138</v>
      </c>
      <c r="B8" s="8" t="s">
        <v>113</v>
      </c>
      <c r="C8" s="6"/>
      <c r="D8" s="11" t="s">
        <v>148</v>
      </c>
      <c r="E8" s="12" t="s">
        <v>149</v>
      </c>
      <c r="F8" s="6"/>
      <c r="G8" s="4">
        <f>VLOOKUP(TabellaUtenze[[#This Row],[componente]],TabellaOpzioni[[#All],[Menu]:[taglio]],2,FALSE)</f>
        <v>1</v>
      </c>
      <c r="H8" s="4">
        <f>VLOOKUP(TabellaUtenze[[#This Row],[componente]],TabellaOpzioni[[#All],[Menu]:[taglio]],3,FALSE)</f>
        <v>1</v>
      </c>
      <c r="I8" s="4">
        <f>VLOOKUP(TabellaUtenze[[#This Row],[componente]],TabellaOpzioni[[#All],[Menu]:[taglio]],4,FALSE)</f>
        <v>0</v>
      </c>
      <c r="J8" s="4">
        <f>VLOOKUP(TabellaUtenze[[#This Row],[componente]],TabellaOpzioni[[#All],[Menu]:[taglio]],5,FALSE)</f>
        <v>0</v>
      </c>
      <c r="K8" s="4">
        <f>VLOOKUP(TabellaUtenze[[#This Row],[componente]],TabellaOpzioni[[#All],[Menu]:[taglio]],6,FALSE)</f>
        <v>0</v>
      </c>
      <c r="L8" s="4">
        <f>VLOOKUP(TabellaUtenze[[#This Row],[componente]],TabellaOpzioni[[#All],[Menu]:[taglio]],7,FALSE)</f>
        <v>0</v>
      </c>
      <c r="M8" s="1"/>
      <c r="N8" s="6"/>
      <c r="O8" s="6" t="s">
        <v>199</v>
      </c>
    </row>
    <row r="9" spans="1:15" x14ac:dyDescent="0.25">
      <c r="A9" s="7" t="s">
        <v>138</v>
      </c>
      <c r="B9" s="8" t="s">
        <v>113</v>
      </c>
      <c r="C9" s="6"/>
      <c r="D9" s="11" t="s">
        <v>150</v>
      </c>
      <c r="E9" s="12" t="s">
        <v>151</v>
      </c>
      <c r="F9" s="6"/>
      <c r="G9" s="4">
        <f>VLOOKUP(TabellaUtenze[[#This Row],[componente]],TabellaOpzioni[[#All],[Menu]:[taglio]],2,FALSE)</f>
        <v>1</v>
      </c>
      <c r="H9" s="4">
        <f>VLOOKUP(TabellaUtenze[[#This Row],[componente]],TabellaOpzioni[[#All],[Menu]:[taglio]],3,FALSE)</f>
        <v>1</v>
      </c>
      <c r="I9" s="4">
        <f>VLOOKUP(TabellaUtenze[[#This Row],[componente]],TabellaOpzioni[[#All],[Menu]:[taglio]],4,FALSE)</f>
        <v>0</v>
      </c>
      <c r="J9" s="4">
        <f>VLOOKUP(TabellaUtenze[[#This Row],[componente]],TabellaOpzioni[[#All],[Menu]:[taglio]],5,FALSE)</f>
        <v>0</v>
      </c>
      <c r="K9" s="4">
        <f>VLOOKUP(TabellaUtenze[[#This Row],[componente]],TabellaOpzioni[[#All],[Menu]:[taglio]],6,FALSE)</f>
        <v>0</v>
      </c>
      <c r="L9" s="4">
        <f>VLOOKUP(TabellaUtenze[[#This Row],[componente]],TabellaOpzioni[[#All],[Menu]:[taglio]],7,FALSE)</f>
        <v>0</v>
      </c>
      <c r="M9" s="1"/>
      <c r="N9" s="6"/>
      <c r="O9" s="6" t="s">
        <v>199</v>
      </c>
    </row>
    <row r="10" spans="1:15" x14ac:dyDescent="0.25">
      <c r="A10" s="6" t="s">
        <v>135</v>
      </c>
      <c r="B10" s="8" t="s">
        <v>16</v>
      </c>
      <c r="C10" s="6"/>
      <c r="D10" s="11" t="s">
        <v>152</v>
      </c>
      <c r="E10" s="12" t="s">
        <v>153</v>
      </c>
      <c r="F10" s="6"/>
      <c r="G10" s="4">
        <f>VLOOKUP(TabellaUtenze[[#This Row],[componente]],TabellaOpzioni[[#All],[Menu]:[taglio]],2,FALSE)</f>
        <v>2</v>
      </c>
      <c r="H10" s="4">
        <f>VLOOKUP(TabellaUtenze[[#This Row],[componente]],TabellaOpzioni[[#All],[Menu]:[taglio]],3,FALSE)</f>
        <v>2</v>
      </c>
      <c r="I10" s="4">
        <f>VLOOKUP(TabellaUtenze[[#This Row],[componente]],TabellaOpzioni[[#All],[Menu]:[taglio]],4,FALSE)</f>
        <v>0</v>
      </c>
      <c r="J10" s="4">
        <f>VLOOKUP(TabellaUtenze[[#This Row],[componente]],TabellaOpzioni[[#All],[Menu]:[taglio]],5,FALSE)</f>
        <v>0</v>
      </c>
      <c r="K10" s="4">
        <f>VLOOKUP(TabellaUtenze[[#This Row],[componente]],TabellaOpzioni[[#All],[Menu]:[taglio]],6,FALSE)</f>
        <v>0</v>
      </c>
      <c r="L10" s="4">
        <f>VLOOKUP(TabellaUtenze[[#This Row],[componente]],TabellaOpzioni[[#All],[Menu]:[taglio]],7,FALSE)</f>
        <v>0</v>
      </c>
      <c r="M10" s="1"/>
      <c r="N10" s="6"/>
      <c r="O10" s="6" t="s">
        <v>199</v>
      </c>
    </row>
    <row r="11" spans="1:15" x14ac:dyDescent="0.25">
      <c r="A11" s="6" t="s">
        <v>135</v>
      </c>
      <c r="B11" s="8" t="s">
        <v>16</v>
      </c>
      <c r="C11" s="6"/>
      <c r="D11" s="11" t="s">
        <v>154</v>
      </c>
      <c r="E11" s="12" t="s">
        <v>155</v>
      </c>
      <c r="F11" s="6"/>
      <c r="G11" s="4">
        <f>VLOOKUP(TabellaUtenze[[#This Row],[componente]],TabellaOpzioni[[#All],[Menu]:[taglio]],2,FALSE)</f>
        <v>2</v>
      </c>
      <c r="H11" s="4">
        <f>VLOOKUP(TabellaUtenze[[#This Row],[componente]],TabellaOpzioni[[#All],[Menu]:[taglio]],3,FALSE)</f>
        <v>2</v>
      </c>
      <c r="I11" s="4">
        <f>VLOOKUP(TabellaUtenze[[#This Row],[componente]],TabellaOpzioni[[#All],[Menu]:[taglio]],4,FALSE)</f>
        <v>0</v>
      </c>
      <c r="J11" s="4">
        <f>VLOOKUP(TabellaUtenze[[#This Row],[componente]],TabellaOpzioni[[#All],[Menu]:[taglio]],5,FALSE)</f>
        <v>0</v>
      </c>
      <c r="K11" s="4">
        <f>VLOOKUP(TabellaUtenze[[#This Row],[componente]],TabellaOpzioni[[#All],[Menu]:[taglio]],6,FALSE)</f>
        <v>0</v>
      </c>
      <c r="L11" s="4">
        <f>VLOOKUP(TabellaUtenze[[#This Row],[componente]],TabellaOpzioni[[#All],[Menu]:[taglio]],7,FALSE)</f>
        <v>0</v>
      </c>
      <c r="M11" s="1"/>
      <c r="N11" s="6"/>
      <c r="O11" s="6" t="s">
        <v>199</v>
      </c>
    </row>
    <row r="12" spans="1:15" x14ac:dyDescent="0.25">
      <c r="A12" s="6" t="s">
        <v>135</v>
      </c>
      <c r="B12" s="8" t="s">
        <v>89</v>
      </c>
      <c r="C12" s="8"/>
      <c r="D12" s="11" t="s">
        <v>156</v>
      </c>
      <c r="E12" s="9" t="s">
        <v>157</v>
      </c>
      <c r="F12" s="8"/>
      <c r="G12" s="4">
        <f>VLOOKUP(TabellaUtenze[[#This Row],[componente]],TabellaOpzioni[[#All],[Menu]:[taglio]],2,FALSE)</f>
        <v>1</v>
      </c>
      <c r="H12" s="4">
        <f>VLOOKUP(TabellaUtenze[[#This Row],[componente]],TabellaOpzioni[[#All],[Menu]:[taglio]],3,FALSE)</f>
        <v>0</v>
      </c>
      <c r="I12" s="4">
        <f>VLOOKUP(TabellaUtenze[[#This Row],[componente]],TabellaOpzioni[[#All],[Menu]:[taglio]],4,FALSE)</f>
        <v>0</v>
      </c>
      <c r="J12" s="4">
        <f>VLOOKUP(TabellaUtenze[[#This Row],[componente]],TabellaOpzioni[[#All],[Menu]:[taglio]],5,FALSE)</f>
        <v>0</v>
      </c>
      <c r="K12" s="4">
        <f>VLOOKUP(TabellaUtenze[[#This Row],[componente]],TabellaOpzioni[[#All],[Menu]:[taglio]],6,FALSE)</f>
        <v>0</v>
      </c>
      <c r="L12" s="4">
        <f>VLOOKUP(TabellaUtenze[[#This Row],[componente]],TabellaOpzioni[[#All],[Menu]:[taglio]],7,FALSE)</f>
        <v>0</v>
      </c>
      <c r="N12" s="8"/>
      <c r="O12" s="17"/>
    </row>
    <row r="13" spans="1:15" x14ac:dyDescent="0.25">
      <c r="A13" s="6" t="s">
        <v>135</v>
      </c>
      <c r="B13" s="8" t="s">
        <v>88</v>
      </c>
      <c r="C13" s="8"/>
      <c r="D13" s="11" t="s">
        <v>158</v>
      </c>
      <c r="E13" s="9" t="s">
        <v>159</v>
      </c>
      <c r="F13" s="8"/>
      <c r="G13" s="4">
        <f>VLOOKUP(TabellaUtenze[[#This Row],[componente]],TabellaOpzioni[[#All],[Menu]:[taglio]],2,FALSE)</f>
        <v>1</v>
      </c>
      <c r="H13" s="4">
        <f>VLOOKUP(TabellaUtenze[[#This Row],[componente]],TabellaOpzioni[[#All],[Menu]:[taglio]],3,FALSE)</f>
        <v>0</v>
      </c>
      <c r="I13" s="4">
        <f>VLOOKUP(TabellaUtenze[[#This Row],[componente]],TabellaOpzioni[[#All],[Menu]:[taglio]],4,FALSE)</f>
        <v>0</v>
      </c>
      <c r="J13" s="4">
        <f>VLOOKUP(TabellaUtenze[[#This Row],[componente]],TabellaOpzioni[[#All],[Menu]:[taglio]],5,FALSE)</f>
        <v>0</v>
      </c>
      <c r="K13" s="4">
        <f>VLOOKUP(TabellaUtenze[[#This Row],[componente]],TabellaOpzioni[[#All],[Menu]:[taglio]],6,FALSE)</f>
        <v>0</v>
      </c>
      <c r="L13" s="4">
        <f>VLOOKUP(TabellaUtenze[[#This Row],[componente]],TabellaOpzioni[[#All],[Menu]:[taglio]],7,FALSE)</f>
        <v>0</v>
      </c>
      <c r="N13" s="8"/>
      <c r="O13" s="17"/>
    </row>
    <row r="14" spans="1:15" x14ac:dyDescent="0.25">
      <c r="A14" s="7" t="s">
        <v>138</v>
      </c>
      <c r="B14" s="8" t="s">
        <v>89</v>
      </c>
      <c r="C14" s="8"/>
      <c r="D14" s="11" t="s">
        <v>160</v>
      </c>
      <c r="E14" s="9" t="s">
        <v>161</v>
      </c>
      <c r="F14" s="8"/>
      <c r="G14" s="4">
        <f>VLOOKUP(TabellaUtenze[[#This Row],[componente]],TabellaOpzioni[[#All],[Menu]:[taglio]],2,FALSE)</f>
        <v>1</v>
      </c>
      <c r="H14" s="4">
        <f>VLOOKUP(TabellaUtenze[[#This Row],[componente]],TabellaOpzioni[[#All],[Menu]:[taglio]],3,FALSE)</f>
        <v>0</v>
      </c>
      <c r="I14" s="4">
        <f>VLOOKUP(TabellaUtenze[[#This Row],[componente]],TabellaOpzioni[[#All],[Menu]:[taglio]],4,FALSE)</f>
        <v>0</v>
      </c>
      <c r="J14" s="4">
        <f>VLOOKUP(TabellaUtenze[[#This Row],[componente]],TabellaOpzioni[[#All],[Menu]:[taglio]],5,FALSE)</f>
        <v>0</v>
      </c>
      <c r="K14" s="4">
        <f>VLOOKUP(TabellaUtenze[[#This Row],[componente]],TabellaOpzioni[[#All],[Menu]:[taglio]],6,FALSE)</f>
        <v>0</v>
      </c>
      <c r="L14" s="4">
        <f>VLOOKUP(TabellaUtenze[[#This Row],[componente]],TabellaOpzioni[[#All],[Menu]:[taglio]],7,FALSE)</f>
        <v>0</v>
      </c>
      <c r="N14" s="8"/>
      <c r="O14" s="17"/>
    </row>
    <row r="15" spans="1:15" x14ac:dyDescent="0.25">
      <c r="A15" s="7" t="s">
        <v>138</v>
      </c>
      <c r="B15" s="8" t="s">
        <v>88</v>
      </c>
      <c r="C15" s="8"/>
      <c r="D15" s="11" t="s">
        <v>162</v>
      </c>
      <c r="E15" s="9" t="s">
        <v>163</v>
      </c>
      <c r="F15" s="8"/>
      <c r="G15" s="4">
        <f>VLOOKUP(TabellaUtenze[[#This Row],[componente]],TabellaOpzioni[[#All],[Menu]:[taglio]],2,FALSE)</f>
        <v>1</v>
      </c>
      <c r="H15" s="4">
        <f>VLOOKUP(TabellaUtenze[[#This Row],[componente]],TabellaOpzioni[[#All],[Menu]:[taglio]],3,FALSE)</f>
        <v>0</v>
      </c>
      <c r="I15" s="4">
        <f>VLOOKUP(TabellaUtenze[[#This Row],[componente]],TabellaOpzioni[[#All],[Menu]:[taglio]],4,FALSE)</f>
        <v>0</v>
      </c>
      <c r="J15" s="4">
        <f>VLOOKUP(TabellaUtenze[[#This Row],[componente]],TabellaOpzioni[[#All],[Menu]:[taglio]],5,FALSE)</f>
        <v>0</v>
      </c>
      <c r="K15" s="4">
        <f>VLOOKUP(TabellaUtenze[[#This Row],[componente]],TabellaOpzioni[[#All],[Menu]:[taglio]],6,FALSE)</f>
        <v>0</v>
      </c>
      <c r="L15" s="4">
        <f>VLOOKUP(TabellaUtenze[[#This Row],[componente]],TabellaOpzioni[[#All],[Menu]:[taglio]],7,FALSE)</f>
        <v>0</v>
      </c>
      <c r="N15" s="8"/>
      <c r="O15" s="17"/>
    </row>
    <row r="16" spans="1:15" x14ac:dyDescent="0.25">
      <c r="A16" s="7" t="s">
        <v>138</v>
      </c>
      <c r="B16" s="8" t="s">
        <v>89</v>
      </c>
      <c r="C16" s="8"/>
      <c r="D16" s="11" t="s">
        <v>164</v>
      </c>
      <c r="E16" s="9" t="s">
        <v>165</v>
      </c>
      <c r="F16" s="8"/>
      <c r="G16" s="4">
        <f>VLOOKUP(TabellaUtenze[[#This Row],[componente]],TabellaOpzioni[[#All],[Menu]:[taglio]],2,FALSE)</f>
        <v>1</v>
      </c>
      <c r="H16" s="4">
        <f>VLOOKUP(TabellaUtenze[[#This Row],[componente]],TabellaOpzioni[[#All],[Menu]:[taglio]],3,FALSE)</f>
        <v>0</v>
      </c>
      <c r="I16" s="4">
        <f>VLOOKUP(TabellaUtenze[[#This Row],[componente]],TabellaOpzioni[[#All],[Menu]:[taglio]],4,FALSE)</f>
        <v>0</v>
      </c>
      <c r="J16" s="4">
        <f>VLOOKUP(TabellaUtenze[[#This Row],[componente]],TabellaOpzioni[[#All],[Menu]:[taglio]],5,FALSE)</f>
        <v>0</v>
      </c>
      <c r="K16" s="4">
        <f>VLOOKUP(TabellaUtenze[[#This Row],[componente]],TabellaOpzioni[[#All],[Menu]:[taglio]],6,FALSE)</f>
        <v>0</v>
      </c>
      <c r="L16" s="4">
        <f>VLOOKUP(TabellaUtenze[[#This Row],[componente]],TabellaOpzioni[[#All],[Menu]:[taglio]],7,FALSE)</f>
        <v>0</v>
      </c>
      <c r="N16" s="8"/>
      <c r="O16" s="17"/>
    </row>
    <row r="17" spans="1:15" x14ac:dyDescent="0.25">
      <c r="A17" s="6" t="s">
        <v>135</v>
      </c>
      <c r="B17" s="8" t="s">
        <v>10</v>
      </c>
      <c r="C17" s="8"/>
      <c r="D17" s="11" t="s">
        <v>166</v>
      </c>
      <c r="E17" s="9" t="s">
        <v>167</v>
      </c>
      <c r="F17" s="8"/>
      <c r="G17" s="4">
        <f>VLOOKUP(TabellaUtenze[[#This Row],[componente]],TabellaOpzioni[[#All],[Menu]:[taglio]],2,FALSE)</f>
        <v>2</v>
      </c>
      <c r="H17" s="4">
        <v>1</v>
      </c>
      <c r="I17" s="4">
        <f>VLOOKUP(TabellaUtenze[[#This Row],[componente]],TabellaOpzioni[[#All],[Menu]:[taglio]],4,FALSE)</f>
        <v>0</v>
      </c>
      <c r="J17" s="4">
        <f>VLOOKUP(TabellaUtenze[[#This Row],[componente]],TabellaOpzioni[[#All],[Menu]:[taglio]],5,FALSE)</f>
        <v>0</v>
      </c>
      <c r="K17" s="4">
        <f>VLOOKUP(TabellaUtenze[[#This Row],[componente]],TabellaOpzioni[[#All],[Menu]:[taglio]],6,FALSE)</f>
        <v>0</v>
      </c>
      <c r="L17" s="4">
        <f>VLOOKUP(TabellaUtenze[[#This Row],[componente]],TabellaOpzioni[[#All],[Menu]:[taglio]],7,FALSE)</f>
        <v>0</v>
      </c>
      <c r="N17" s="8"/>
      <c r="O17" s="6" t="s">
        <v>199</v>
      </c>
    </row>
    <row r="18" spans="1:15" x14ac:dyDescent="0.25">
      <c r="A18" s="6" t="s">
        <v>135</v>
      </c>
      <c r="B18" s="8" t="s">
        <v>10</v>
      </c>
      <c r="C18" s="8"/>
      <c r="D18" s="11" t="s">
        <v>168</v>
      </c>
      <c r="E18" s="9" t="s">
        <v>169</v>
      </c>
      <c r="F18" s="8"/>
      <c r="G18" s="4">
        <f>VLOOKUP(TabellaUtenze[[#This Row],[componente]],TabellaOpzioni[[#All],[Menu]:[taglio]],2,FALSE)</f>
        <v>2</v>
      </c>
      <c r="H18" s="4">
        <f>VLOOKUP(TabellaUtenze[[#This Row],[componente]],TabellaOpzioni[[#All],[Menu]:[taglio]],3,FALSE)</f>
        <v>2</v>
      </c>
      <c r="I18" s="4">
        <f>VLOOKUP(TabellaUtenze[[#This Row],[componente]],TabellaOpzioni[[#All],[Menu]:[taglio]],4,FALSE)</f>
        <v>0</v>
      </c>
      <c r="J18" s="4">
        <f>VLOOKUP(TabellaUtenze[[#This Row],[componente]],TabellaOpzioni[[#All],[Menu]:[taglio]],5,FALSE)</f>
        <v>0</v>
      </c>
      <c r="K18" s="4">
        <f>VLOOKUP(TabellaUtenze[[#This Row],[componente]],TabellaOpzioni[[#All],[Menu]:[taglio]],6,FALSE)</f>
        <v>0</v>
      </c>
      <c r="L18" s="4">
        <f>VLOOKUP(TabellaUtenze[[#This Row],[componente]],TabellaOpzioni[[#All],[Menu]:[taglio]],7,FALSE)</f>
        <v>0</v>
      </c>
      <c r="N18" s="8"/>
      <c r="O18" s="6" t="s">
        <v>199</v>
      </c>
    </row>
    <row r="19" spans="1:15" x14ac:dyDescent="0.25">
      <c r="A19" s="6" t="s">
        <v>135</v>
      </c>
      <c r="B19" s="8" t="s">
        <v>10</v>
      </c>
      <c r="C19" s="8"/>
      <c r="D19" s="11" t="s">
        <v>170</v>
      </c>
      <c r="E19" s="9" t="s">
        <v>171</v>
      </c>
      <c r="F19" s="8"/>
      <c r="G19" s="4">
        <f>VLOOKUP(TabellaUtenze[[#This Row],[componente]],TabellaOpzioni[[#All],[Menu]:[taglio]],2,FALSE)</f>
        <v>2</v>
      </c>
      <c r="H19" s="4">
        <f>VLOOKUP(TabellaUtenze[[#This Row],[componente]],TabellaOpzioni[[#All],[Menu]:[taglio]],3,FALSE)</f>
        <v>2</v>
      </c>
      <c r="I19" s="4">
        <f>VLOOKUP(TabellaUtenze[[#This Row],[componente]],TabellaOpzioni[[#All],[Menu]:[taglio]],4,FALSE)</f>
        <v>0</v>
      </c>
      <c r="J19" s="4">
        <f>VLOOKUP(TabellaUtenze[[#This Row],[componente]],TabellaOpzioni[[#All],[Menu]:[taglio]],5,FALSE)</f>
        <v>0</v>
      </c>
      <c r="K19" s="4">
        <f>VLOOKUP(TabellaUtenze[[#This Row],[componente]],TabellaOpzioni[[#All],[Menu]:[taglio]],6,FALSE)</f>
        <v>0</v>
      </c>
      <c r="L19" s="4">
        <f>VLOOKUP(TabellaUtenze[[#This Row],[componente]],TabellaOpzioni[[#All],[Menu]:[taglio]],7,FALSE)</f>
        <v>0</v>
      </c>
      <c r="N19" s="8"/>
      <c r="O19" s="6" t="s">
        <v>199</v>
      </c>
    </row>
    <row r="20" spans="1:15" x14ac:dyDescent="0.25">
      <c r="A20" s="6" t="s">
        <v>135</v>
      </c>
      <c r="B20" s="8" t="s">
        <v>10</v>
      </c>
      <c r="C20" s="8"/>
      <c r="D20" s="11" t="s">
        <v>172</v>
      </c>
      <c r="E20" s="9" t="s">
        <v>173</v>
      </c>
      <c r="F20" s="8"/>
      <c r="G20" s="4">
        <f>VLOOKUP(TabellaUtenze[[#This Row],[componente]],TabellaOpzioni[[#All],[Menu]:[taglio]],2,FALSE)</f>
        <v>2</v>
      </c>
      <c r="H20" s="4">
        <f>VLOOKUP(TabellaUtenze[[#This Row],[componente]],TabellaOpzioni[[#All],[Menu]:[taglio]],3,FALSE)</f>
        <v>2</v>
      </c>
      <c r="I20" s="4">
        <f>VLOOKUP(TabellaUtenze[[#This Row],[componente]],TabellaOpzioni[[#All],[Menu]:[taglio]],4,FALSE)</f>
        <v>0</v>
      </c>
      <c r="J20" s="4">
        <f>VLOOKUP(TabellaUtenze[[#This Row],[componente]],TabellaOpzioni[[#All],[Menu]:[taglio]],5,FALSE)</f>
        <v>0</v>
      </c>
      <c r="K20" s="4">
        <f>VLOOKUP(TabellaUtenze[[#This Row],[componente]],TabellaOpzioni[[#All],[Menu]:[taglio]],6,FALSE)</f>
        <v>0</v>
      </c>
      <c r="L20" s="4">
        <f>VLOOKUP(TabellaUtenze[[#This Row],[componente]],TabellaOpzioni[[#All],[Menu]:[taglio]],7,FALSE)</f>
        <v>0</v>
      </c>
      <c r="N20" s="8"/>
      <c r="O20" s="6" t="s">
        <v>199</v>
      </c>
    </row>
    <row r="21" spans="1:15" x14ac:dyDescent="0.25">
      <c r="A21" s="6" t="s">
        <v>135</v>
      </c>
      <c r="B21" s="8" t="s">
        <v>10</v>
      </c>
      <c r="C21" s="8"/>
      <c r="D21" s="11" t="s">
        <v>174</v>
      </c>
      <c r="E21" s="9" t="s">
        <v>175</v>
      </c>
      <c r="F21" s="8"/>
      <c r="G21" s="4">
        <f>VLOOKUP(TabellaUtenze[[#This Row],[componente]],TabellaOpzioni[[#All],[Menu]:[taglio]],2,FALSE)</f>
        <v>2</v>
      </c>
      <c r="H21" s="4">
        <f>VLOOKUP(TabellaUtenze[[#This Row],[componente]],TabellaOpzioni[[#All],[Menu]:[taglio]],3,FALSE)</f>
        <v>2</v>
      </c>
      <c r="I21" s="4">
        <f>VLOOKUP(TabellaUtenze[[#This Row],[componente]],TabellaOpzioni[[#All],[Menu]:[taglio]],4,FALSE)</f>
        <v>0</v>
      </c>
      <c r="J21" s="4">
        <f>VLOOKUP(TabellaUtenze[[#This Row],[componente]],TabellaOpzioni[[#All],[Menu]:[taglio]],5,FALSE)</f>
        <v>0</v>
      </c>
      <c r="K21" s="4">
        <f>VLOOKUP(TabellaUtenze[[#This Row],[componente]],TabellaOpzioni[[#All],[Menu]:[taglio]],6,FALSE)</f>
        <v>0</v>
      </c>
      <c r="L21" s="4">
        <f>VLOOKUP(TabellaUtenze[[#This Row],[componente]],TabellaOpzioni[[#All],[Menu]:[taglio]],7,FALSE)</f>
        <v>0</v>
      </c>
      <c r="N21" s="8"/>
      <c r="O21" s="6" t="s">
        <v>199</v>
      </c>
    </row>
    <row r="22" spans="1:15" x14ac:dyDescent="0.25">
      <c r="A22" s="6" t="s">
        <v>135</v>
      </c>
      <c r="B22" s="8" t="s">
        <v>10</v>
      </c>
      <c r="C22" s="8"/>
      <c r="D22" s="11" t="s">
        <v>176</v>
      </c>
      <c r="E22" s="9" t="s">
        <v>177</v>
      </c>
      <c r="F22" s="8"/>
      <c r="G22" s="4">
        <f>VLOOKUP(TabellaUtenze[[#This Row],[componente]],TabellaOpzioni[[#All],[Menu]:[taglio]],2,FALSE)</f>
        <v>2</v>
      </c>
      <c r="H22" s="4">
        <f>VLOOKUP(TabellaUtenze[[#This Row],[componente]],TabellaOpzioni[[#All],[Menu]:[taglio]],3,FALSE)</f>
        <v>2</v>
      </c>
      <c r="I22" s="4">
        <f>VLOOKUP(TabellaUtenze[[#This Row],[componente]],TabellaOpzioni[[#All],[Menu]:[taglio]],4,FALSE)</f>
        <v>0</v>
      </c>
      <c r="J22" s="4">
        <f>VLOOKUP(TabellaUtenze[[#This Row],[componente]],TabellaOpzioni[[#All],[Menu]:[taglio]],5,FALSE)</f>
        <v>0</v>
      </c>
      <c r="K22" s="4">
        <f>VLOOKUP(TabellaUtenze[[#This Row],[componente]],TabellaOpzioni[[#All],[Menu]:[taglio]],6,FALSE)</f>
        <v>0</v>
      </c>
      <c r="L22" s="4">
        <f>VLOOKUP(TabellaUtenze[[#This Row],[componente]],TabellaOpzioni[[#All],[Menu]:[taglio]],7,FALSE)</f>
        <v>0</v>
      </c>
      <c r="N22" s="8"/>
      <c r="O22" s="6" t="s">
        <v>199</v>
      </c>
    </row>
    <row r="23" spans="1:15" x14ac:dyDescent="0.25">
      <c r="A23" s="6" t="s">
        <v>135</v>
      </c>
      <c r="B23" s="8" t="s">
        <v>10</v>
      </c>
      <c r="C23" s="8"/>
      <c r="D23" s="11" t="s">
        <v>178</v>
      </c>
      <c r="E23" s="9" t="s">
        <v>179</v>
      </c>
      <c r="F23" s="8"/>
      <c r="G23" s="4">
        <f>VLOOKUP(TabellaUtenze[[#This Row],[componente]],TabellaOpzioni[[#All],[Menu]:[taglio]],2,FALSE)</f>
        <v>2</v>
      </c>
      <c r="H23" s="4">
        <f>VLOOKUP(TabellaUtenze[[#This Row],[componente]],TabellaOpzioni[[#All],[Menu]:[taglio]],3,FALSE)</f>
        <v>2</v>
      </c>
      <c r="I23" s="4">
        <f>VLOOKUP(TabellaUtenze[[#This Row],[componente]],TabellaOpzioni[[#All],[Menu]:[taglio]],4,FALSE)</f>
        <v>0</v>
      </c>
      <c r="J23" s="4">
        <f>VLOOKUP(TabellaUtenze[[#This Row],[componente]],TabellaOpzioni[[#All],[Menu]:[taglio]],5,FALSE)</f>
        <v>0</v>
      </c>
      <c r="K23" s="4">
        <f>VLOOKUP(TabellaUtenze[[#This Row],[componente]],TabellaOpzioni[[#All],[Menu]:[taglio]],6,FALSE)</f>
        <v>0</v>
      </c>
      <c r="L23" s="4">
        <f>VLOOKUP(TabellaUtenze[[#This Row],[componente]],TabellaOpzioni[[#All],[Menu]:[taglio]],7,FALSE)</f>
        <v>0</v>
      </c>
      <c r="N23" s="8"/>
      <c r="O23" s="6" t="s">
        <v>199</v>
      </c>
    </row>
    <row r="24" spans="1:15" x14ac:dyDescent="0.25">
      <c r="A24" s="6" t="s">
        <v>135</v>
      </c>
      <c r="B24" s="8" t="s">
        <v>10</v>
      </c>
      <c r="C24" s="8"/>
      <c r="D24" s="11" t="s">
        <v>180</v>
      </c>
      <c r="E24" s="9" t="s">
        <v>181</v>
      </c>
      <c r="F24" s="8"/>
      <c r="G24" s="4">
        <f>VLOOKUP(TabellaUtenze[[#This Row],[componente]],TabellaOpzioni[[#All],[Menu]:[taglio]],2,FALSE)</f>
        <v>2</v>
      </c>
      <c r="H24" s="4">
        <f>VLOOKUP(TabellaUtenze[[#This Row],[componente]],TabellaOpzioni[[#All],[Menu]:[taglio]],3,FALSE)</f>
        <v>2</v>
      </c>
      <c r="I24" s="4">
        <f>VLOOKUP(TabellaUtenze[[#This Row],[componente]],TabellaOpzioni[[#All],[Menu]:[taglio]],4,FALSE)</f>
        <v>0</v>
      </c>
      <c r="J24" s="4">
        <f>VLOOKUP(TabellaUtenze[[#This Row],[componente]],TabellaOpzioni[[#All],[Menu]:[taglio]],5,FALSE)</f>
        <v>0</v>
      </c>
      <c r="K24" s="4">
        <f>VLOOKUP(TabellaUtenze[[#This Row],[componente]],TabellaOpzioni[[#All],[Menu]:[taglio]],6,FALSE)</f>
        <v>0</v>
      </c>
      <c r="L24" s="4">
        <f>VLOOKUP(TabellaUtenze[[#This Row],[componente]],TabellaOpzioni[[#All],[Menu]:[taglio]],7,FALSE)</f>
        <v>0</v>
      </c>
      <c r="N24" s="8"/>
      <c r="O24" s="6" t="s">
        <v>199</v>
      </c>
    </row>
    <row r="25" spans="1:15" x14ac:dyDescent="0.25">
      <c r="A25" s="7" t="s">
        <v>138</v>
      </c>
      <c r="B25" s="8" t="s">
        <v>10</v>
      </c>
      <c r="C25" s="8"/>
      <c r="D25" s="11" t="s">
        <v>182</v>
      </c>
      <c r="E25" s="9" t="s">
        <v>183</v>
      </c>
      <c r="F25" s="8"/>
      <c r="G25" s="4">
        <f>VLOOKUP(TabellaUtenze[[#This Row],[componente]],TabellaOpzioni[[#All],[Menu]:[taglio]],2,FALSE)</f>
        <v>2</v>
      </c>
      <c r="H25" s="4">
        <f>VLOOKUP(TabellaUtenze[[#This Row],[componente]],TabellaOpzioni[[#All],[Menu]:[taglio]],3,FALSE)</f>
        <v>2</v>
      </c>
      <c r="I25" s="4">
        <f>VLOOKUP(TabellaUtenze[[#This Row],[componente]],TabellaOpzioni[[#All],[Menu]:[taglio]],4,FALSE)</f>
        <v>0</v>
      </c>
      <c r="J25" s="4">
        <f>VLOOKUP(TabellaUtenze[[#This Row],[componente]],TabellaOpzioni[[#All],[Menu]:[taglio]],5,FALSE)</f>
        <v>0</v>
      </c>
      <c r="K25" s="4">
        <f>VLOOKUP(TabellaUtenze[[#This Row],[componente]],TabellaOpzioni[[#All],[Menu]:[taglio]],6,FALSE)</f>
        <v>0</v>
      </c>
      <c r="L25" s="4">
        <f>VLOOKUP(TabellaUtenze[[#This Row],[componente]],TabellaOpzioni[[#All],[Menu]:[taglio]],7,FALSE)</f>
        <v>0</v>
      </c>
      <c r="N25" s="8"/>
      <c r="O25" s="6" t="s">
        <v>199</v>
      </c>
    </row>
    <row r="26" spans="1:15" x14ac:dyDescent="0.25">
      <c r="A26" s="7" t="s">
        <v>138</v>
      </c>
      <c r="B26" s="8" t="s">
        <v>10</v>
      </c>
      <c r="C26" s="8"/>
      <c r="D26" s="11" t="s">
        <v>184</v>
      </c>
      <c r="E26" s="9" t="s">
        <v>185</v>
      </c>
      <c r="F26" s="8"/>
      <c r="G26" s="4">
        <f>VLOOKUP(TabellaUtenze[[#This Row],[componente]],TabellaOpzioni[[#All],[Menu]:[taglio]],2,FALSE)</f>
        <v>2</v>
      </c>
      <c r="H26" s="4">
        <f>VLOOKUP(TabellaUtenze[[#This Row],[componente]],TabellaOpzioni[[#All],[Menu]:[taglio]],3,FALSE)</f>
        <v>2</v>
      </c>
      <c r="I26" s="4">
        <f>VLOOKUP(TabellaUtenze[[#This Row],[componente]],TabellaOpzioni[[#All],[Menu]:[taglio]],4,FALSE)</f>
        <v>0</v>
      </c>
      <c r="J26" s="4">
        <f>VLOOKUP(TabellaUtenze[[#This Row],[componente]],TabellaOpzioni[[#All],[Menu]:[taglio]],5,FALSE)</f>
        <v>0</v>
      </c>
      <c r="K26" s="4">
        <f>VLOOKUP(TabellaUtenze[[#This Row],[componente]],TabellaOpzioni[[#All],[Menu]:[taglio]],6,FALSE)</f>
        <v>0</v>
      </c>
      <c r="L26" s="4">
        <f>VLOOKUP(TabellaUtenze[[#This Row],[componente]],TabellaOpzioni[[#All],[Menu]:[taglio]],7,FALSE)</f>
        <v>0</v>
      </c>
      <c r="N26" s="8"/>
      <c r="O26" s="6" t="s">
        <v>199</v>
      </c>
    </row>
    <row r="27" spans="1:15" x14ac:dyDescent="0.25">
      <c r="A27" s="7" t="s">
        <v>138</v>
      </c>
      <c r="B27" s="8" t="s">
        <v>10</v>
      </c>
      <c r="C27" s="8"/>
      <c r="D27" s="11" t="s">
        <v>186</v>
      </c>
      <c r="E27" s="9" t="s">
        <v>187</v>
      </c>
      <c r="F27" s="8"/>
      <c r="G27" s="4">
        <f>VLOOKUP(TabellaUtenze[[#This Row],[componente]],TabellaOpzioni[[#All],[Menu]:[taglio]],2,FALSE)</f>
        <v>2</v>
      </c>
      <c r="H27" s="4">
        <f>VLOOKUP(TabellaUtenze[[#This Row],[componente]],TabellaOpzioni[[#All],[Menu]:[taglio]],3,FALSE)</f>
        <v>2</v>
      </c>
      <c r="I27" s="4">
        <f>VLOOKUP(TabellaUtenze[[#This Row],[componente]],TabellaOpzioni[[#All],[Menu]:[taglio]],4,FALSE)</f>
        <v>0</v>
      </c>
      <c r="J27" s="4">
        <f>VLOOKUP(TabellaUtenze[[#This Row],[componente]],TabellaOpzioni[[#All],[Menu]:[taglio]],5,FALSE)</f>
        <v>0</v>
      </c>
      <c r="K27" s="4">
        <f>VLOOKUP(TabellaUtenze[[#This Row],[componente]],TabellaOpzioni[[#All],[Menu]:[taglio]],6,FALSE)</f>
        <v>0</v>
      </c>
      <c r="L27" s="4">
        <f>VLOOKUP(TabellaUtenze[[#This Row],[componente]],TabellaOpzioni[[#All],[Menu]:[taglio]],7,FALSE)</f>
        <v>0</v>
      </c>
      <c r="N27" s="8"/>
      <c r="O27" s="6" t="s">
        <v>199</v>
      </c>
    </row>
    <row r="28" spans="1:15" x14ac:dyDescent="0.25">
      <c r="A28" s="7" t="s">
        <v>138</v>
      </c>
      <c r="B28" s="8" t="s">
        <v>10</v>
      </c>
      <c r="C28" s="8"/>
      <c r="D28" s="11" t="s">
        <v>188</v>
      </c>
      <c r="E28" s="9" t="s">
        <v>189</v>
      </c>
      <c r="F28" s="8"/>
      <c r="G28" s="4">
        <f>VLOOKUP(TabellaUtenze[[#This Row],[componente]],TabellaOpzioni[[#All],[Menu]:[taglio]],2,FALSE)</f>
        <v>2</v>
      </c>
      <c r="H28" s="4">
        <f>VLOOKUP(TabellaUtenze[[#This Row],[componente]],TabellaOpzioni[[#All],[Menu]:[taglio]],3,FALSE)</f>
        <v>2</v>
      </c>
      <c r="I28" s="4">
        <f>VLOOKUP(TabellaUtenze[[#This Row],[componente]],TabellaOpzioni[[#All],[Menu]:[taglio]],4,FALSE)</f>
        <v>0</v>
      </c>
      <c r="J28" s="4">
        <f>VLOOKUP(TabellaUtenze[[#This Row],[componente]],TabellaOpzioni[[#All],[Menu]:[taglio]],5,FALSE)</f>
        <v>0</v>
      </c>
      <c r="K28" s="4">
        <f>VLOOKUP(TabellaUtenze[[#This Row],[componente]],TabellaOpzioni[[#All],[Menu]:[taglio]],6,FALSE)</f>
        <v>0</v>
      </c>
      <c r="L28" s="4">
        <f>VLOOKUP(TabellaUtenze[[#This Row],[componente]],TabellaOpzioni[[#All],[Menu]:[taglio]],7,FALSE)</f>
        <v>0</v>
      </c>
      <c r="N28" s="8"/>
      <c r="O28" s="6" t="s">
        <v>199</v>
      </c>
    </row>
    <row r="29" spans="1:15" x14ac:dyDescent="0.25">
      <c r="A29" s="7" t="s">
        <v>138</v>
      </c>
      <c r="B29" s="8" t="s">
        <v>10</v>
      </c>
      <c r="C29" s="8"/>
      <c r="D29" s="11" t="s">
        <v>190</v>
      </c>
      <c r="E29" s="9" t="s">
        <v>191</v>
      </c>
      <c r="F29" s="8"/>
      <c r="G29" s="4">
        <f>VLOOKUP(TabellaUtenze[[#This Row],[componente]],TabellaOpzioni[[#All],[Menu]:[taglio]],2,FALSE)</f>
        <v>2</v>
      </c>
      <c r="H29" s="4">
        <f>VLOOKUP(TabellaUtenze[[#This Row],[componente]],TabellaOpzioni[[#All],[Menu]:[taglio]],3,FALSE)</f>
        <v>2</v>
      </c>
      <c r="I29" s="4">
        <f>VLOOKUP(TabellaUtenze[[#This Row],[componente]],TabellaOpzioni[[#All],[Menu]:[taglio]],4,FALSE)</f>
        <v>0</v>
      </c>
      <c r="J29" s="4">
        <f>VLOOKUP(TabellaUtenze[[#This Row],[componente]],TabellaOpzioni[[#All],[Menu]:[taglio]],5,FALSE)</f>
        <v>0</v>
      </c>
      <c r="K29" s="4">
        <f>VLOOKUP(TabellaUtenze[[#This Row],[componente]],TabellaOpzioni[[#All],[Menu]:[taglio]],6,FALSE)</f>
        <v>0</v>
      </c>
      <c r="L29" s="4">
        <f>VLOOKUP(TabellaUtenze[[#This Row],[componente]],TabellaOpzioni[[#All],[Menu]:[taglio]],7,FALSE)</f>
        <v>0</v>
      </c>
      <c r="N29" s="8"/>
      <c r="O29" s="6" t="s">
        <v>199</v>
      </c>
    </row>
    <row r="30" spans="1:15" x14ac:dyDescent="0.25">
      <c r="A30" s="7" t="s">
        <v>138</v>
      </c>
      <c r="B30" s="8" t="s">
        <v>10</v>
      </c>
      <c r="C30" s="8"/>
      <c r="D30" s="11" t="s">
        <v>192</v>
      </c>
      <c r="E30" s="9" t="s">
        <v>193</v>
      </c>
      <c r="F30" s="8"/>
      <c r="G30" s="4">
        <f>VLOOKUP(TabellaUtenze[[#This Row],[componente]],TabellaOpzioni[[#All],[Menu]:[taglio]],2,FALSE)</f>
        <v>2</v>
      </c>
      <c r="H30" s="4">
        <f>VLOOKUP(TabellaUtenze[[#This Row],[componente]],TabellaOpzioni[[#All],[Menu]:[taglio]],3,FALSE)</f>
        <v>2</v>
      </c>
      <c r="I30" s="4">
        <f>VLOOKUP(TabellaUtenze[[#This Row],[componente]],TabellaOpzioni[[#All],[Menu]:[taglio]],4,FALSE)</f>
        <v>0</v>
      </c>
      <c r="J30" s="4">
        <f>VLOOKUP(TabellaUtenze[[#This Row],[componente]],TabellaOpzioni[[#All],[Menu]:[taglio]],5,FALSE)</f>
        <v>0</v>
      </c>
      <c r="K30" s="4">
        <f>VLOOKUP(TabellaUtenze[[#This Row],[componente]],TabellaOpzioni[[#All],[Menu]:[taglio]],6,FALSE)</f>
        <v>0</v>
      </c>
      <c r="L30" s="4">
        <f>VLOOKUP(TabellaUtenze[[#This Row],[componente]],TabellaOpzioni[[#All],[Menu]:[taglio]],7,FALSE)</f>
        <v>0</v>
      </c>
      <c r="N30" s="8"/>
      <c r="O30" s="6" t="s">
        <v>199</v>
      </c>
    </row>
    <row r="31" spans="1:15" x14ac:dyDescent="0.25">
      <c r="A31" s="7" t="s">
        <v>138</v>
      </c>
      <c r="B31" s="8" t="s">
        <v>10</v>
      </c>
      <c r="C31" s="8"/>
      <c r="D31" s="11" t="s">
        <v>194</v>
      </c>
      <c r="E31" s="9" t="s">
        <v>195</v>
      </c>
      <c r="F31" s="8"/>
      <c r="G31" s="4">
        <f>VLOOKUP(TabellaUtenze[[#This Row],[componente]],TabellaOpzioni[[#All],[Menu]:[taglio]],2,FALSE)</f>
        <v>2</v>
      </c>
      <c r="H31" s="4">
        <f>VLOOKUP(TabellaUtenze[[#This Row],[componente]],TabellaOpzioni[[#All],[Menu]:[taglio]],3,FALSE)</f>
        <v>2</v>
      </c>
      <c r="I31" s="4">
        <f>VLOOKUP(TabellaUtenze[[#This Row],[componente]],TabellaOpzioni[[#All],[Menu]:[taglio]],4,FALSE)</f>
        <v>0</v>
      </c>
      <c r="J31" s="4">
        <f>VLOOKUP(TabellaUtenze[[#This Row],[componente]],TabellaOpzioni[[#All],[Menu]:[taglio]],5,FALSE)</f>
        <v>0</v>
      </c>
      <c r="K31" s="4">
        <f>VLOOKUP(TabellaUtenze[[#This Row],[componente]],TabellaOpzioni[[#All],[Menu]:[taglio]],6,FALSE)</f>
        <v>0</v>
      </c>
      <c r="L31" s="4">
        <f>VLOOKUP(TabellaUtenze[[#This Row],[componente]],TabellaOpzioni[[#All],[Menu]:[taglio]],7,FALSE)</f>
        <v>0</v>
      </c>
      <c r="N31" s="8"/>
      <c r="O31" s="6" t="s">
        <v>199</v>
      </c>
    </row>
    <row r="32" spans="1:15" x14ac:dyDescent="0.25">
      <c r="A32" s="7" t="s">
        <v>138</v>
      </c>
      <c r="B32" s="8" t="s">
        <v>10</v>
      </c>
      <c r="C32" s="8"/>
      <c r="D32" s="11" t="s">
        <v>196</v>
      </c>
      <c r="E32" s="9" t="s">
        <v>197</v>
      </c>
      <c r="F32" s="8"/>
      <c r="G32" s="4">
        <f>VLOOKUP(TabellaUtenze[[#This Row],[componente]],TabellaOpzioni[[#All],[Menu]:[taglio]],2,FALSE)</f>
        <v>2</v>
      </c>
      <c r="H32" s="4">
        <f>VLOOKUP(TabellaUtenze[[#This Row],[componente]],TabellaOpzioni[[#All],[Menu]:[taglio]],3,FALSE)</f>
        <v>2</v>
      </c>
      <c r="I32" s="4">
        <f>VLOOKUP(TabellaUtenze[[#This Row],[componente]],TabellaOpzioni[[#All],[Menu]:[taglio]],4,FALSE)</f>
        <v>0</v>
      </c>
      <c r="J32" s="4">
        <f>VLOOKUP(TabellaUtenze[[#This Row],[componente]],TabellaOpzioni[[#All],[Menu]:[taglio]],5,FALSE)</f>
        <v>0</v>
      </c>
      <c r="K32" s="4">
        <f>VLOOKUP(TabellaUtenze[[#This Row],[componente]],TabellaOpzioni[[#All],[Menu]:[taglio]],6,FALSE)</f>
        <v>0</v>
      </c>
      <c r="L32" s="4">
        <f>VLOOKUP(TabellaUtenze[[#This Row],[componente]],TabellaOpzioni[[#All],[Menu]:[taglio]],7,FALSE)</f>
        <v>0</v>
      </c>
      <c r="N32" s="8"/>
      <c r="O32" s="6" t="s">
        <v>199</v>
      </c>
    </row>
    <row r="33" spans="1:15" x14ac:dyDescent="0.25">
      <c r="A33" s="8"/>
      <c r="B33" s="8" t="s">
        <v>203</v>
      </c>
      <c r="C33" s="8"/>
      <c r="D33" s="8"/>
      <c r="E33" s="9"/>
      <c r="F33" s="8"/>
      <c r="G33" s="4" t="e">
        <f>VLOOKUP(TabellaUtenze[[#This Row],[componente]],TabellaOpzioni[[#All],[Menu]:[taglio]],2,FALSE)</f>
        <v>#N/A</v>
      </c>
      <c r="H33" s="4" t="e">
        <f>VLOOKUP(TabellaUtenze[[#This Row],[componente]],TabellaOpzioni[[#All],[Menu]:[taglio]],3,FALSE)</f>
        <v>#N/A</v>
      </c>
      <c r="I33" s="4" t="e">
        <f>VLOOKUP(TabellaUtenze[[#This Row],[componente]],TabellaOpzioni[[#All],[Menu]:[taglio]],4,FALSE)</f>
        <v>#N/A</v>
      </c>
      <c r="J33" s="4" t="e">
        <f>VLOOKUP(TabellaUtenze[[#This Row],[componente]],TabellaOpzioni[[#All],[Menu]:[taglio]],5,FALSE)</f>
        <v>#N/A</v>
      </c>
      <c r="K33" s="4" t="e">
        <f>VLOOKUP(TabellaUtenze[[#This Row],[componente]],TabellaOpzioni[[#All],[Menu]:[taglio]],6,FALSE)</f>
        <v>#N/A</v>
      </c>
      <c r="L33" s="4" t="e">
        <f>VLOOKUP(TabellaUtenze[[#This Row],[componente]],TabellaOpzioni[[#All],[Menu]:[taglio]],7,FALSE)</f>
        <v>#N/A</v>
      </c>
      <c r="N33" s="8"/>
      <c r="O33" s="8"/>
    </row>
    <row r="34" spans="1:15" x14ac:dyDescent="0.25">
      <c r="A34" s="8"/>
      <c r="B34" s="8"/>
      <c r="C34" s="8"/>
      <c r="D34" s="8"/>
      <c r="E34" s="9"/>
      <c r="F34" s="8"/>
      <c r="G34" s="4" t="e">
        <f>VLOOKUP(TabellaUtenze[[#This Row],[componente]],TabellaOpzioni[[#All],[Menu]:[taglio]],2,FALSE)</f>
        <v>#N/A</v>
      </c>
      <c r="H34" s="4" t="e">
        <f>VLOOKUP(TabellaUtenze[[#This Row],[componente]],TabellaOpzioni[[#All],[Menu]:[taglio]],3,FALSE)</f>
        <v>#N/A</v>
      </c>
      <c r="I34" s="4" t="e">
        <f>VLOOKUP(TabellaUtenze[[#This Row],[componente]],TabellaOpzioni[[#All],[Menu]:[taglio]],4,FALSE)</f>
        <v>#N/A</v>
      </c>
      <c r="J34" s="4" t="e">
        <f>VLOOKUP(TabellaUtenze[[#This Row],[componente]],TabellaOpzioni[[#All],[Menu]:[taglio]],5,FALSE)</f>
        <v>#N/A</v>
      </c>
      <c r="K34" s="4" t="e">
        <f>VLOOKUP(TabellaUtenze[[#This Row],[componente]],TabellaOpzioni[[#All],[Menu]:[taglio]],6,FALSE)</f>
        <v>#N/A</v>
      </c>
      <c r="L34" s="4" t="e">
        <f>VLOOKUP(TabellaUtenze[[#This Row],[componente]],TabellaOpzioni[[#All],[Menu]:[taglio]],7,FALSE)</f>
        <v>#N/A</v>
      </c>
      <c r="N34" s="8"/>
      <c r="O34" s="8"/>
    </row>
    <row r="35" spans="1:15" x14ac:dyDescent="0.25">
      <c r="A35" s="8"/>
      <c r="B35" s="8"/>
      <c r="C35" s="8"/>
      <c r="D35" s="8"/>
      <c r="E35" s="9"/>
      <c r="F35" s="8"/>
      <c r="G35" s="4" t="e">
        <f>VLOOKUP(TabellaUtenze[[#This Row],[componente]],TabellaOpzioni[[#All],[Menu]:[taglio]],2,FALSE)</f>
        <v>#N/A</v>
      </c>
      <c r="H35" s="4" t="e">
        <f>VLOOKUP(TabellaUtenze[[#This Row],[componente]],TabellaOpzioni[[#All],[Menu]:[taglio]],3,FALSE)</f>
        <v>#N/A</v>
      </c>
      <c r="I35" s="4" t="e">
        <f>VLOOKUP(TabellaUtenze[[#This Row],[componente]],TabellaOpzioni[[#All],[Menu]:[taglio]],4,FALSE)</f>
        <v>#N/A</v>
      </c>
      <c r="J35" s="4" t="e">
        <f>VLOOKUP(TabellaUtenze[[#This Row],[componente]],TabellaOpzioni[[#All],[Menu]:[taglio]],5,FALSE)</f>
        <v>#N/A</v>
      </c>
      <c r="K35" s="4" t="e">
        <f>VLOOKUP(TabellaUtenze[[#This Row],[componente]],TabellaOpzioni[[#All],[Menu]:[taglio]],6,FALSE)</f>
        <v>#N/A</v>
      </c>
      <c r="L35" s="4" t="e">
        <f>VLOOKUP(TabellaUtenze[[#This Row],[componente]],TabellaOpzioni[[#All],[Menu]:[taglio]],7,FALSE)</f>
        <v>#N/A</v>
      </c>
      <c r="N35" s="8"/>
      <c r="O35" s="8"/>
    </row>
    <row r="36" spans="1:15" x14ac:dyDescent="0.25">
      <c r="A36" s="8"/>
      <c r="B36" s="8"/>
      <c r="C36" s="8"/>
      <c r="D36" s="8"/>
      <c r="E36" s="9"/>
      <c r="F36" s="8"/>
      <c r="G36" s="4" t="e">
        <f>VLOOKUP(TabellaUtenze[[#This Row],[componente]],TabellaOpzioni[[#All],[Menu]:[taglio]],2,FALSE)</f>
        <v>#N/A</v>
      </c>
      <c r="H36" s="4" t="e">
        <f>VLOOKUP(TabellaUtenze[[#This Row],[componente]],TabellaOpzioni[[#All],[Menu]:[taglio]],3,FALSE)</f>
        <v>#N/A</v>
      </c>
      <c r="I36" s="4" t="e">
        <f>VLOOKUP(TabellaUtenze[[#This Row],[componente]],TabellaOpzioni[[#All],[Menu]:[taglio]],4,FALSE)</f>
        <v>#N/A</v>
      </c>
      <c r="J36" s="4" t="e">
        <f>VLOOKUP(TabellaUtenze[[#This Row],[componente]],TabellaOpzioni[[#All],[Menu]:[taglio]],5,FALSE)</f>
        <v>#N/A</v>
      </c>
      <c r="K36" s="4" t="e">
        <f>VLOOKUP(TabellaUtenze[[#This Row],[componente]],TabellaOpzioni[[#All],[Menu]:[taglio]],6,FALSE)</f>
        <v>#N/A</v>
      </c>
      <c r="L36" s="4" t="e">
        <f>VLOOKUP(TabellaUtenze[[#This Row],[componente]],TabellaOpzioni[[#All],[Menu]:[taglio]],7,FALSE)</f>
        <v>#N/A</v>
      </c>
      <c r="N36" s="8"/>
      <c r="O36" s="8"/>
    </row>
    <row r="37" spans="1:15" x14ac:dyDescent="0.25">
      <c r="A37" s="8"/>
      <c r="B37" s="8"/>
      <c r="C37" s="8"/>
      <c r="D37" s="8"/>
      <c r="E37" s="9"/>
      <c r="F37" s="8"/>
      <c r="G37" s="4" t="e">
        <f>VLOOKUP(TabellaUtenze[[#This Row],[componente]],TabellaOpzioni[[#All],[Menu]:[taglio]],2,FALSE)</f>
        <v>#N/A</v>
      </c>
      <c r="H37" s="4" t="e">
        <f>VLOOKUP(TabellaUtenze[[#This Row],[componente]],TabellaOpzioni[[#All],[Menu]:[taglio]],3,FALSE)</f>
        <v>#N/A</v>
      </c>
      <c r="I37" s="4" t="e">
        <f>VLOOKUP(TabellaUtenze[[#This Row],[componente]],TabellaOpzioni[[#All],[Menu]:[taglio]],4,FALSE)</f>
        <v>#N/A</v>
      </c>
      <c r="J37" s="4" t="e">
        <f>VLOOKUP(TabellaUtenze[[#This Row],[componente]],TabellaOpzioni[[#All],[Menu]:[taglio]],5,FALSE)</f>
        <v>#N/A</v>
      </c>
      <c r="K37" s="4" t="e">
        <f>VLOOKUP(TabellaUtenze[[#This Row],[componente]],TabellaOpzioni[[#All],[Menu]:[taglio]],6,FALSE)</f>
        <v>#N/A</v>
      </c>
      <c r="L37" s="4" t="e">
        <f>VLOOKUP(TabellaUtenze[[#This Row],[componente]],TabellaOpzioni[[#All],[Menu]:[taglio]],7,FALSE)</f>
        <v>#N/A</v>
      </c>
      <c r="N37" s="8"/>
      <c r="O37" s="8"/>
    </row>
    <row r="38" spans="1:15" x14ac:dyDescent="0.25">
      <c r="A38" s="8"/>
      <c r="B38" s="8" t="s">
        <v>109</v>
      </c>
      <c r="C38" s="8"/>
      <c r="D38" s="8"/>
      <c r="E38" s="9"/>
      <c r="F38" s="8"/>
      <c r="G38" s="4">
        <f>VLOOKUP(TabellaUtenze[[#This Row],[componente]],TabellaOpzioni[[#All],[Menu]:[taglio]],2,FALSE)</f>
        <v>0</v>
      </c>
      <c r="H38" s="4">
        <f>VLOOKUP(TabellaUtenze[[#This Row],[componente]],TabellaOpzioni[[#All],[Menu]:[taglio]],3,FALSE)</f>
        <v>0</v>
      </c>
      <c r="I38" s="4">
        <f>VLOOKUP(TabellaUtenze[[#This Row],[componente]],TabellaOpzioni[[#All],[Menu]:[taglio]],4,FALSE)</f>
        <v>0</v>
      </c>
      <c r="J38" s="4">
        <f>VLOOKUP(TabellaUtenze[[#This Row],[componente]],TabellaOpzioni[[#All],[Menu]:[taglio]],5,FALSE)</f>
        <v>0</v>
      </c>
      <c r="K38" s="4">
        <f>VLOOKUP(TabellaUtenze[[#This Row],[componente]],TabellaOpzioni[[#All],[Menu]:[taglio]],6,FALSE)</f>
        <v>0</v>
      </c>
      <c r="L38" s="4">
        <f>VLOOKUP(TabellaUtenze[[#This Row],[componente]],TabellaOpzioni[[#All],[Menu]:[taglio]],7,FALSE)</f>
        <v>0</v>
      </c>
      <c r="N38" s="8"/>
      <c r="O38" s="8"/>
    </row>
    <row r="39" spans="1:15" x14ac:dyDescent="0.25">
      <c r="A39" s="8"/>
      <c r="B39" s="8" t="s">
        <v>109</v>
      </c>
      <c r="C39" s="8"/>
      <c r="D39" s="8"/>
      <c r="E39" s="9"/>
      <c r="F39" s="8"/>
      <c r="G39" s="4">
        <f>VLOOKUP(TabellaUtenze[[#This Row],[componente]],TabellaOpzioni[[#All],[Menu]:[taglio]],2,FALSE)</f>
        <v>0</v>
      </c>
      <c r="H39" s="4">
        <f>VLOOKUP(TabellaUtenze[[#This Row],[componente]],TabellaOpzioni[[#All],[Menu]:[taglio]],3,FALSE)</f>
        <v>0</v>
      </c>
      <c r="I39" s="4">
        <f>VLOOKUP(TabellaUtenze[[#This Row],[componente]],TabellaOpzioni[[#All],[Menu]:[taglio]],4,FALSE)</f>
        <v>0</v>
      </c>
      <c r="J39" s="4">
        <f>VLOOKUP(TabellaUtenze[[#This Row],[componente]],TabellaOpzioni[[#All],[Menu]:[taglio]],5,FALSE)</f>
        <v>0</v>
      </c>
      <c r="K39" s="4">
        <f>VLOOKUP(TabellaUtenze[[#This Row],[componente]],TabellaOpzioni[[#All],[Menu]:[taglio]],6,FALSE)</f>
        <v>0</v>
      </c>
      <c r="L39" s="4">
        <f>VLOOKUP(TabellaUtenze[[#This Row],[componente]],TabellaOpzioni[[#All],[Menu]:[taglio]],7,FALSE)</f>
        <v>0</v>
      </c>
      <c r="N39" s="8"/>
      <c r="O39" s="8"/>
    </row>
    <row r="40" spans="1:15" x14ac:dyDescent="0.25">
      <c r="A40" s="8"/>
      <c r="B40" s="8" t="s">
        <v>109</v>
      </c>
      <c r="C40" s="8"/>
      <c r="D40" s="8"/>
      <c r="E40" s="9"/>
      <c r="F40" s="8"/>
      <c r="G40" s="4">
        <f>VLOOKUP(TabellaUtenze[[#This Row],[componente]],TabellaOpzioni[[#All],[Menu]:[taglio]],2,FALSE)</f>
        <v>0</v>
      </c>
      <c r="H40" s="4">
        <f>VLOOKUP(TabellaUtenze[[#This Row],[componente]],TabellaOpzioni[[#All],[Menu]:[taglio]],3,FALSE)</f>
        <v>0</v>
      </c>
      <c r="I40" s="4">
        <f>VLOOKUP(TabellaUtenze[[#This Row],[componente]],TabellaOpzioni[[#All],[Menu]:[taglio]],4,FALSE)</f>
        <v>0</v>
      </c>
      <c r="J40" s="4">
        <f>VLOOKUP(TabellaUtenze[[#This Row],[componente]],TabellaOpzioni[[#All],[Menu]:[taglio]],5,FALSE)</f>
        <v>0</v>
      </c>
      <c r="K40" s="4">
        <f>VLOOKUP(TabellaUtenze[[#This Row],[componente]],TabellaOpzioni[[#All],[Menu]:[taglio]],6,FALSE)</f>
        <v>0</v>
      </c>
      <c r="L40" s="4">
        <f>VLOOKUP(TabellaUtenze[[#This Row],[componente]],TabellaOpzioni[[#All],[Menu]:[taglio]],7,FALSE)</f>
        <v>0</v>
      </c>
      <c r="N40" s="8"/>
      <c r="O40" s="8"/>
    </row>
    <row r="41" spans="1:15" x14ac:dyDescent="0.25">
      <c r="A41" s="8"/>
      <c r="B41" s="8" t="s">
        <v>109</v>
      </c>
      <c r="C41" s="8"/>
      <c r="D41" s="8"/>
      <c r="E41" s="9"/>
      <c r="F41" s="8"/>
      <c r="G41" s="4">
        <f>VLOOKUP(TabellaUtenze[[#This Row],[componente]],TabellaOpzioni[[#All],[Menu]:[taglio]],2,FALSE)</f>
        <v>0</v>
      </c>
      <c r="H41" s="4">
        <f>VLOOKUP(TabellaUtenze[[#This Row],[componente]],TabellaOpzioni[[#All],[Menu]:[taglio]],3,FALSE)</f>
        <v>0</v>
      </c>
      <c r="I41" s="4">
        <f>VLOOKUP(TabellaUtenze[[#This Row],[componente]],TabellaOpzioni[[#All],[Menu]:[taglio]],4,FALSE)</f>
        <v>0</v>
      </c>
      <c r="J41" s="4">
        <f>VLOOKUP(TabellaUtenze[[#This Row],[componente]],TabellaOpzioni[[#All],[Menu]:[taglio]],5,FALSE)</f>
        <v>0</v>
      </c>
      <c r="K41" s="4">
        <f>VLOOKUP(TabellaUtenze[[#This Row],[componente]],TabellaOpzioni[[#All],[Menu]:[taglio]],6,FALSE)</f>
        <v>0</v>
      </c>
      <c r="L41" s="4">
        <f>VLOOKUP(TabellaUtenze[[#This Row],[componente]],TabellaOpzioni[[#All],[Menu]:[taglio]],7,FALSE)</f>
        <v>0</v>
      </c>
      <c r="N41" s="8"/>
      <c r="O41" s="8"/>
    </row>
    <row r="42" spans="1:15" x14ac:dyDescent="0.25">
      <c r="A42" s="8"/>
      <c r="B42" s="8" t="s">
        <v>109</v>
      </c>
      <c r="C42" s="8"/>
      <c r="D42" s="8"/>
      <c r="E42" s="9"/>
      <c r="F42" s="8"/>
      <c r="G42" s="4">
        <f>VLOOKUP(TabellaUtenze[[#This Row],[componente]],TabellaOpzioni[[#All],[Menu]:[taglio]],2,FALSE)</f>
        <v>0</v>
      </c>
      <c r="H42" s="4">
        <f>VLOOKUP(TabellaUtenze[[#This Row],[componente]],TabellaOpzioni[[#All],[Menu]:[taglio]],3,FALSE)</f>
        <v>0</v>
      </c>
      <c r="I42" s="4">
        <f>VLOOKUP(TabellaUtenze[[#This Row],[componente]],TabellaOpzioni[[#All],[Menu]:[taglio]],4,FALSE)</f>
        <v>0</v>
      </c>
      <c r="J42" s="4">
        <f>VLOOKUP(TabellaUtenze[[#This Row],[componente]],TabellaOpzioni[[#All],[Menu]:[taglio]],5,FALSE)</f>
        <v>0</v>
      </c>
      <c r="K42" s="4">
        <f>VLOOKUP(TabellaUtenze[[#This Row],[componente]],TabellaOpzioni[[#All],[Menu]:[taglio]],6,FALSE)</f>
        <v>0</v>
      </c>
      <c r="L42" s="4">
        <f>VLOOKUP(TabellaUtenze[[#This Row],[componente]],TabellaOpzioni[[#All],[Menu]:[taglio]],7,FALSE)</f>
        <v>0</v>
      </c>
      <c r="N42" s="8"/>
      <c r="O42" s="8"/>
    </row>
    <row r="43" spans="1:15" x14ac:dyDescent="0.25">
      <c r="A43" s="8"/>
      <c r="B43" s="8" t="s">
        <v>109</v>
      </c>
      <c r="C43" s="8"/>
      <c r="D43" s="8"/>
      <c r="E43" s="9"/>
      <c r="F43" s="8"/>
      <c r="G43" s="4">
        <f>VLOOKUP(TabellaUtenze[[#This Row],[componente]],TabellaOpzioni[[#All],[Menu]:[taglio]],2,FALSE)</f>
        <v>0</v>
      </c>
      <c r="H43" s="4">
        <f>VLOOKUP(TabellaUtenze[[#This Row],[componente]],TabellaOpzioni[[#All],[Menu]:[taglio]],3,FALSE)</f>
        <v>0</v>
      </c>
      <c r="I43" s="4">
        <f>VLOOKUP(TabellaUtenze[[#This Row],[componente]],TabellaOpzioni[[#All],[Menu]:[taglio]],4,FALSE)</f>
        <v>0</v>
      </c>
      <c r="J43" s="4">
        <f>VLOOKUP(TabellaUtenze[[#This Row],[componente]],TabellaOpzioni[[#All],[Menu]:[taglio]],5,FALSE)</f>
        <v>0</v>
      </c>
      <c r="K43" s="4">
        <f>VLOOKUP(TabellaUtenze[[#This Row],[componente]],TabellaOpzioni[[#All],[Menu]:[taglio]],6,FALSE)</f>
        <v>0</v>
      </c>
      <c r="L43" s="4">
        <f>VLOOKUP(TabellaUtenze[[#This Row],[componente]],TabellaOpzioni[[#All],[Menu]:[taglio]],7,FALSE)</f>
        <v>0</v>
      </c>
      <c r="N43" s="8"/>
      <c r="O43" s="8"/>
    </row>
    <row r="44" spans="1:15" x14ac:dyDescent="0.25">
      <c r="A44" s="8"/>
      <c r="B44" s="8" t="s">
        <v>109</v>
      </c>
      <c r="C44" s="8"/>
      <c r="D44" s="8"/>
      <c r="E44" s="9"/>
      <c r="F44" s="8"/>
      <c r="G44" s="4">
        <f>VLOOKUP(TabellaUtenze[[#This Row],[componente]],TabellaOpzioni[[#All],[Menu]:[taglio]],2,FALSE)</f>
        <v>0</v>
      </c>
      <c r="H44" s="4">
        <f>VLOOKUP(TabellaUtenze[[#This Row],[componente]],TabellaOpzioni[[#All],[Menu]:[taglio]],3,FALSE)</f>
        <v>0</v>
      </c>
      <c r="I44" s="4">
        <f>VLOOKUP(TabellaUtenze[[#This Row],[componente]],TabellaOpzioni[[#All],[Menu]:[taglio]],4,FALSE)</f>
        <v>0</v>
      </c>
      <c r="J44" s="4">
        <f>VLOOKUP(TabellaUtenze[[#This Row],[componente]],TabellaOpzioni[[#All],[Menu]:[taglio]],5,FALSE)</f>
        <v>0</v>
      </c>
      <c r="K44" s="4">
        <f>VLOOKUP(TabellaUtenze[[#This Row],[componente]],TabellaOpzioni[[#All],[Menu]:[taglio]],6,FALSE)</f>
        <v>0</v>
      </c>
      <c r="L44" s="4">
        <f>VLOOKUP(TabellaUtenze[[#This Row],[componente]],TabellaOpzioni[[#All],[Menu]:[taglio]],7,FALSE)</f>
        <v>0</v>
      </c>
      <c r="N44" s="8"/>
      <c r="O44" s="8"/>
    </row>
    <row r="45" spans="1:15" x14ac:dyDescent="0.25">
      <c r="A45" s="8"/>
      <c r="B45" s="8" t="s">
        <v>109</v>
      </c>
      <c r="C45" s="8"/>
      <c r="D45" s="8"/>
      <c r="E45" s="9"/>
      <c r="F45" s="8"/>
      <c r="G45" s="4">
        <f>VLOOKUP(TabellaUtenze[[#This Row],[componente]],TabellaOpzioni[[#All],[Menu]:[taglio]],2,FALSE)</f>
        <v>0</v>
      </c>
      <c r="H45" s="4">
        <f>VLOOKUP(TabellaUtenze[[#This Row],[componente]],TabellaOpzioni[[#All],[Menu]:[taglio]],3,FALSE)</f>
        <v>0</v>
      </c>
      <c r="I45" s="4">
        <f>VLOOKUP(TabellaUtenze[[#This Row],[componente]],TabellaOpzioni[[#All],[Menu]:[taglio]],4,FALSE)</f>
        <v>0</v>
      </c>
      <c r="J45" s="4">
        <f>VLOOKUP(TabellaUtenze[[#This Row],[componente]],TabellaOpzioni[[#All],[Menu]:[taglio]],5,FALSE)</f>
        <v>0</v>
      </c>
      <c r="K45" s="4">
        <f>VLOOKUP(TabellaUtenze[[#This Row],[componente]],TabellaOpzioni[[#All],[Menu]:[taglio]],6,FALSE)</f>
        <v>0</v>
      </c>
      <c r="L45" s="4">
        <f>VLOOKUP(TabellaUtenze[[#This Row],[componente]],TabellaOpzioni[[#All],[Menu]:[taglio]],7,FALSE)</f>
        <v>0</v>
      </c>
      <c r="N45" s="8"/>
      <c r="O45" s="8"/>
    </row>
    <row r="46" spans="1:15" x14ac:dyDescent="0.25">
      <c r="A46" s="8"/>
      <c r="B46" s="8" t="s">
        <v>109</v>
      </c>
      <c r="C46" s="8"/>
      <c r="D46" s="8"/>
      <c r="E46" s="9"/>
      <c r="F46" s="8"/>
      <c r="G46" s="4">
        <f>VLOOKUP(TabellaUtenze[[#This Row],[componente]],TabellaOpzioni[[#All],[Menu]:[taglio]],2,FALSE)</f>
        <v>0</v>
      </c>
      <c r="H46" s="4">
        <f>VLOOKUP(TabellaUtenze[[#This Row],[componente]],TabellaOpzioni[[#All],[Menu]:[taglio]],3,FALSE)</f>
        <v>0</v>
      </c>
      <c r="I46" s="4">
        <f>VLOOKUP(TabellaUtenze[[#This Row],[componente]],TabellaOpzioni[[#All],[Menu]:[taglio]],4,FALSE)</f>
        <v>0</v>
      </c>
      <c r="J46" s="4">
        <f>VLOOKUP(TabellaUtenze[[#This Row],[componente]],TabellaOpzioni[[#All],[Menu]:[taglio]],5,FALSE)</f>
        <v>0</v>
      </c>
      <c r="K46" s="4">
        <f>VLOOKUP(TabellaUtenze[[#This Row],[componente]],TabellaOpzioni[[#All],[Menu]:[taglio]],6,FALSE)</f>
        <v>0</v>
      </c>
      <c r="L46" s="4">
        <f>VLOOKUP(TabellaUtenze[[#This Row],[componente]],TabellaOpzioni[[#All],[Menu]:[taglio]],7,FALSE)</f>
        <v>0</v>
      </c>
      <c r="N46" s="8"/>
      <c r="O46" s="8"/>
    </row>
    <row r="47" spans="1:15" x14ac:dyDescent="0.25">
      <c r="A47" s="8"/>
      <c r="B47" s="8" t="s">
        <v>109</v>
      </c>
      <c r="C47" s="8"/>
      <c r="D47" s="8"/>
      <c r="E47" s="9"/>
      <c r="F47" s="8"/>
      <c r="G47" s="4">
        <f>VLOOKUP(TabellaUtenze[[#This Row],[componente]],TabellaOpzioni[[#All],[Menu]:[taglio]],2,FALSE)</f>
        <v>0</v>
      </c>
      <c r="H47" s="4">
        <f>VLOOKUP(TabellaUtenze[[#This Row],[componente]],TabellaOpzioni[[#All],[Menu]:[taglio]],3,FALSE)</f>
        <v>0</v>
      </c>
      <c r="I47" s="4">
        <f>VLOOKUP(TabellaUtenze[[#This Row],[componente]],TabellaOpzioni[[#All],[Menu]:[taglio]],4,FALSE)</f>
        <v>0</v>
      </c>
      <c r="J47" s="4">
        <f>VLOOKUP(TabellaUtenze[[#This Row],[componente]],TabellaOpzioni[[#All],[Menu]:[taglio]],5,FALSE)</f>
        <v>0</v>
      </c>
      <c r="K47" s="4">
        <f>VLOOKUP(TabellaUtenze[[#This Row],[componente]],TabellaOpzioni[[#All],[Menu]:[taglio]],6,FALSE)</f>
        <v>0</v>
      </c>
      <c r="L47" s="4">
        <f>VLOOKUP(TabellaUtenze[[#This Row],[componente]],TabellaOpzioni[[#All],[Menu]:[taglio]],7,FALSE)</f>
        <v>0</v>
      </c>
      <c r="N47" s="8"/>
      <c r="O47" s="8"/>
    </row>
    <row r="48" spans="1:15" x14ac:dyDescent="0.25">
      <c r="A48" s="8"/>
      <c r="B48" s="8" t="s">
        <v>109</v>
      </c>
      <c r="C48" s="8"/>
      <c r="D48" s="8"/>
      <c r="E48" s="9"/>
      <c r="F48" s="8"/>
      <c r="G48" s="4">
        <f>VLOOKUP(TabellaUtenze[[#This Row],[componente]],TabellaOpzioni[[#All],[Menu]:[taglio]],2,FALSE)</f>
        <v>0</v>
      </c>
      <c r="H48" s="4">
        <f>VLOOKUP(TabellaUtenze[[#This Row],[componente]],TabellaOpzioni[[#All],[Menu]:[taglio]],3,FALSE)</f>
        <v>0</v>
      </c>
      <c r="I48" s="4">
        <f>VLOOKUP(TabellaUtenze[[#This Row],[componente]],TabellaOpzioni[[#All],[Menu]:[taglio]],4,FALSE)</f>
        <v>0</v>
      </c>
      <c r="J48" s="4">
        <f>VLOOKUP(TabellaUtenze[[#This Row],[componente]],TabellaOpzioni[[#All],[Menu]:[taglio]],5,FALSE)</f>
        <v>0</v>
      </c>
      <c r="K48" s="4">
        <f>VLOOKUP(TabellaUtenze[[#This Row],[componente]],TabellaOpzioni[[#All],[Menu]:[taglio]],6,FALSE)</f>
        <v>0</v>
      </c>
      <c r="L48" s="4">
        <f>VLOOKUP(TabellaUtenze[[#This Row],[componente]],TabellaOpzioni[[#All],[Menu]:[taglio]],7,FALSE)</f>
        <v>0</v>
      </c>
      <c r="N48" s="8"/>
      <c r="O48" s="8"/>
    </row>
    <row r="49" spans="1:15" x14ac:dyDescent="0.25">
      <c r="A49" s="8"/>
      <c r="B49" s="8" t="s">
        <v>109</v>
      </c>
      <c r="C49" s="8"/>
      <c r="D49" s="8"/>
      <c r="E49" s="9"/>
      <c r="F49" s="8"/>
      <c r="G49" s="4">
        <f>VLOOKUP(TabellaUtenze[[#This Row],[componente]],TabellaOpzioni[[#All],[Menu]:[taglio]],2,FALSE)</f>
        <v>0</v>
      </c>
      <c r="H49" s="4">
        <f>VLOOKUP(TabellaUtenze[[#This Row],[componente]],TabellaOpzioni[[#All],[Menu]:[taglio]],3,FALSE)</f>
        <v>0</v>
      </c>
      <c r="I49" s="4">
        <f>VLOOKUP(TabellaUtenze[[#This Row],[componente]],TabellaOpzioni[[#All],[Menu]:[taglio]],4,FALSE)</f>
        <v>0</v>
      </c>
      <c r="J49" s="4">
        <f>VLOOKUP(TabellaUtenze[[#This Row],[componente]],TabellaOpzioni[[#All],[Menu]:[taglio]],5,FALSE)</f>
        <v>0</v>
      </c>
      <c r="K49" s="4">
        <f>VLOOKUP(TabellaUtenze[[#This Row],[componente]],TabellaOpzioni[[#All],[Menu]:[taglio]],6,FALSE)</f>
        <v>0</v>
      </c>
      <c r="L49" s="4">
        <f>VLOOKUP(TabellaUtenze[[#This Row],[componente]],TabellaOpzioni[[#All],[Menu]:[taglio]],7,FALSE)</f>
        <v>0</v>
      </c>
      <c r="N49" s="8"/>
      <c r="O49" s="8"/>
    </row>
    <row r="50" spans="1:15" x14ac:dyDescent="0.25">
      <c r="A50" s="8"/>
      <c r="B50" s="8" t="s">
        <v>109</v>
      </c>
      <c r="C50" s="8"/>
      <c r="D50" s="8"/>
      <c r="E50" s="9"/>
      <c r="F50" s="8"/>
      <c r="G50" s="4">
        <f>VLOOKUP(TabellaUtenze[[#This Row],[componente]],TabellaOpzioni[[#All],[Menu]:[taglio]],2,FALSE)</f>
        <v>0</v>
      </c>
      <c r="H50" s="4">
        <f>VLOOKUP(TabellaUtenze[[#This Row],[componente]],TabellaOpzioni[[#All],[Menu]:[taglio]],3,FALSE)</f>
        <v>0</v>
      </c>
      <c r="I50" s="4">
        <f>VLOOKUP(TabellaUtenze[[#This Row],[componente]],TabellaOpzioni[[#All],[Menu]:[taglio]],4,FALSE)</f>
        <v>0</v>
      </c>
      <c r="J50" s="4">
        <f>VLOOKUP(TabellaUtenze[[#This Row],[componente]],TabellaOpzioni[[#All],[Menu]:[taglio]],5,FALSE)</f>
        <v>0</v>
      </c>
      <c r="K50" s="4">
        <f>VLOOKUP(TabellaUtenze[[#This Row],[componente]],TabellaOpzioni[[#All],[Menu]:[taglio]],6,FALSE)</f>
        <v>0</v>
      </c>
      <c r="L50" s="4">
        <f>VLOOKUP(TabellaUtenze[[#This Row],[componente]],TabellaOpzioni[[#All],[Menu]:[taglio]],7,FALSE)</f>
        <v>0</v>
      </c>
      <c r="N50" s="8"/>
      <c r="O50" s="8"/>
    </row>
    <row r="51" spans="1:15" x14ac:dyDescent="0.25">
      <c r="A51" s="8"/>
      <c r="B51" s="8" t="s">
        <v>109</v>
      </c>
      <c r="C51" s="8"/>
      <c r="D51" s="8"/>
      <c r="E51" s="9"/>
      <c r="F51" s="8"/>
      <c r="G51" s="4">
        <f>VLOOKUP(TabellaUtenze[[#This Row],[componente]],TabellaOpzioni[[#All],[Menu]:[taglio]],2,FALSE)</f>
        <v>0</v>
      </c>
      <c r="H51" s="4">
        <f>VLOOKUP(TabellaUtenze[[#This Row],[componente]],TabellaOpzioni[[#All],[Menu]:[taglio]],3,FALSE)</f>
        <v>0</v>
      </c>
      <c r="I51" s="4">
        <f>VLOOKUP(TabellaUtenze[[#This Row],[componente]],TabellaOpzioni[[#All],[Menu]:[taglio]],4,FALSE)</f>
        <v>0</v>
      </c>
      <c r="J51" s="4">
        <f>VLOOKUP(TabellaUtenze[[#This Row],[componente]],TabellaOpzioni[[#All],[Menu]:[taglio]],5,FALSE)</f>
        <v>0</v>
      </c>
      <c r="K51" s="4">
        <f>VLOOKUP(TabellaUtenze[[#This Row],[componente]],TabellaOpzioni[[#All],[Menu]:[taglio]],6,FALSE)</f>
        <v>0</v>
      </c>
      <c r="L51" s="4">
        <f>VLOOKUP(TabellaUtenze[[#This Row],[componente]],TabellaOpzioni[[#All],[Menu]:[taglio]],7,FALSE)</f>
        <v>0</v>
      </c>
      <c r="N51" s="8"/>
      <c r="O51" s="8"/>
    </row>
    <row r="52" spans="1:15" x14ac:dyDescent="0.25">
      <c r="A52" s="8"/>
      <c r="B52" s="8" t="s">
        <v>109</v>
      </c>
      <c r="C52" s="8"/>
      <c r="D52" s="8"/>
      <c r="E52" s="9"/>
      <c r="F52" s="8"/>
      <c r="G52" s="4">
        <f>VLOOKUP(TabellaUtenze[[#This Row],[componente]],TabellaOpzioni[[#All],[Menu]:[taglio]],2,FALSE)</f>
        <v>0</v>
      </c>
      <c r="H52" s="4">
        <f>VLOOKUP(TabellaUtenze[[#This Row],[componente]],TabellaOpzioni[[#All],[Menu]:[taglio]],3,FALSE)</f>
        <v>0</v>
      </c>
      <c r="I52" s="4">
        <f>VLOOKUP(TabellaUtenze[[#This Row],[componente]],TabellaOpzioni[[#All],[Menu]:[taglio]],4,FALSE)</f>
        <v>0</v>
      </c>
      <c r="J52" s="4">
        <f>VLOOKUP(TabellaUtenze[[#This Row],[componente]],TabellaOpzioni[[#All],[Menu]:[taglio]],5,FALSE)</f>
        <v>0</v>
      </c>
      <c r="K52" s="4">
        <f>VLOOKUP(TabellaUtenze[[#This Row],[componente]],TabellaOpzioni[[#All],[Menu]:[taglio]],6,FALSE)</f>
        <v>0</v>
      </c>
      <c r="L52" s="4">
        <f>VLOOKUP(TabellaUtenze[[#This Row],[componente]],TabellaOpzioni[[#All],[Menu]:[taglio]],7,FALSE)</f>
        <v>0</v>
      </c>
      <c r="N52" s="8"/>
      <c r="O52" s="8"/>
    </row>
    <row r="53" spans="1:15" x14ac:dyDescent="0.25">
      <c r="A53" s="8"/>
      <c r="B53" s="8" t="s">
        <v>109</v>
      </c>
      <c r="C53" s="8"/>
      <c r="D53" s="8"/>
      <c r="E53" s="9"/>
      <c r="F53" s="8"/>
      <c r="G53" s="4">
        <f>VLOOKUP(TabellaUtenze[[#This Row],[componente]],TabellaOpzioni[[#All],[Menu]:[taglio]],2,FALSE)</f>
        <v>0</v>
      </c>
      <c r="H53" s="4">
        <f>VLOOKUP(TabellaUtenze[[#This Row],[componente]],TabellaOpzioni[[#All],[Menu]:[taglio]],3,FALSE)</f>
        <v>0</v>
      </c>
      <c r="I53" s="4">
        <f>VLOOKUP(TabellaUtenze[[#This Row],[componente]],TabellaOpzioni[[#All],[Menu]:[taglio]],4,FALSE)</f>
        <v>0</v>
      </c>
      <c r="J53" s="4">
        <f>VLOOKUP(TabellaUtenze[[#This Row],[componente]],TabellaOpzioni[[#All],[Menu]:[taglio]],5,FALSE)</f>
        <v>0</v>
      </c>
      <c r="K53" s="4">
        <f>VLOOKUP(TabellaUtenze[[#This Row],[componente]],TabellaOpzioni[[#All],[Menu]:[taglio]],6,FALSE)</f>
        <v>0</v>
      </c>
      <c r="L53" s="4">
        <f>VLOOKUP(TabellaUtenze[[#This Row],[componente]],TabellaOpzioni[[#All],[Menu]:[taglio]],7,FALSE)</f>
        <v>0</v>
      </c>
      <c r="N53" s="8"/>
      <c r="O53" s="8"/>
    </row>
    <row r="54" spans="1:15" x14ac:dyDescent="0.25">
      <c r="A54" s="8"/>
      <c r="B54" s="8" t="s">
        <v>109</v>
      </c>
      <c r="C54" s="8"/>
      <c r="D54" s="8"/>
      <c r="E54" s="9"/>
      <c r="F54" s="8"/>
      <c r="G54" s="4">
        <f>VLOOKUP(TabellaUtenze[[#This Row],[componente]],TabellaOpzioni[[#All],[Menu]:[taglio]],2,FALSE)</f>
        <v>0</v>
      </c>
      <c r="H54" s="4">
        <f>VLOOKUP(TabellaUtenze[[#This Row],[componente]],TabellaOpzioni[[#All],[Menu]:[taglio]],3,FALSE)</f>
        <v>0</v>
      </c>
      <c r="I54" s="4">
        <f>VLOOKUP(TabellaUtenze[[#This Row],[componente]],TabellaOpzioni[[#All],[Menu]:[taglio]],4,FALSE)</f>
        <v>0</v>
      </c>
      <c r="J54" s="4">
        <f>VLOOKUP(TabellaUtenze[[#This Row],[componente]],TabellaOpzioni[[#All],[Menu]:[taglio]],5,FALSE)</f>
        <v>0</v>
      </c>
      <c r="K54" s="4">
        <f>VLOOKUP(TabellaUtenze[[#This Row],[componente]],TabellaOpzioni[[#All],[Menu]:[taglio]],6,FALSE)</f>
        <v>0</v>
      </c>
      <c r="L54" s="4">
        <f>VLOOKUP(TabellaUtenze[[#This Row],[componente]],TabellaOpzioni[[#All],[Menu]:[taglio]],7,FALSE)</f>
        <v>0</v>
      </c>
      <c r="N54" s="8"/>
      <c r="O54" s="8"/>
    </row>
    <row r="55" spans="1:15" x14ac:dyDescent="0.25">
      <c r="A55" s="8"/>
      <c r="B55" s="8" t="s">
        <v>109</v>
      </c>
      <c r="C55" s="8"/>
      <c r="D55" s="8"/>
      <c r="E55" s="9"/>
      <c r="F55" s="8"/>
      <c r="G55" s="4">
        <f>VLOOKUP(TabellaUtenze[[#This Row],[componente]],TabellaOpzioni[[#All],[Menu]:[taglio]],2,FALSE)</f>
        <v>0</v>
      </c>
      <c r="H55" s="4">
        <f>VLOOKUP(TabellaUtenze[[#This Row],[componente]],TabellaOpzioni[[#All],[Menu]:[taglio]],3,FALSE)</f>
        <v>0</v>
      </c>
      <c r="I55" s="4">
        <f>VLOOKUP(TabellaUtenze[[#This Row],[componente]],TabellaOpzioni[[#All],[Menu]:[taglio]],4,FALSE)</f>
        <v>0</v>
      </c>
      <c r="J55" s="4">
        <f>VLOOKUP(TabellaUtenze[[#This Row],[componente]],TabellaOpzioni[[#All],[Menu]:[taglio]],5,FALSE)</f>
        <v>0</v>
      </c>
      <c r="K55" s="4">
        <f>VLOOKUP(TabellaUtenze[[#This Row],[componente]],TabellaOpzioni[[#All],[Menu]:[taglio]],6,FALSE)</f>
        <v>0</v>
      </c>
      <c r="L55" s="4">
        <f>VLOOKUP(TabellaUtenze[[#This Row],[componente]],TabellaOpzioni[[#All],[Menu]:[taglio]],7,FALSE)</f>
        <v>0</v>
      </c>
      <c r="N55" s="8"/>
      <c r="O55" s="8"/>
    </row>
    <row r="56" spans="1:15" x14ac:dyDescent="0.25">
      <c r="A56" s="8"/>
      <c r="B56" s="8" t="s">
        <v>109</v>
      </c>
      <c r="C56" s="8"/>
      <c r="D56" s="8"/>
      <c r="E56" s="9"/>
      <c r="F56" s="8"/>
      <c r="G56" s="4">
        <f>VLOOKUP(TabellaUtenze[[#This Row],[componente]],TabellaOpzioni[[#All],[Menu]:[taglio]],2,FALSE)</f>
        <v>0</v>
      </c>
      <c r="H56" s="4">
        <f>VLOOKUP(TabellaUtenze[[#This Row],[componente]],TabellaOpzioni[[#All],[Menu]:[taglio]],3,FALSE)</f>
        <v>0</v>
      </c>
      <c r="I56" s="4">
        <f>VLOOKUP(TabellaUtenze[[#This Row],[componente]],TabellaOpzioni[[#All],[Menu]:[taglio]],4,FALSE)</f>
        <v>0</v>
      </c>
      <c r="J56" s="4">
        <f>VLOOKUP(TabellaUtenze[[#This Row],[componente]],TabellaOpzioni[[#All],[Menu]:[taglio]],5,FALSE)</f>
        <v>0</v>
      </c>
      <c r="K56" s="4">
        <f>VLOOKUP(TabellaUtenze[[#This Row],[componente]],TabellaOpzioni[[#All],[Menu]:[taglio]],6,FALSE)</f>
        <v>0</v>
      </c>
      <c r="L56" s="4">
        <f>VLOOKUP(TabellaUtenze[[#This Row],[componente]],TabellaOpzioni[[#All],[Menu]:[taglio]],7,FALSE)</f>
        <v>0</v>
      </c>
      <c r="N56" s="8"/>
      <c r="O56" s="8"/>
    </row>
    <row r="57" spans="1:15" x14ac:dyDescent="0.25">
      <c r="A57" s="8"/>
      <c r="B57" s="8" t="s">
        <v>109</v>
      </c>
      <c r="C57" s="8"/>
      <c r="D57" s="8"/>
      <c r="E57" s="9"/>
      <c r="F57" s="8"/>
      <c r="G57" s="4">
        <f>VLOOKUP(TabellaUtenze[[#This Row],[componente]],TabellaOpzioni[[#All],[Menu]:[taglio]],2,FALSE)</f>
        <v>0</v>
      </c>
      <c r="H57" s="4">
        <f>VLOOKUP(TabellaUtenze[[#This Row],[componente]],TabellaOpzioni[[#All],[Menu]:[taglio]],3,FALSE)</f>
        <v>0</v>
      </c>
      <c r="I57" s="4">
        <f>VLOOKUP(TabellaUtenze[[#This Row],[componente]],TabellaOpzioni[[#All],[Menu]:[taglio]],4,FALSE)</f>
        <v>0</v>
      </c>
      <c r="J57" s="4">
        <f>VLOOKUP(TabellaUtenze[[#This Row],[componente]],TabellaOpzioni[[#All],[Menu]:[taglio]],5,FALSE)</f>
        <v>0</v>
      </c>
      <c r="K57" s="4">
        <f>VLOOKUP(TabellaUtenze[[#This Row],[componente]],TabellaOpzioni[[#All],[Menu]:[taglio]],6,FALSE)</f>
        <v>0</v>
      </c>
      <c r="L57" s="4">
        <f>VLOOKUP(TabellaUtenze[[#This Row],[componente]],TabellaOpzioni[[#All],[Menu]:[taglio]],7,FALSE)</f>
        <v>0</v>
      </c>
      <c r="N57" s="8"/>
      <c r="O57" s="8"/>
    </row>
    <row r="58" spans="1:15" x14ac:dyDescent="0.25">
      <c r="A58" s="8"/>
      <c r="B58" s="8" t="s">
        <v>109</v>
      </c>
      <c r="C58" s="8"/>
      <c r="D58" s="8"/>
      <c r="E58" s="9"/>
      <c r="F58" s="8"/>
      <c r="G58" s="4">
        <f>VLOOKUP(TabellaUtenze[[#This Row],[componente]],TabellaOpzioni[[#All],[Menu]:[taglio]],2,FALSE)</f>
        <v>0</v>
      </c>
      <c r="H58" s="4">
        <f>VLOOKUP(TabellaUtenze[[#This Row],[componente]],TabellaOpzioni[[#All],[Menu]:[taglio]],3,FALSE)</f>
        <v>0</v>
      </c>
      <c r="I58" s="4">
        <f>VLOOKUP(TabellaUtenze[[#This Row],[componente]],TabellaOpzioni[[#All],[Menu]:[taglio]],4,FALSE)</f>
        <v>0</v>
      </c>
      <c r="J58" s="4">
        <f>VLOOKUP(TabellaUtenze[[#This Row],[componente]],TabellaOpzioni[[#All],[Menu]:[taglio]],5,FALSE)</f>
        <v>0</v>
      </c>
      <c r="K58" s="4">
        <f>VLOOKUP(TabellaUtenze[[#This Row],[componente]],TabellaOpzioni[[#All],[Menu]:[taglio]],6,FALSE)</f>
        <v>0</v>
      </c>
      <c r="L58" s="4">
        <f>VLOOKUP(TabellaUtenze[[#This Row],[componente]],TabellaOpzioni[[#All],[Menu]:[taglio]],7,FALSE)</f>
        <v>0</v>
      </c>
      <c r="N58" s="8"/>
      <c r="O58" s="8"/>
    </row>
    <row r="59" spans="1:15" x14ac:dyDescent="0.25">
      <c r="A59" s="8"/>
      <c r="B59" s="8" t="s">
        <v>109</v>
      </c>
      <c r="C59" s="8"/>
      <c r="D59" s="8"/>
      <c r="E59" s="9"/>
      <c r="F59" s="8"/>
      <c r="G59" s="4">
        <f>VLOOKUP(TabellaUtenze[[#This Row],[componente]],TabellaOpzioni[[#All],[Menu]:[taglio]],2,FALSE)</f>
        <v>0</v>
      </c>
      <c r="H59" s="4">
        <f>VLOOKUP(TabellaUtenze[[#This Row],[componente]],TabellaOpzioni[[#All],[Menu]:[taglio]],3,FALSE)</f>
        <v>0</v>
      </c>
      <c r="I59" s="4">
        <f>VLOOKUP(TabellaUtenze[[#This Row],[componente]],TabellaOpzioni[[#All],[Menu]:[taglio]],4,FALSE)</f>
        <v>0</v>
      </c>
      <c r="J59" s="4">
        <f>VLOOKUP(TabellaUtenze[[#This Row],[componente]],TabellaOpzioni[[#All],[Menu]:[taglio]],5,FALSE)</f>
        <v>0</v>
      </c>
      <c r="K59" s="4">
        <f>VLOOKUP(TabellaUtenze[[#This Row],[componente]],TabellaOpzioni[[#All],[Menu]:[taglio]],6,FALSE)</f>
        <v>0</v>
      </c>
      <c r="L59" s="4">
        <f>VLOOKUP(TabellaUtenze[[#This Row],[componente]],TabellaOpzioni[[#All],[Menu]:[taglio]],7,FALSE)</f>
        <v>0</v>
      </c>
      <c r="N59" s="8"/>
      <c r="O59" s="8"/>
    </row>
    <row r="60" spans="1:15" x14ac:dyDescent="0.25">
      <c r="A60" s="8"/>
      <c r="B60" s="8" t="s">
        <v>109</v>
      </c>
      <c r="C60" s="8"/>
      <c r="D60" s="8"/>
      <c r="E60" s="9"/>
      <c r="F60" s="8"/>
      <c r="G60" s="4">
        <f>VLOOKUP(TabellaUtenze[[#This Row],[componente]],TabellaOpzioni[[#All],[Menu]:[taglio]],2,FALSE)</f>
        <v>0</v>
      </c>
      <c r="H60" s="4">
        <f>VLOOKUP(TabellaUtenze[[#This Row],[componente]],TabellaOpzioni[[#All],[Menu]:[taglio]],3,FALSE)</f>
        <v>0</v>
      </c>
      <c r="I60" s="4">
        <f>VLOOKUP(TabellaUtenze[[#This Row],[componente]],TabellaOpzioni[[#All],[Menu]:[taglio]],4,FALSE)</f>
        <v>0</v>
      </c>
      <c r="J60" s="4">
        <f>VLOOKUP(TabellaUtenze[[#This Row],[componente]],TabellaOpzioni[[#All],[Menu]:[taglio]],5,FALSE)</f>
        <v>0</v>
      </c>
      <c r="K60" s="4">
        <f>VLOOKUP(TabellaUtenze[[#This Row],[componente]],TabellaOpzioni[[#All],[Menu]:[taglio]],6,FALSE)</f>
        <v>0</v>
      </c>
      <c r="L60" s="4">
        <f>VLOOKUP(TabellaUtenze[[#This Row],[componente]],TabellaOpzioni[[#All],[Menu]:[taglio]],7,FALSE)</f>
        <v>0</v>
      </c>
      <c r="N60" s="8"/>
      <c r="O60" s="8"/>
    </row>
    <row r="61" spans="1:15" x14ac:dyDescent="0.25">
      <c r="A61" s="8"/>
      <c r="B61" s="8" t="s">
        <v>109</v>
      </c>
      <c r="C61" s="8"/>
      <c r="D61" s="8"/>
      <c r="E61" s="9"/>
      <c r="F61" s="8"/>
      <c r="G61" s="4">
        <f>VLOOKUP(TabellaUtenze[[#This Row],[componente]],TabellaOpzioni[[#All],[Menu]:[taglio]],2,FALSE)</f>
        <v>0</v>
      </c>
      <c r="H61" s="4">
        <f>VLOOKUP(TabellaUtenze[[#This Row],[componente]],TabellaOpzioni[[#All],[Menu]:[taglio]],3,FALSE)</f>
        <v>0</v>
      </c>
      <c r="I61" s="4">
        <f>VLOOKUP(TabellaUtenze[[#This Row],[componente]],TabellaOpzioni[[#All],[Menu]:[taglio]],4,FALSE)</f>
        <v>0</v>
      </c>
      <c r="J61" s="4">
        <f>VLOOKUP(TabellaUtenze[[#This Row],[componente]],TabellaOpzioni[[#All],[Menu]:[taglio]],5,FALSE)</f>
        <v>0</v>
      </c>
      <c r="K61" s="4">
        <f>VLOOKUP(TabellaUtenze[[#This Row],[componente]],TabellaOpzioni[[#All],[Menu]:[taglio]],6,FALSE)</f>
        <v>0</v>
      </c>
      <c r="L61" s="4">
        <f>VLOOKUP(TabellaUtenze[[#This Row],[componente]],TabellaOpzioni[[#All],[Menu]:[taglio]],7,FALSE)</f>
        <v>0</v>
      </c>
      <c r="N61" s="8"/>
      <c r="O61" s="8"/>
    </row>
    <row r="62" spans="1:15" x14ac:dyDescent="0.25">
      <c r="A62" s="8"/>
      <c r="B62" s="8" t="s">
        <v>109</v>
      </c>
      <c r="C62" s="8"/>
      <c r="D62" s="8"/>
      <c r="E62" s="9"/>
      <c r="F62" s="8"/>
      <c r="G62" s="4">
        <f>VLOOKUP(TabellaUtenze[[#This Row],[componente]],TabellaOpzioni[[#All],[Menu]:[taglio]],2,FALSE)</f>
        <v>0</v>
      </c>
      <c r="H62" s="4">
        <f>VLOOKUP(TabellaUtenze[[#This Row],[componente]],TabellaOpzioni[[#All],[Menu]:[taglio]],3,FALSE)</f>
        <v>0</v>
      </c>
      <c r="I62" s="4">
        <f>VLOOKUP(TabellaUtenze[[#This Row],[componente]],TabellaOpzioni[[#All],[Menu]:[taglio]],4,FALSE)</f>
        <v>0</v>
      </c>
      <c r="J62" s="4">
        <f>VLOOKUP(TabellaUtenze[[#This Row],[componente]],TabellaOpzioni[[#All],[Menu]:[taglio]],5,FALSE)</f>
        <v>0</v>
      </c>
      <c r="K62" s="4">
        <f>VLOOKUP(TabellaUtenze[[#This Row],[componente]],TabellaOpzioni[[#All],[Menu]:[taglio]],6,FALSE)</f>
        <v>0</v>
      </c>
      <c r="L62" s="4">
        <f>VLOOKUP(TabellaUtenze[[#This Row],[componente]],TabellaOpzioni[[#All],[Menu]:[taglio]],7,FALSE)</f>
        <v>0</v>
      </c>
      <c r="N62" s="8"/>
      <c r="O62" s="8"/>
    </row>
    <row r="63" spans="1:15" x14ac:dyDescent="0.25">
      <c r="A63" s="8"/>
      <c r="B63" s="8" t="s">
        <v>109</v>
      </c>
      <c r="C63" s="8"/>
      <c r="D63" s="8"/>
      <c r="E63" s="9"/>
      <c r="F63" s="8"/>
      <c r="G63" s="4">
        <f>VLOOKUP(TabellaUtenze[[#This Row],[componente]],TabellaOpzioni[[#All],[Menu]:[taglio]],2,FALSE)</f>
        <v>0</v>
      </c>
      <c r="H63" s="4">
        <f>VLOOKUP(TabellaUtenze[[#This Row],[componente]],TabellaOpzioni[[#All],[Menu]:[taglio]],3,FALSE)</f>
        <v>0</v>
      </c>
      <c r="I63" s="4">
        <f>VLOOKUP(TabellaUtenze[[#This Row],[componente]],TabellaOpzioni[[#All],[Menu]:[taglio]],4,FALSE)</f>
        <v>0</v>
      </c>
      <c r="J63" s="4">
        <f>VLOOKUP(TabellaUtenze[[#This Row],[componente]],TabellaOpzioni[[#All],[Menu]:[taglio]],5,FALSE)</f>
        <v>0</v>
      </c>
      <c r="K63" s="4">
        <f>VLOOKUP(TabellaUtenze[[#This Row],[componente]],TabellaOpzioni[[#All],[Menu]:[taglio]],6,FALSE)</f>
        <v>0</v>
      </c>
      <c r="L63" s="4">
        <f>VLOOKUP(TabellaUtenze[[#This Row],[componente]],TabellaOpzioni[[#All],[Menu]:[taglio]],7,FALSE)</f>
        <v>0</v>
      </c>
      <c r="N63" s="8"/>
      <c r="O63" s="8"/>
    </row>
    <row r="64" spans="1:15" x14ac:dyDescent="0.25">
      <c r="A64" s="8"/>
      <c r="B64" s="8" t="s">
        <v>109</v>
      </c>
      <c r="C64" s="8"/>
      <c r="D64" s="8"/>
      <c r="E64" s="9"/>
      <c r="F64" s="8"/>
      <c r="G64" s="4">
        <f>VLOOKUP(TabellaUtenze[[#This Row],[componente]],TabellaOpzioni[[#All],[Menu]:[taglio]],2,FALSE)</f>
        <v>0</v>
      </c>
      <c r="H64" s="4">
        <f>VLOOKUP(TabellaUtenze[[#This Row],[componente]],TabellaOpzioni[[#All],[Menu]:[taglio]],3,FALSE)</f>
        <v>0</v>
      </c>
      <c r="I64" s="4">
        <f>VLOOKUP(TabellaUtenze[[#This Row],[componente]],TabellaOpzioni[[#All],[Menu]:[taglio]],4,FALSE)</f>
        <v>0</v>
      </c>
      <c r="J64" s="4">
        <f>VLOOKUP(TabellaUtenze[[#This Row],[componente]],TabellaOpzioni[[#All],[Menu]:[taglio]],5,FALSE)</f>
        <v>0</v>
      </c>
      <c r="K64" s="4">
        <f>VLOOKUP(TabellaUtenze[[#This Row],[componente]],TabellaOpzioni[[#All],[Menu]:[taglio]],6,FALSE)</f>
        <v>0</v>
      </c>
      <c r="L64" s="4">
        <f>VLOOKUP(TabellaUtenze[[#This Row],[componente]],TabellaOpzioni[[#All],[Menu]:[taglio]],7,FALSE)</f>
        <v>0</v>
      </c>
      <c r="N64" s="8"/>
      <c r="O64" s="8"/>
    </row>
    <row r="65" spans="1:15" x14ac:dyDescent="0.25">
      <c r="A65" s="8"/>
      <c r="B65" s="8" t="s">
        <v>109</v>
      </c>
      <c r="C65" s="8"/>
      <c r="D65" s="8"/>
      <c r="E65" s="9"/>
      <c r="F65" s="8"/>
      <c r="G65" s="4">
        <f>VLOOKUP(TabellaUtenze[[#This Row],[componente]],TabellaOpzioni[[#All],[Menu]:[taglio]],2,FALSE)</f>
        <v>0</v>
      </c>
      <c r="H65" s="4">
        <f>VLOOKUP(TabellaUtenze[[#This Row],[componente]],TabellaOpzioni[[#All],[Menu]:[taglio]],3,FALSE)</f>
        <v>0</v>
      </c>
      <c r="I65" s="4">
        <f>VLOOKUP(TabellaUtenze[[#This Row],[componente]],TabellaOpzioni[[#All],[Menu]:[taglio]],4,FALSE)</f>
        <v>0</v>
      </c>
      <c r="J65" s="4">
        <f>VLOOKUP(TabellaUtenze[[#This Row],[componente]],TabellaOpzioni[[#All],[Menu]:[taglio]],5,FALSE)</f>
        <v>0</v>
      </c>
      <c r="K65" s="4">
        <f>VLOOKUP(TabellaUtenze[[#This Row],[componente]],TabellaOpzioni[[#All],[Menu]:[taglio]],6,FALSE)</f>
        <v>0</v>
      </c>
      <c r="L65" s="4">
        <f>VLOOKUP(TabellaUtenze[[#This Row],[componente]],TabellaOpzioni[[#All],[Menu]:[taglio]],7,FALSE)</f>
        <v>0</v>
      </c>
      <c r="N65" s="8"/>
      <c r="O65" s="8"/>
    </row>
    <row r="66" spans="1:15" x14ac:dyDescent="0.25">
      <c r="A66" s="8"/>
      <c r="B66" s="8" t="s">
        <v>109</v>
      </c>
      <c r="C66" s="8"/>
      <c r="D66" s="8"/>
      <c r="E66" s="9"/>
      <c r="F66" s="8"/>
      <c r="G66" s="4">
        <f>VLOOKUP(TabellaUtenze[[#This Row],[componente]],TabellaOpzioni[[#All],[Menu]:[taglio]],2,FALSE)</f>
        <v>0</v>
      </c>
      <c r="H66" s="4">
        <f>VLOOKUP(TabellaUtenze[[#This Row],[componente]],TabellaOpzioni[[#All],[Menu]:[taglio]],3,FALSE)</f>
        <v>0</v>
      </c>
      <c r="I66" s="4">
        <f>VLOOKUP(TabellaUtenze[[#This Row],[componente]],TabellaOpzioni[[#All],[Menu]:[taglio]],4,FALSE)</f>
        <v>0</v>
      </c>
      <c r="J66" s="4">
        <f>VLOOKUP(TabellaUtenze[[#This Row],[componente]],TabellaOpzioni[[#All],[Menu]:[taglio]],5,FALSE)</f>
        <v>0</v>
      </c>
      <c r="K66" s="4">
        <f>VLOOKUP(TabellaUtenze[[#This Row],[componente]],TabellaOpzioni[[#All],[Menu]:[taglio]],6,FALSE)</f>
        <v>0</v>
      </c>
      <c r="L66" s="4">
        <f>VLOOKUP(TabellaUtenze[[#This Row],[componente]],TabellaOpzioni[[#All],[Menu]:[taglio]],7,FALSE)</f>
        <v>0</v>
      </c>
      <c r="N66" s="8"/>
      <c r="O66" s="8"/>
    </row>
    <row r="67" spans="1:15" x14ac:dyDescent="0.25">
      <c r="A67" s="8"/>
      <c r="B67" s="8" t="s">
        <v>109</v>
      </c>
      <c r="C67" s="8"/>
      <c r="D67" s="8"/>
      <c r="E67" s="9"/>
      <c r="F67" s="8"/>
      <c r="G67" s="4">
        <f>VLOOKUP(TabellaUtenze[[#This Row],[componente]],TabellaOpzioni[[#All],[Menu]:[taglio]],2,FALSE)</f>
        <v>0</v>
      </c>
      <c r="H67" s="4">
        <f>VLOOKUP(TabellaUtenze[[#This Row],[componente]],TabellaOpzioni[[#All],[Menu]:[taglio]],3,FALSE)</f>
        <v>0</v>
      </c>
      <c r="I67" s="4">
        <f>VLOOKUP(TabellaUtenze[[#This Row],[componente]],TabellaOpzioni[[#All],[Menu]:[taglio]],4,FALSE)</f>
        <v>0</v>
      </c>
      <c r="J67" s="4">
        <f>VLOOKUP(TabellaUtenze[[#This Row],[componente]],TabellaOpzioni[[#All],[Menu]:[taglio]],5,FALSE)</f>
        <v>0</v>
      </c>
      <c r="K67" s="4">
        <f>VLOOKUP(TabellaUtenze[[#This Row],[componente]],TabellaOpzioni[[#All],[Menu]:[taglio]],6,FALSE)</f>
        <v>0</v>
      </c>
      <c r="L67" s="4">
        <f>VLOOKUP(TabellaUtenze[[#This Row],[componente]],TabellaOpzioni[[#All],[Menu]:[taglio]],7,FALSE)</f>
        <v>0</v>
      </c>
      <c r="N67" s="8"/>
      <c r="O67" s="8"/>
    </row>
    <row r="68" spans="1:15" x14ac:dyDescent="0.25">
      <c r="A68" s="8"/>
      <c r="B68" s="8" t="s">
        <v>109</v>
      </c>
      <c r="C68" s="8"/>
      <c r="D68" s="8"/>
      <c r="E68" s="9"/>
      <c r="F68" s="8"/>
      <c r="G68" s="4">
        <f>VLOOKUP(TabellaUtenze[[#This Row],[componente]],TabellaOpzioni[[#All],[Menu]:[taglio]],2,FALSE)</f>
        <v>0</v>
      </c>
      <c r="H68" s="4">
        <f>VLOOKUP(TabellaUtenze[[#This Row],[componente]],TabellaOpzioni[[#All],[Menu]:[taglio]],3,FALSE)</f>
        <v>0</v>
      </c>
      <c r="I68" s="4">
        <f>VLOOKUP(TabellaUtenze[[#This Row],[componente]],TabellaOpzioni[[#All],[Menu]:[taglio]],4,FALSE)</f>
        <v>0</v>
      </c>
      <c r="J68" s="4">
        <f>VLOOKUP(TabellaUtenze[[#This Row],[componente]],TabellaOpzioni[[#All],[Menu]:[taglio]],5,FALSE)</f>
        <v>0</v>
      </c>
      <c r="K68" s="4">
        <f>VLOOKUP(TabellaUtenze[[#This Row],[componente]],TabellaOpzioni[[#All],[Menu]:[taglio]],6,FALSE)</f>
        <v>0</v>
      </c>
      <c r="L68" s="4">
        <f>VLOOKUP(TabellaUtenze[[#This Row],[componente]],TabellaOpzioni[[#All],[Menu]:[taglio]],7,FALSE)</f>
        <v>0</v>
      </c>
      <c r="N68" s="8"/>
      <c r="O68" s="8"/>
    </row>
    <row r="69" spans="1:15" x14ac:dyDescent="0.25">
      <c r="A69" s="8"/>
      <c r="B69" s="8" t="s">
        <v>109</v>
      </c>
      <c r="C69" s="8"/>
      <c r="D69" s="8"/>
      <c r="E69" s="9"/>
      <c r="F69" s="8"/>
      <c r="G69" s="4">
        <f>VLOOKUP(TabellaUtenze[[#This Row],[componente]],TabellaOpzioni[[#All],[Menu]:[taglio]],2,FALSE)</f>
        <v>0</v>
      </c>
      <c r="H69" s="4">
        <f>VLOOKUP(TabellaUtenze[[#This Row],[componente]],TabellaOpzioni[[#All],[Menu]:[taglio]],3,FALSE)</f>
        <v>0</v>
      </c>
      <c r="I69" s="4">
        <f>VLOOKUP(TabellaUtenze[[#This Row],[componente]],TabellaOpzioni[[#All],[Menu]:[taglio]],4,FALSE)</f>
        <v>0</v>
      </c>
      <c r="J69" s="4">
        <f>VLOOKUP(TabellaUtenze[[#This Row],[componente]],TabellaOpzioni[[#All],[Menu]:[taglio]],5,FALSE)</f>
        <v>0</v>
      </c>
      <c r="K69" s="4">
        <f>VLOOKUP(TabellaUtenze[[#This Row],[componente]],TabellaOpzioni[[#All],[Menu]:[taglio]],6,FALSE)</f>
        <v>0</v>
      </c>
      <c r="L69" s="4">
        <f>VLOOKUP(TabellaUtenze[[#This Row],[componente]],TabellaOpzioni[[#All],[Menu]:[taglio]],7,FALSE)</f>
        <v>0</v>
      </c>
      <c r="N69" s="8"/>
      <c r="O69" s="8"/>
    </row>
    <row r="70" spans="1:15" x14ac:dyDescent="0.25">
      <c r="A70" s="8"/>
      <c r="B70" s="8" t="s">
        <v>109</v>
      </c>
      <c r="C70" s="8"/>
      <c r="D70" s="8"/>
      <c r="E70" s="9"/>
      <c r="F70" s="8"/>
      <c r="G70" s="4">
        <f>VLOOKUP(TabellaUtenze[[#This Row],[componente]],TabellaOpzioni[[#All],[Menu]:[taglio]],2,FALSE)</f>
        <v>0</v>
      </c>
      <c r="H70" s="4">
        <f>VLOOKUP(TabellaUtenze[[#This Row],[componente]],TabellaOpzioni[[#All],[Menu]:[taglio]],3,FALSE)</f>
        <v>0</v>
      </c>
      <c r="I70" s="4">
        <f>VLOOKUP(TabellaUtenze[[#This Row],[componente]],TabellaOpzioni[[#All],[Menu]:[taglio]],4,FALSE)</f>
        <v>0</v>
      </c>
      <c r="J70" s="4">
        <f>VLOOKUP(TabellaUtenze[[#This Row],[componente]],TabellaOpzioni[[#All],[Menu]:[taglio]],5,FALSE)</f>
        <v>0</v>
      </c>
      <c r="K70" s="4">
        <f>VLOOKUP(TabellaUtenze[[#This Row],[componente]],TabellaOpzioni[[#All],[Menu]:[taglio]],6,FALSE)</f>
        <v>0</v>
      </c>
      <c r="L70" s="4">
        <f>VLOOKUP(TabellaUtenze[[#This Row],[componente]],TabellaOpzioni[[#All],[Menu]:[taglio]],7,FALSE)</f>
        <v>0</v>
      </c>
      <c r="N70" s="8"/>
      <c r="O70" s="8"/>
    </row>
    <row r="71" spans="1:15" x14ac:dyDescent="0.25">
      <c r="A71" s="8"/>
      <c r="B71" s="8" t="s">
        <v>109</v>
      </c>
      <c r="C71" s="8"/>
      <c r="D71" s="8"/>
      <c r="E71" s="9"/>
      <c r="F71" s="8"/>
      <c r="G71" s="4">
        <f>VLOOKUP(TabellaUtenze[[#This Row],[componente]],TabellaOpzioni[[#All],[Menu]:[taglio]],2,FALSE)</f>
        <v>0</v>
      </c>
      <c r="H71" s="4">
        <f>VLOOKUP(TabellaUtenze[[#This Row],[componente]],TabellaOpzioni[[#All],[Menu]:[taglio]],3,FALSE)</f>
        <v>0</v>
      </c>
      <c r="I71" s="4">
        <f>VLOOKUP(TabellaUtenze[[#This Row],[componente]],TabellaOpzioni[[#All],[Menu]:[taglio]],4,FALSE)</f>
        <v>0</v>
      </c>
      <c r="J71" s="4">
        <f>VLOOKUP(TabellaUtenze[[#This Row],[componente]],TabellaOpzioni[[#All],[Menu]:[taglio]],5,FALSE)</f>
        <v>0</v>
      </c>
      <c r="K71" s="4">
        <f>VLOOKUP(TabellaUtenze[[#This Row],[componente]],TabellaOpzioni[[#All],[Menu]:[taglio]],6,FALSE)</f>
        <v>0</v>
      </c>
      <c r="L71" s="4">
        <f>VLOOKUP(TabellaUtenze[[#This Row],[componente]],TabellaOpzioni[[#All],[Menu]:[taglio]],7,FALSE)</f>
        <v>0</v>
      </c>
      <c r="N71" s="8"/>
      <c r="O71" s="8"/>
    </row>
    <row r="72" spans="1:15" x14ac:dyDescent="0.25">
      <c r="A72" s="8"/>
      <c r="B72" s="8" t="s">
        <v>109</v>
      </c>
      <c r="C72" s="8"/>
      <c r="D72" s="8"/>
      <c r="E72" s="9"/>
      <c r="F72" s="8"/>
      <c r="G72" s="4">
        <f>VLOOKUP(TabellaUtenze[[#This Row],[componente]],TabellaOpzioni[[#All],[Menu]:[taglio]],2,FALSE)</f>
        <v>0</v>
      </c>
      <c r="H72" s="4">
        <f>VLOOKUP(TabellaUtenze[[#This Row],[componente]],TabellaOpzioni[[#All],[Menu]:[taglio]],3,FALSE)</f>
        <v>0</v>
      </c>
      <c r="I72" s="4">
        <f>VLOOKUP(TabellaUtenze[[#This Row],[componente]],TabellaOpzioni[[#All],[Menu]:[taglio]],4,FALSE)</f>
        <v>0</v>
      </c>
      <c r="J72" s="4">
        <f>VLOOKUP(TabellaUtenze[[#This Row],[componente]],TabellaOpzioni[[#All],[Menu]:[taglio]],5,FALSE)</f>
        <v>0</v>
      </c>
      <c r="K72" s="4">
        <f>VLOOKUP(TabellaUtenze[[#This Row],[componente]],TabellaOpzioni[[#All],[Menu]:[taglio]],6,FALSE)</f>
        <v>0</v>
      </c>
      <c r="L72" s="4">
        <f>VLOOKUP(TabellaUtenze[[#This Row],[componente]],TabellaOpzioni[[#All],[Menu]:[taglio]],7,FALSE)</f>
        <v>0</v>
      </c>
      <c r="N72" s="8"/>
      <c r="O72" s="8"/>
    </row>
    <row r="73" spans="1:15" x14ac:dyDescent="0.25">
      <c r="A73" s="8"/>
      <c r="B73" s="8" t="s">
        <v>109</v>
      </c>
      <c r="C73" s="8"/>
      <c r="D73" s="8"/>
      <c r="E73" s="9"/>
      <c r="F73" s="8"/>
      <c r="G73" s="4">
        <f>VLOOKUP(TabellaUtenze[[#This Row],[componente]],TabellaOpzioni[[#All],[Menu]:[taglio]],2,FALSE)</f>
        <v>0</v>
      </c>
      <c r="H73" s="4">
        <f>VLOOKUP(TabellaUtenze[[#This Row],[componente]],TabellaOpzioni[[#All],[Menu]:[taglio]],3,FALSE)</f>
        <v>0</v>
      </c>
      <c r="I73" s="4">
        <f>VLOOKUP(TabellaUtenze[[#This Row],[componente]],TabellaOpzioni[[#All],[Menu]:[taglio]],4,FALSE)</f>
        <v>0</v>
      </c>
      <c r="J73" s="4">
        <f>VLOOKUP(TabellaUtenze[[#This Row],[componente]],TabellaOpzioni[[#All],[Menu]:[taglio]],5,FALSE)</f>
        <v>0</v>
      </c>
      <c r="K73" s="4">
        <f>VLOOKUP(TabellaUtenze[[#This Row],[componente]],TabellaOpzioni[[#All],[Menu]:[taglio]],6,FALSE)</f>
        <v>0</v>
      </c>
      <c r="L73" s="4">
        <f>VLOOKUP(TabellaUtenze[[#This Row],[componente]],TabellaOpzioni[[#All],[Menu]:[taglio]],7,FALSE)</f>
        <v>0</v>
      </c>
      <c r="N73" s="8"/>
      <c r="O73" s="8"/>
    </row>
    <row r="74" spans="1:15" x14ac:dyDescent="0.25">
      <c r="A74" s="8"/>
      <c r="B74" s="8" t="s">
        <v>109</v>
      </c>
      <c r="C74" s="8"/>
      <c r="D74" s="8"/>
      <c r="E74" s="9"/>
      <c r="F74" s="8"/>
      <c r="G74" s="4">
        <f>VLOOKUP(TabellaUtenze[[#This Row],[componente]],TabellaOpzioni[[#All],[Menu]:[taglio]],2,FALSE)</f>
        <v>0</v>
      </c>
      <c r="H74" s="4">
        <f>VLOOKUP(TabellaUtenze[[#This Row],[componente]],TabellaOpzioni[[#All],[Menu]:[taglio]],3,FALSE)</f>
        <v>0</v>
      </c>
      <c r="I74" s="4">
        <f>VLOOKUP(TabellaUtenze[[#This Row],[componente]],TabellaOpzioni[[#All],[Menu]:[taglio]],4,FALSE)</f>
        <v>0</v>
      </c>
      <c r="J74" s="4">
        <f>VLOOKUP(TabellaUtenze[[#This Row],[componente]],TabellaOpzioni[[#All],[Menu]:[taglio]],5,FALSE)</f>
        <v>0</v>
      </c>
      <c r="K74" s="4">
        <f>VLOOKUP(TabellaUtenze[[#This Row],[componente]],TabellaOpzioni[[#All],[Menu]:[taglio]],6,FALSE)</f>
        <v>0</v>
      </c>
      <c r="L74" s="4">
        <f>VLOOKUP(TabellaUtenze[[#This Row],[componente]],TabellaOpzioni[[#All],[Menu]:[taglio]],7,FALSE)</f>
        <v>0</v>
      </c>
      <c r="N74" s="8"/>
      <c r="O74" s="8"/>
    </row>
    <row r="75" spans="1:15" x14ac:dyDescent="0.25">
      <c r="A75" s="8"/>
      <c r="B75" s="8" t="s">
        <v>109</v>
      </c>
      <c r="C75" s="8"/>
      <c r="D75" s="8"/>
      <c r="E75" s="9"/>
      <c r="F75" s="8"/>
      <c r="G75" s="4">
        <f>VLOOKUP(TabellaUtenze[[#This Row],[componente]],TabellaOpzioni[[#All],[Menu]:[taglio]],2,FALSE)</f>
        <v>0</v>
      </c>
      <c r="H75" s="4">
        <f>VLOOKUP(TabellaUtenze[[#This Row],[componente]],TabellaOpzioni[[#All],[Menu]:[taglio]],3,FALSE)</f>
        <v>0</v>
      </c>
      <c r="I75" s="4">
        <f>VLOOKUP(TabellaUtenze[[#This Row],[componente]],TabellaOpzioni[[#All],[Menu]:[taglio]],4,FALSE)</f>
        <v>0</v>
      </c>
      <c r="J75" s="4">
        <f>VLOOKUP(TabellaUtenze[[#This Row],[componente]],TabellaOpzioni[[#All],[Menu]:[taglio]],5,FALSE)</f>
        <v>0</v>
      </c>
      <c r="K75" s="4">
        <f>VLOOKUP(TabellaUtenze[[#This Row],[componente]],TabellaOpzioni[[#All],[Menu]:[taglio]],6,FALSE)</f>
        <v>0</v>
      </c>
      <c r="L75" s="4">
        <f>VLOOKUP(TabellaUtenze[[#This Row],[componente]],TabellaOpzioni[[#All],[Menu]:[taglio]],7,FALSE)</f>
        <v>0</v>
      </c>
      <c r="N75" s="8"/>
      <c r="O75" s="8"/>
    </row>
    <row r="76" spans="1:15" x14ac:dyDescent="0.25">
      <c r="A76" s="8"/>
      <c r="B76" s="8" t="s">
        <v>109</v>
      </c>
      <c r="C76" s="8"/>
      <c r="D76" s="8"/>
      <c r="E76" s="9"/>
      <c r="F76" s="8"/>
      <c r="G76" s="4">
        <f>VLOOKUP(TabellaUtenze[[#This Row],[componente]],TabellaOpzioni[[#All],[Menu]:[taglio]],2,FALSE)</f>
        <v>0</v>
      </c>
      <c r="H76" s="4">
        <f>VLOOKUP(TabellaUtenze[[#This Row],[componente]],TabellaOpzioni[[#All],[Menu]:[taglio]],3,FALSE)</f>
        <v>0</v>
      </c>
      <c r="I76" s="4">
        <f>VLOOKUP(TabellaUtenze[[#This Row],[componente]],TabellaOpzioni[[#All],[Menu]:[taglio]],4,FALSE)</f>
        <v>0</v>
      </c>
      <c r="J76" s="4">
        <f>VLOOKUP(TabellaUtenze[[#This Row],[componente]],TabellaOpzioni[[#All],[Menu]:[taglio]],5,FALSE)</f>
        <v>0</v>
      </c>
      <c r="K76" s="4">
        <f>VLOOKUP(TabellaUtenze[[#This Row],[componente]],TabellaOpzioni[[#All],[Menu]:[taglio]],6,FALSE)</f>
        <v>0</v>
      </c>
      <c r="L76" s="4">
        <f>VLOOKUP(TabellaUtenze[[#This Row],[componente]],TabellaOpzioni[[#All],[Menu]:[taglio]],7,FALSE)</f>
        <v>0</v>
      </c>
      <c r="N76" s="8"/>
      <c r="O76" s="8"/>
    </row>
    <row r="77" spans="1:15" x14ac:dyDescent="0.25">
      <c r="A77" s="8"/>
      <c r="B77" s="8" t="s">
        <v>109</v>
      </c>
      <c r="C77" s="8"/>
      <c r="D77" s="8"/>
      <c r="E77" s="9"/>
      <c r="F77" s="8"/>
      <c r="G77" s="4">
        <f>VLOOKUP(TabellaUtenze[[#This Row],[componente]],TabellaOpzioni[[#All],[Menu]:[taglio]],2,FALSE)</f>
        <v>0</v>
      </c>
      <c r="H77" s="4">
        <f>VLOOKUP(TabellaUtenze[[#This Row],[componente]],TabellaOpzioni[[#All],[Menu]:[taglio]],3,FALSE)</f>
        <v>0</v>
      </c>
      <c r="I77" s="4">
        <f>VLOOKUP(TabellaUtenze[[#This Row],[componente]],TabellaOpzioni[[#All],[Menu]:[taglio]],4,FALSE)</f>
        <v>0</v>
      </c>
      <c r="J77" s="4">
        <f>VLOOKUP(TabellaUtenze[[#This Row],[componente]],TabellaOpzioni[[#All],[Menu]:[taglio]],5,FALSE)</f>
        <v>0</v>
      </c>
      <c r="K77" s="4">
        <f>VLOOKUP(TabellaUtenze[[#This Row],[componente]],TabellaOpzioni[[#All],[Menu]:[taglio]],6,FALSE)</f>
        <v>0</v>
      </c>
      <c r="L77" s="4">
        <f>VLOOKUP(TabellaUtenze[[#This Row],[componente]],TabellaOpzioni[[#All],[Menu]:[taglio]],7,FALSE)</f>
        <v>0</v>
      </c>
      <c r="N77" s="8"/>
      <c r="O77" s="8"/>
    </row>
    <row r="78" spans="1:15" x14ac:dyDescent="0.25">
      <c r="A78" s="8"/>
      <c r="B78" s="8" t="s">
        <v>109</v>
      </c>
      <c r="C78" s="8"/>
      <c r="D78" s="8"/>
      <c r="E78" s="9"/>
      <c r="F78" s="8"/>
      <c r="G78" s="4">
        <f>VLOOKUP(TabellaUtenze[[#This Row],[componente]],TabellaOpzioni[[#All],[Menu]:[taglio]],2,FALSE)</f>
        <v>0</v>
      </c>
      <c r="H78" s="4">
        <f>VLOOKUP(TabellaUtenze[[#This Row],[componente]],TabellaOpzioni[[#All],[Menu]:[taglio]],3,FALSE)</f>
        <v>0</v>
      </c>
      <c r="I78" s="4">
        <f>VLOOKUP(TabellaUtenze[[#This Row],[componente]],TabellaOpzioni[[#All],[Menu]:[taglio]],4,FALSE)</f>
        <v>0</v>
      </c>
      <c r="J78" s="4">
        <f>VLOOKUP(TabellaUtenze[[#This Row],[componente]],TabellaOpzioni[[#All],[Menu]:[taglio]],5,FALSE)</f>
        <v>0</v>
      </c>
      <c r="K78" s="4">
        <f>VLOOKUP(TabellaUtenze[[#This Row],[componente]],TabellaOpzioni[[#All],[Menu]:[taglio]],6,FALSE)</f>
        <v>0</v>
      </c>
      <c r="L78" s="4">
        <f>VLOOKUP(TabellaUtenze[[#This Row],[componente]],TabellaOpzioni[[#All],[Menu]:[taglio]],7,FALSE)</f>
        <v>0</v>
      </c>
      <c r="N78" s="8"/>
      <c r="O78" s="8"/>
    </row>
    <row r="79" spans="1:15" x14ac:dyDescent="0.25">
      <c r="A79" s="8"/>
      <c r="B79" s="8" t="s">
        <v>109</v>
      </c>
      <c r="C79" s="8"/>
      <c r="D79" s="8"/>
      <c r="E79" s="9"/>
      <c r="F79" s="8"/>
      <c r="G79" s="4">
        <f>VLOOKUP(TabellaUtenze[[#This Row],[componente]],TabellaOpzioni[[#All],[Menu]:[taglio]],2,FALSE)</f>
        <v>0</v>
      </c>
      <c r="H79" s="4">
        <f>VLOOKUP(TabellaUtenze[[#This Row],[componente]],TabellaOpzioni[[#All],[Menu]:[taglio]],3,FALSE)</f>
        <v>0</v>
      </c>
      <c r="I79" s="4">
        <f>VLOOKUP(TabellaUtenze[[#This Row],[componente]],TabellaOpzioni[[#All],[Menu]:[taglio]],4,FALSE)</f>
        <v>0</v>
      </c>
      <c r="J79" s="4">
        <f>VLOOKUP(TabellaUtenze[[#This Row],[componente]],TabellaOpzioni[[#All],[Menu]:[taglio]],5,FALSE)</f>
        <v>0</v>
      </c>
      <c r="K79" s="4">
        <f>VLOOKUP(TabellaUtenze[[#This Row],[componente]],TabellaOpzioni[[#All],[Menu]:[taglio]],6,FALSE)</f>
        <v>0</v>
      </c>
      <c r="L79" s="4">
        <f>VLOOKUP(TabellaUtenze[[#This Row],[componente]],TabellaOpzioni[[#All],[Menu]:[taglio]],7,FALSE)</f>
        <v>0</v>
      </c>
      <c r="N79" s="8"/>
      <c r="O79" s="8"/>
    </row>
    <row r="80" spans="1:15" x14ac:dyDescent="0.25">
      <c r="A80" s="8"/>
      <c r="B80" s="8" t="s">
        <v>109</v>
      </c>
      <c r="C80" s="8"/>
      <c r="D80" s="8"/>
      <c r="E80" s="9"/>
      <c r="F80" s="8"/>
      <c r="G80" s="4">
        <f>VLOOKUP(TabellaUtenze[[#This Row],[componente]],TabellaOpzioni[[#All],[Menu]:[taglio]],2,FALSE)</f>
        <v>0</v>
      </c>
      <c r="H80" s="4">
        <f>VLOOKUP(TabellaUtenze[[#This Row],[componente]],TabellaOpzioni[[#All],[Menu]:[taglio]],3,FALSE)</f>
        <v>0</v>
      </c>
      <c r="I80" s="4">
        <f>VLOOKUP(TabellaUtenze[[#This Row],[componente]],TabellaOpzioni[[#All],[Menu]:[taglio]],4,FALSE)</f>
        <v>0</v>
      </c>
      <c r="J80" s="4">
        <f>VLOOKUP(TabellaUtenze[[#This Row],[componente]],TabellaOpzioni[[#All],[Menu]:[taglio]],5,FALSE)</f>
        <v>0</v>
      </c>
      <c r="K80" s="4">
        <f>VLOOKUP(TabellaUtenze[[#This Row],[componente]],TabellaOpzioni[[#All],[Menu]:[taglio]],6,FALSE)</f>
        <v>0</v>
      </c>
      <c r="L80" s="4">
        <f>VLOOKUP(TabellaUtenze[[#This Row],[componente]],TabellaOpzioni[[#All],[Menu]:[taglio]],7,FALSE)</f>
        <v>0</v>
      </c>
      <c r="N80" s="8"/>
      <c r="O80" s="8"/>
    </row>
    <row r="81" spans="1:15" x14ac:dyDescent="0.25">
      <c r="A81" s="8"/>
      <c r="B81" s="8" t="s">
        <v>109</v>
      </c>
      <c r="C81" s="8"/>
      <c r="D81" s="8"/>
      <c r="E81" s="9"/>
      <c r="F81" s="8"/>
      <c r="G81" s="4">
        <f>VLOOKUP(TabellaUtenze[[#This Row],[componente]],TabellaOpzioni[[#All],[Menu]:[taglio]],2,FALSE)</f>
        <v>0</v>
      </c>
      <c r="H81" s="4">
        <f>VLOOKUP(TabellaUtenze[[#This Row],[componente]],TabellaOpzioni[[#All],[Menu]:[taglio]],3,FALSE)</f>
        <v>0</v>
      </c>
      <c r="I81" s="4">
        <f>VLOOKUP(TabellaUtenze[[#This Row],[componente]],TabellaOpzioni[[#All],[Menu]:[taglio]],4,FALSE)</f>
        <v>0</v>
      </c>
      <c r="J81" s="4">
        <f>VLOOKUP(TabellaUtenze[[#This Row],[componente]],TabellaOpzioni[[#All],[Menu]:[taglio]],5,FALSE)</f>
        <v>0</v>
      </c>
      <c r="K81" s="4">
        <f>VLOOKUP(TabellaUtenze[[#This Row],[componente]],TabellaOpzioni[[#All],[Menu]:[taglio]],6,FALSE)</f>
        <v>0</v>
      </c>
      <c r="L81" s="4">
        <f>VLOOKUP(TabellaUtenze[[#This Row],[componente]],TabellaOpzioni[[#All],[Menu]:[taglio]],7,FALSE)</f>
        <v>0</v>
      </c>
      <c r="N81" s="8"/>
      <c r="O81" s="8"/>
    </row>
    <row r="82" spans="1:15" x14ac:dyDescent="0.25">
      <c r="A82" s="8"/>
      <c r="B82" s="8" t="s">
        <v>109</v>
      </c>
      <c r="C82" s="8"/>
      <c r="D82" s="8"/>
      <c r="E82" s="9"/>
      <c r="F82" s="8"/>
      <c r="G82" s="4">
        <f>VLOOKUP(TabellaUtenze[[#This Row],[componente]],TabellaOpzioni[[#All],[Menu]:[taglio]],2,FALSE)</f>
        <v>0</v>
      </c>
      <c r="H82" s="4">
        <f>VLOOKUP(TabellaUtenze[[#This Row],[componente]],TabellaOpzioni[[#All],[Menu]:[taglio]],3,FALSE)</f>
        <v>0</v>
      </c>
      <c r="I82" s="4">
        <f>VLOOKUP(TabellaUtenze[[#This Row],[componente]],TabellaOpzioni[[#All],[Menu]:[taglio]],4,FALSE)</f>
        <v>0</v>
      </c>
      <c r="J82" s="4">
        <f>VLOOKUP(TabellaUtenze[[#This Row],[componente]],TabellaOpzioni[[#All],[Menu]:[taglio]],5,FALSE)</f>
        <v>0</v>
      </c>
      <c r="K82" s="4">
        <f>VLOOKUP(TabellaUtenze[[#This Row],[componente]],TabellaOpzioni[[#All],[Menu]:[taglio]],6,FALSE)</f>
        <v>0</v>
      </c>
      <c r="L82" s="4">
        <f>VLOOKUP(TabellaUtenze[[#This Row],[componente]],TabellaOpzioni[[#All],[Menu]:[taglio]],7,FALSE)</f>
        <v>0</v>
      </c>
      <c r="N82" s="8"/>
      <c r="O82" s="8"/>
    </row>
    <row r="83" spans="1:15" x14ac:dyDescent="0.25">
      <c r="A83" s="8"/>
      <c r="B83" s="8" t="s">
        <v>109</v>
      </c>
      <c r="C83" s="8"/>
      <c r="D83" s="8"/>
      <c r="E83" s="9"/>
      <c r="F83" s="8"/>
      <c r="G83" s="4">
        <f>VLOOKUP(TabellaUtenze[[#This Row],[componente]],TabellaOpzioni[[#All],[Menu]:[taglio]],2,FALSE)</f>
        <v>0</v>
      </c>
      <c r="H83" s="4">
        <f>VLOOKUP(TabellaUtenze[[#This Row],[componente]],TabellaOpzioni[[#All],[Menu]:[taglio]],3,FALSE)</f>
        <v>0</v>
      </c>
      <c r="I83" s="4">
        <f>VLOOKUP(TabellaUtenze[[#This Row],[componente]],TabellaOpzioni[[#All],[Menu]:[taglio]],4,FALSE)</f>
        <v>0</v>
      </c>
      <c r="J83" s="4">
        <f>VLOOKUP(TabellaUtenze[[#This Row],[componente]],TabellaOpzioni[[#All],[Menu]:[taglio]],5,FALSE)</f>
        <v>0</v>
      </c>
      <c r="K83" s="4">
        <f>VLOOKUP(TabellaUtenze[[#This Row],[componente]],TabellaOpzioni[[#All],[Menu]:[taglio]],6,FALSE)</f>
        <v>0</v>
      </c>
      <c r="L83" s="4">
        <f>VLOOKUP(TabellaUtenze[[#This Row],[componente]],TabellaOpzioni[[#All],[Menu]:[taglio]],7,FALSE)</f>
        <v>0</v>
      </c>
      <c r="N83" s="8"/>
      <c r="O83" s="8"/>
    </row>
    <row r="84" spans="1:15" x14ac:dyDescent="0.25">
      <c r="A84" s="8"/>
      <c r="B84" s="8" t="s">
        <v>109</v>
      </c>
      <c r="C84" s="8"/>
      <c r="D84" s="8"/>
      <c r="E84" s="9"/>
      <c r="F84" s="8"/>
      <c r="G84" s="4">
        <f>VLOOKUP(TabellaUtenze[[#This Row],[componente]],TabellaOpzioni[[#All],[Menu]:[taglio]],2,FALSE)</f>
        <v>0</v>
      </c>
      <c r="H84" s="4">
        <f>VLOOKUP(TabellaUtenze[[#This Row],[componente]],TabellaOpzioni[[#All],[Menu]:[taglio]],3,FALSE)</f>
        <v>0</v>
      </c>
      <c r="I84" s="4">
        <f>VLOOKUP(TabellaUtenze[[#This Row],[componente]],TabellaOpzioni[[#All],[Menu]:[taglio]],4,FALSE)</f>
        <v>0</v>
      </c>
      <c r="J84" s="4">
        <f>VLOOKUP(TabellaUtenze[[#This Row],[componente]],TabellaOpzioni[[#All],[Menu]:[taglio]],5,FALSE)</f>
        <v>0</v>
      </c>
      <c r="K84" s="4">
        <f>VLOOKUP(TabellaUtenze[[#This Row],[componente]],TabellaOpzioni[[#All],[Menu]:[taglio]],6,FALSE)</f>
        <v>0</v>
      </c>
      <c r="L84" s="4">
        <f>VLOOKUP(TabellaUtenze[[#This Row],[componente]],TabellaOpzioni[[#All],[Menu]:[taglio]],7,FALSE)</f>
        <v>0</v>
      </c>
      <c r="N84" s="8"/>
      <c r="O84" s="8"/>
    </row>
    <row r="85" spans="1:15" x14ac:dyDescent="0.25">
      <c r="A85" s="8"/>
      <c r="B85" s="8" t="s">
        <v>109</v>
      </c>
      <c r="C85" s="8"/>
      <c r="D85" s="8"/>
      <c r="E85" s="9"/>
      <c r="F85" s="8"/>
      <c r="G85" s="4">
        <f>VLOOKUP(TabellaUtenze[[#This Row],[componente]],TabellaOpzioni[[#All],[Menu]:[taglio]],2,FALSE)</f>
        <v>0</v>
      </c>
      <c r="H85" s="4">
        <f>VLOOKUP(TabellaUtenze[[#This Row],[componente]],TabellaOpzioni[[#All],[Menu]:[taglio]],3,FALSE)</f>
        <v>0</v>
      </c>
      <c r="I85" s="4">
        <f>VLOOKUP(TabellaUtenze[[#This Row],[componente]],TabellaOpzioni[[#All],[Menu]:[taglio]],4,FALSE)</f>
        <v>0</v>
      </c>
      <c r="J85" s="4">
        <f>VLOOKUP(TabellaUtenze[[#This Row],[componente]],TabellaOpzioni[[#All],[Menu]:[taglio]],5,FALSE)</f>
        <v>0</v>
      </c>
      <c r="K85" s="4">
        <f>VLOOKUP(TabellaUtenze[[#This Row],[componente]],TabellaOpzioni[[#All],[Menu]:[taglio]],6,FALSE)</f>
        <v>0</v>
      </c>
      <c r="L85" s="4">
        <f>VLOOKUP(TabellaUtenze[[#This Row],[componente]],TabellaOpzioni[[#All],[Menu]:[taglio]],7,FALSE)</f>
        <v>0</v>
      </c>
      <c r="N85" s="8"/>
      <c r="O85" s="8"/>
    </row>
    <row r="86" spans="1:15" x14ac:dyDescent="0.25">
      <c r="A86" s="8"/>
      <c r="B86" s="8" t="s">
        <v>109</v>
      </c>
      <c r="C86" s="8"/>
      <c r="D86" s="8"/>
      <c r="E86" s="9"/>
      <c r="F86" s="8"/>
      <c r="G86" s="4">
        <f>VLOOKUP(TabellaUtenze[[#This Row],[componente]],TabellaOpzioni[[#All],[Menu]:[taglio]],2,FALSE)</f>
        <v>0</v>
      </c>
      <c r="H86" s="4">
        <f>VLOOKUP(TabellaUtenze[[#This Row],[componente]],TabellaOpzioni[[#All],[Menu]:[taglio]],3,FALSE)</f>
        <v>0</v>
      </c>
      <c r="I86" s="4">
        <f>VLOOKUP(TabellaUtenze[[#This Row],[componente]],TabellaOpzioni[[#All],[Menu]:[taglio]],4,FALSE)</f>
        <v>0</v>
      </c>
      <c r="J86" s="4">
        <f>VLOOKUP(TabellaUtenze[[#This Row],[componente]],TabellaOpzioni[[#All],[Menu]:[taglio]],5,FALSE)</f>
        <v>0</v>
      </c>
      <c r="K86" s="4">
        <f>VLOOKUP(TabellaUtenze[[#This Row],[componente]],TabellaOpzioni[[#All],[Menu]:[taglio]],6,FALSE)</f>
        <v>0</v>
      </c>
      <c r="L86" s="4">
        <f>VLOOKUP(TabellaUtenze[[#This Row],[componente]],TabellaOpzioni[[#All],[Menu]:[taglio]],7,FALSE)</f>
        <v>0</v>
      </c>
      <c r="N86" s="8"/>
      <c r="O86" s="8"/>
    </row>
    <row r="87" spans="1:15" x14ac:dyDescent="0.25">
      <c r="A87" s="8"/>
      <c r="B87" s="8" t="s">
        <v>109</v>
      </c>
      <c r="C87" s="8"/>
      <c r="D87" s="8"/>
      <c r="E87" s="9"/>
      <c r="F87" s="8"/>
      <c r="G87" s="4">
        <f>VLOOKUP(TabellaUtenze[[#This Row],[componente]],TabellaOpzioni[[#All],[Menu]:[taglio]],2,FALSE)</f>
        <v>0</v>
      </c>
      <c r="H87" s="4">
        <f>VLOOKUP(TabellaUtenze[[#This Row],[componente]],TabellaOpzioni[[#All],[Menu]:[taglio]],3,FALSE)</f>
        <v>0</v>
      </c>
      <c r="I87" s="4">
        <f>VLOOKUP(TabellaUtenze[[#This Row],[componente]],TabellaOpzioni[[#All],[Menu]:[taglio]],4,FALSE)</f>
        <v>0</v>
      </c>
      <c r="J87" s="4">
        <f>VLOOKUP(TabellaUtenze[[#This Row],[componente]],TabellaOpzioni[[#All],[Menu]:[taglio]],5,FALSE)</f>
        <v>0</v>
      </c>
      <c r="K87" s="4">
        <f>VLOOKUP(TabellaUtenze[[#This Row],[componente]],TabellaOpzioni[[#All],[Menu]:[taglio]],6,FALSE)</f>
        <v>0</v>
      </c>
      <c r="L87" s="4">
        <f>VLOOKUP(TabellaUtenze[[#This Row],[componente]],TabellaOpzioni[[#All],[Menu]:[taglio]],7,FALSE)</f>
        <v>0</v>
      </c>
      <c r="N87" s="8"/>
      <c r="O87" s="8"/>
    </row>
    <row r="88" spans="1:15" x14ac:dyDescent="0.25">
      <c r="A88" s="8"/>
      <c r="B88" s="8" t="s">
        <v>109</v>
      </c>
      <c r="C88" s="8"/>
      <c r="D88" s="8"/>
      <c r="E88" s="9"/>
      <c r="F88" s="8"/>
      <c r="G88" s="4">
        <f>VLOOKUP(TabellaUtenze[[#This Row],[componente]],TabellaOpzioni[[#All],[Menu]:[taglio]],2,FALSE)</f>
        <v>0</v>
      </c>
      <c r="H88" s="4">
        <f>VLOOKUP(TabellaUtenze[[#This Row],[componente]],TabellaOpzioni[[#All],[Menu]:[taglio]],3,FALSE)</f>
        <v>0</v>
      </c>
      <c r="I88" s="4">
        <f>VLOOKUP(TabellaUtenze[[#This Row],[componente]],TabellaOpzioni[[#All],[Menu]:[taglio]],4,FALSE)</f>
        <v>0</v>
      </c>
      <c r="J88" s="4">
        <f>VLOOKUP(TabellaUtenze[[#This Row],[componente]],TabellaOpzioni[[#All],[Menu]:[taglio]],5,FALSE)</f>
        <v>0</v>
      </c>
      <c r="K88" s="4">
        <f>VLOOKUP(TabellaUtenze[[#This Row],[componente]],TabellaOpzioni[[#All],[Menu]:[taglio]],6,FALSE)</f>
        <v>0</v>
      </c>
      <c r="L88" s="4">
        <f>VLOOKUP(TabellaUtenze[[#This Row],[componente]],TabellaOpzioni[[#All],[Menu]:[taglio]],7,FALSE)</f>
        <v>0</v>
      </c>
      <c r="N88" s="8"/>
      <c r="O88" s="8"/>
    </row>
    <row r="89" spans="1:15" x14ac:dyDescent="0.25">
      <c r="A89" s="8"/>
      <c r="B89" s="8" t="s">
        <v>109</v>
      </c>
      <c r="C89" s="8"/>
      <c r="D89" s="8"/>
      <c r="E89" s="9"/>
      <c r="F89" s="8"/>
      <c r="G89" s="4">
        <f>VLOOKUP(TabellaUtenze[[#This Row],[componente]],TabellaOpzioni[[#All],[Menu]:[taglio]],2,FALSE)</f>
        <v>0</v>
      </c>
      <c r="H89" s="4">
        <f>VLOOKUP(TabellaUtenze[[#This Row],[componente]],TabellaOpzioni[[#All],[Menu]:[taglio]],3,FALSE)</f>
        <v>0</v>
      </c>
      <c r="I89" s="4">
        <f>VLOOKUP(TabellaUtenze[[#This Row],[componente]],TabellaOpzioni[[#All],[Menu]:[taglio]],4,FALSE)</f>
        <v>0</v>
      </c>
      <c r="J89" s="4">
        <f>VLOOKUP(TabellaUtenze[[#This Row],[componente]],TabellaOpzioni[[#All],[Menu]:[taglio]],5,FALSE)</f>
        <v>0</v>
      </c>
      <c r="K89" s="4">
        <f>VLOOKUP(TabellaUtenze[[#This Row],[componente]],TabellaOpzioni[[#All],[Menu]:[taglio]],6,FALSE)</f>
        <v>0</v>
      </c>
      <c r="L89" s="4">
        <f>VLOOKUP(TabellaUtenze[[#This Row],[componente]],TabellaOpzioni[[#All],[Menu]:[taglio]],7,FALSE)</f>
        <v>0</v>
      </c>
      <c r="N89" s="8"/>
      <c r="O89" s="8"/>
    </row>
    <row r="90" spans="1:15" x14ac:dyDescent="0.25">
      <c r="A90" s="8"/>
      <c r="B90" s="8" t="s">
        <v>109</v>
      </c>
      <c r="C90" s="8"/>
      <c r="D90" s="8"/>
      <c r="E90" s="9"/>
      <c r="F90" s="8"/>
      <c r="G90" s="4">
        <f>VLOOKUP(TabellaUtenze[[#This Row],[componente]],TabellaOpzioni[[#All],[Menu]:[taglio]],2,FALSE)</f>
        <v>0</v>
      </c>
      <c r="H90" s="4">
        <f>VLOOKUP(TabellaUtenze[[#This Row],[componente]],TabellaOpzioni[[#All],[Menu]:[taglio]],3,FALSE)</f>
        <v>0</v>
      </c>
      <c r="I90" s="4">
        <f>VLOOKUP(TabellaUtenze[[#This Row],[componente]],TabellaOpzioni[[#All],[Menu]:[taglio]],4,FALSE)</f>
        <v>0</v>
      </c>
      <c r="J90" s="4">
        <f>VLOOKUP(TabellaUtenze[[#This Row],[componente]],TabellaOpzioni[[#All],[Menu]:[taglio]],5,FALSE)</f>
        <v>0</v>
      </c>
      <c r="K90" s="4">
        <f>VLOOKUP(TabellaUtenze[[#This Row],[componente]],TabellaOpzioni[[#All],[Menu]:[taglio]],6,FALSE)</f>
        <v>0</v>
      </c>
      <c r="L90" s="4">
        <f>VLOOKUP(TabellaUtenze[[#This Row],[componente]],TabellaOpzioni[[#All],[Menu]:[taglio]],7,FALSE)</f>
        <v>0</v>
      </c>
      <c r="N90" s="8"/>
      <c r="O90" s="8"/>
    </row>
    <row r="91" spans="1:15" x14ac:dyDescent="0.25">
      <c r="A91" s="8"/>
      <c r="B91" s="8" t="s">
        <v>109</v>
      </c>
      <c r="C91" s="8"/>
      <c r="D91" s="8"/>
      <c r="E91" s="9"/>
      <c r="F91" s="8"/>
      <c r="G91" s="4">
        <f>VLOOKUP(TabellaUtenze[[#This Row],[componente]],TabellaOpzioni[[#All],[Menu]:[taglio]],2,FALSE)</f>
        <v>0</v>
      </c>
      <c r="H91" s="4">
        <f>VLOOKUP(TabellaUtenze[[#This Row],[componente]],TabellaOpzioni[[#All],[Menu]:[taglio]],3,FALSE)</f>
        <v>0</v>
      </c>
      <c r="I91" s="4">
        <f>VLOOKUP(TabellaUtenze[[#This Row],[componente]],TabellaOpzioni[[#All],[Menu]:[taglio]],4,FALSE)</f>
        <v>0</v>
      </c>
      <c r="J91" s="4">
        <f>VLOOKUP(TabellaUtenze[[#This Row],[componente]],TabellaOpzioni[[#All],[Menu]:[taglio]],5,FALSE)</f>
        <v>0</v>
      </c>
      <c r="K91" s="4">
        <f>VLOOKUP(TabellaUtenze[[#This Row],[componente]],TabellaOpzioni[[#All],[Menu]:[taglio]],6,FALSE)</f>
        <v>0</v>
      </c>
      <c r="L91" s="4">
        <f>VLOOKUP(TabellaUtenze[[#This Row],[componente]],TabellaOpzioni[[#All],[Menu]:[taglio]],7,FALSE)</f>
        <v>0</v>
      </c>
      <c r="N91" s="8"/>
      <c r="O91" s="8"/>
    </row>
    <row r="92" spans="1:15" x14ac:dyDescent="0.25">
      <c r="A92" s="8"/>
      <c r="B92" s="8" t="s">
        <v>109</v>
      </c>
      <c r="C92" s="8"/>
      <c r="D92" s="8"/>
      <c r="E92" s="9"/>
      <c r="F92" s="8"/>
      <c r="G92" s="4">
        <f>VLOOKUP(TabellaUtenze[[#This Row],[componente]],TabellaOpzioni[[#All],[Menu]:[taglio]],2,FALSE)</f>
        <v>0</v>
      </c>
      <c r="H92" s="4">
        <f>VLOOKUP(TabellaUtenze[[#This Row],[componente]],TabellaOpzioni[[#All],[Menu]:[taglio]],3,FALSE)</f>
        <v>0</v>
      </c>
      <c r="I92" s="4">
        <f>VLOOKUP(TabellaUtenze[[#This Row],[componente]],TabellaOpzioni[[#All],[Menu]:[taglio]],4,FALSE)</f>
        <v>0</v>
      </c>
      <c r="J92" s="4">
        <f>VLOOKUP(TabellaUtenze[[#This Row],[componente]],TabellaOpzioni[[#All],[Menu]:[taglio]],5,FALSE)</f>
        <v>0</v>
      </c>
      <c r="K92" s="4">
        <f>VLOOKUP(TabellaUtenze[[#This Row],[componente]],TabellaOpzioni[[#All],[Menu]:[taglio]],6,FALSE)</f>
        <v>0</v>
      </c>
      <c r="L92" s="4">
        <f>VLOOKUP(TabellaUtenze[[#This Row],[componente]],TabellaOpzioni[[#All],[Menu]:[taglio]],7,FALSE)</f>
        <v>0</v>
      </c>
      <c r="N92" s="8"/>
      <c r="O92" s="8"/>
    </row>
    <row r="93" spans="1:15" x14ac:dyDescent="0.25">
      <c r="A93" s="8"/>
      <c r="B93" s="8" t="s">
        <v>109</v>
      </c>
      <c r="C93" s="8"/>
      <c r="D93" s="8"/>
      <c r="E93" s="9"/>
      <c r="F93" s="8"/>
      <c r="G93" s="4">
        <f>VLOOKUP(TabellaUtenze[[#This Row],[componente]],TabellaOpzioni[[#All],[Menu]:[taglio]],2,FALSE)</f>
        <v>0</v>
      </c>
      <c r="H93" s="4">
        <f>VLOOKUP(TabellaUtenze[[#This Row],[componente]],TabellaOpzioni[[#All],[Menu]:[taglio]],3,FALSE)</f>
        <v>0</v>
      </c>
      <c r="I93" s="4">
        <f>VLOOKUP(TabellaUtenze[[#This Row],[componente]],TabellaOpzioni[[#All],[Menu]:[taglio]],4,FALSE)</f>
        <v>0</v>
      </c>
      <c r="J93" s="4">
        <f>VLOOKUP(TabellaUtenze[[#This Row],[componente]],TabellaOpzioni[[#All],[Menu]:[taglio]],5,FALSE)</f>
        <v>0</v>
      </c>
      <c r="K93" s="4">
        <f>VLOOKUP(TabellaUtenze[[#This Row],[componente]],TabellaOpzioni[[#All],[Menu]:[taglio]],6,FALSE)</f>
        <v>0</v>
      </c>
      <c r="L93" s="4">
        <f>VLOOKUP(TabellaUtenze[[#This Row],[componente]],TabellaOpzioni[[#All],[Menu]:[taglio]],7,FALSE)</f>
        <v>0</v>
      </c>
      <c r="N93" s="8"/>
      <c r="O93" s="8"/>
    </row>
    <row r="94" spans="1:15" x14ac:dyDescent="0.25">
      <c r="A94" s="8"/>
      <c r="B94" s="8" t="s">
        <v>109</v>
      </c>
      <c r="C94" s="8"/>
      <c r="D94" s="8"/>
      <c r="E94" s="9"/>
      <c r="F94" s="8"/>
      <c r="G94" s="4">
        <f>VLOOKUP(TabellaUtenze[[#This Row],[componente]],TabellaOpzioni[[#All],[Menu]:[taglio]],2,FALSE)</f>
        <v>0</v>
      </c>
      <c r="H94" s="4">
        <f>VLOOKUP(TabellaUtenze[[#This Row],[componente]],TabellaOpzioni[[#All],[Menu]:[taglio]],3,FALSE)</f>
        <v>0</v>
      </c>
      <c r="I94" s="4">
        <f>VLOOKUP(TabellaUtenze[[#This Row],[componente]],TabellaOpzioni[[#All],[Menu]:[taglio]],4,FALSE)</f>
        <v>0</v>
      </c>
      <c r="J94" s="4">
        <f>VLOOKUP(TabellaUtenze[[#This Row],[componente]],TabellaOpzioni[[#All],[Menu]:[taglio]],5,FALSE)</f>
        <v>0</v>
      </c>
      <c r="K94" s="4">
        <f>VLOOKUP(TabellaUtenze[[#This Row],[componente]],TabellaOpzioni[[#All],[Menu]:[taglio]],6,FALSE)</f>
        <v>0</v>
      </c>
      <c r="L94" s="4">
        <f>VLOOKUP(TabellaUtenze[[#This Row],[componente]],TabellaOpzioni[[#All],[Menu]:[taglio]],7,FALSE)</f>
        <v>0</v>
      </c>
      <c r="N94" s="8"/>
      <c r="O94" s="8"/>
    </row>
    <row r="95" spans="1:15" x14ac:dyDescent="0.25">
      <c r="A95" s="8"/>
      <c r="B95" s="8" t="s">
        <v>109</v>
      </c>
      <c r="C95" s="8"/>
      <c r="D95" s="8"/>
      <c r="E95" s="9"/>
      <c r="F95" s="8"/>
      <c r="G95" s="4">
        <f>VLOOKUP(TabellaUtenze[[#This Row],[componente]],TabellaOpzioni[[#All],[Menu]:[taglio]],2,FALSE)</f>
        <v>0</v>
      </c>
      <c r="H95" s="4">
        <f>VLOOKUP(TabellaUtenze[[#This Row],[componente]],TabellaOpzioni[[#All],[Menu]:[taglio]],3,FALSE)</f>
        <v>0</v>
      </c>
      <c r="I95" s="4">
        <f>VLOOKUP(TabellaUtenze[[#This Row],[componente]],TabellaOpzioni[[#All],[Menu]:[taglio]],4,FALSE)</f>
        <v>0</v>
      </c>
      <c r="J95" s="4">
        <f>VLOOKUP(TabellaUtenze[[#This Row],[componente]],TabellaOpzioni[[#All],[Menu]:[taglio]],5,FALSE)</f>
        <v>0</v>
      </c>
      <c r="K95" s="4">
        <f>VLOOKUP(TabellaUtenze[[#This Row],[componente]],TabellaOpzioni[[#All],[Menu]:[taglio]],6,FALSE)</f>
        <v>0</v>
      </c>
      <c r="L95" s="4">
        <f>VLOOKUP(TabellaUtenze[[#This Row],[componente]],TabellaOpzioni[[#All],[Menu]:[taglio]],7,FALSE)</f>
        <v>0</v>
      </c>
      <c r="N95" s="8"/>
      <c r="O95" s="8"/>
    </row>
    <row r="96" spans="1:15" x14ac:dyDescent="0.25">
      <c r="A96" s="8"/>
      <c r="B96" s="8" t="s">
        <v>109</v>
      </c>
      <c r="C96" s="8"/>
      <c r="D96" s="8"/>
      <c r="E96" s="9"/>
      <c r="F96" s="8"/>
      <c r="G96" s="4">
        <f>VLOOKUP(TabellaUtenze[[#This Row],[componente]],TabellaOpzioni[[#All],[Menu]:[taglio]],2,FALSE)</f>
        <v>0</v>
      </c>
      <c r="H96" s="4">
        <f>VLOOKUP(TabellaUtenze[[#This Row],[componente]],TabellaOpzioni[[#All],[Menu]:[taglio]],3,FALSE)</f>
        <v>0</v>
      </c>
      <c r="I96" s="4">
        <f>VLOOKUP(TabellaUtenze[[#This Row],[componente]],TabellaOpzioni[[#All],[Menu]:[taglio]],4,FALSE)</f>
        <v>0</v>
      </c>
      <c r="J96" s="4">
        <f>VLOOKUP(TabellaUtenze[[#This Row],[componente]],TabellaOpzioni[[#All],[Menu]:[taglio]],5,FALSE)</f>
        <v>0</v>
      </c>
      <c r="K96" s="4">
        <f>VLOOKUP(TabellaUtenze[[#This Row],[componente]],TabellaOpzioni[[#All],[Menu]:[taglio]],6,FALSE)</f>
        <v>0</v>
      </c>
      <c r="L96" s="4">
        <f>VLOOKUP(TabellaUtenze[[#This Row],[componente]],TabellaOpzioni[[#All],[Menu]:[taglio]],7,FALSE)</f>
        <v>0</v>
      </c>
      <c r="N96" s="8"/>
      <c r="O96" s="8"/>
    </row>
    <row r="97" spans="1:15" x14ac:dyDescent="0.25">
      <c r="A97" s="8"/>
      <c r="B97" s="8" t="s">
        <v>109</v>
      </c>
      <c r="C97" s="8"/>
      <c r="D97" s="8"/>
      <c r="E97" s="9"/>
      <c r="F97" s="8"/>
      <c r="G97" s="4">
        <f>VLOOKUP(TabellaUtenze[[#This Row],[componente]],TabellaOpzioni[[#All],[Menu]:[taglio]],2,FALSE)</f>
        <v>0</v>
      </c>
      <c r="H97" s="4">
        <f>VLOOKUP(TabellaUtenze[[#This Row],[componente]],TabellaOpzioni[[#All],[Menu]:[taglio]],3,FALSE)</f>
        <v>0</v>
      </c>
      <c r="I97" s="4">
        <f>VLOOKUP(TabellaUtenze[[#This Row],[componente]],TabellaOpzioni[[#All],[Menu]:[taglio]],4,FALSE)</f>
        <v>0</v>
      </c>
      <c r="J97" s="4">
        <f>VLOOKUP(TabellaUtenze[[#This Row],[componente]],TabellaOpzioni[[#All],[Menu]:[taglio]],5,FALSE)</f>
        <v>0</v>
      </c>
      <c r="K97" s="4">
        <f>VLOOKUP(TabellaUtenze[[#This Row],[componente]],TabellaOpzioni[[#All],[Menu]:[taglio]],6,FALSE)</f>
        <v>0</v>
      </c>
      <c r="L97" s="4">
        <f>VLOOKUP(TabellaUtenze[[#This Row],[componente]],TabellaOpzioni[[#All],[Menu]:[taglio]],7,FALSE)</f>
        <v>0</v>
      </c>
      <c r="N97" s="8"/>
      <c r="O97" s="8"/>
    </row>
    <row r="98" spans="1:15" x14ac:dyDescent="0.25">
      <c r="A98" s="8"/>
      <c r="B98" s="8" t="s">
        <v>109</v>
      </c>
      <c r="C98" s="8"/>
      <c r="D98" s="8"/>
      <c r="E98" s="9"/>
      <c r="F98" s="8"/>
      <c r="G98" s="4">
        <f>VLOOKUP(TabellaUtenze[[#This Row],[componente]],TabellaOpzioni[[#All],[Menu]:[taglio]],2,FALSE)</f>
        <v>0</v>
      </c>
      <c r="H98" s="4">
        <f>VLOOKUP(TabellaUtenze[[#This Row],[componente]],TabellaOpzioni[[#All],[Menu]:[taglio]],3,FALSE)</f>
        <v>0</v>
      </c>
      <c r="I98" s="4">
        <f>VLOOKUP(TabellaUtenze[[#This Row],[componente]],TabellaOpzioni[[#All],[Menu]:[taglio]],4,FALSE)</f>
        <v>0</v>
      </c>
      <c r="J98" s="4">
        <f>VLOOKUP(TabellaUtenze[[#This Row],[componente]],TabellaOpzioni[[#All],[Menu]:[taglio]],5,FALSE)</f>
        <v>0</v>
      </c>
      <c r="K98" s="4">
        <f>VLOOKUP(TabellaUtenze[[#This Row],[componente]],TabellaOpzioni[[#All],[Menu]:[taglio]],6,FALSE)</f>
        <v>0</v>
      </c>
      <c r="L98" s="4">
        <f>VLOOKUP(TabellaUtenze[[#This Row],[componente]],TabellaOpzioni[[#All],[Menu]:[taglio]],7,FALSE)</f>
        <v>0</v>
      </c>
      <c r="N98" s="8"/>
      <c r="O98" s="8"/>
    </row>
    <row r="99" spans="1:15" x14ac:dyDescent="0.25">
      <c r="A99" s="8"/>
      <c r="B99" s="8" t="s">
        <v>109</v>
      </c>
      <c r="C99" s="8"/>
      <c r="D99" s="8"/>
      <c r="E99" s="9"/>
      <c r="F99" s="8"/>
      <c r="G99" s="4">
        <f>VLOOKUP(TabellaUtenze[[#This Row],[componente]],TabellaOpzioni[[#All],[Menu]:[taglio]],2,FALSE)</f>
        <v>0</v>
      </c>
      <c r="H99" s="4">
        <f>VLOOKUP(TabellaUtenze[[#This Row],[componente]],TabellaOpzioni[[#All],[Menu]:[taglio]],3,FALSE)</f>
        <v>0</v>
      </c>
      <c r="I99" s="4">
        <f>VLOOKUP(TabellaUtenze[[#This Row],[componente]],TabellaOpzioni[[#All],[Menu]:[taglio]],4,FALSE)</f>
        <v>0</v>
      </c>
      <c r="J99" s="4">
        <f>VLOOKUP(TabellaUtenze[[#This Row],[componente]],TabellaOpzioni[[#All],[Menu]:[taglio]],5,FALSE)</f>
        <v>0</v>
      </c>
      <c r="K99" s="4">
        <f>VLOOKUP(TabellaUtenze[[#This Row],[componente]],TabellaOpzioni[[#All],[Menu]:[taglio]],6,FALSE)</f>
        <v>0</v>
      </c>
      <c r="L99" s="4">
        <f>VLOOKUP(TabellaUtenze[[#This Row],[componente]],TabellaOpzioni[[#All],[Menu]:[taglio]],7,FALSE)</f>
        <v>0</v>
      </c>
      <c r="N99" s="8"/>
      <c r="O99" s="8"/>
    </row>
    <row r="100" spans="1:15" x14ac:dyDescent="0.25">
      <c r="A100" s="8"/>
      <c r="B100" s="8" t="s">
        <v>109</v>
      </c>
      <c r="C100" s="8"/>
      <c r="D100" s="8"/>
      <c r="E100" s="9"/>
      <c r="F100" s="8"/>
      <c r="G100" s="4">
        <f>VLOOKUP(TabellaUtenze[[#This Row],[componente]],TabellaOpzioni[[#All],[Menu]:[taglio]],2,FALSE)</f>
        <v>0</v>
      </c>
      <c r="H100" s="4">
        <f>VLOOKUP(TabellaUtenze[[#This Row],[componente]],TabellaOpzioni[[#All],[Menu]:[taglio]],3,FALSE)</f>
        <v>0</v>
      </c>
      <c r="I100" s="4">
        <f>VLOOKUP(TabellaUtenze[[#This Row],[componente]],TabellaOpzioni[[#All],[Menu]:[taglio]],4,FALSE)</f>
        <v>0</v>
      </c>
      <c r="J100" s="4">
        <f>VLOOKUP(TabellaUtenze[[#This Row],[componente]],TabellaOpzioni[[#All],[Menu]:[taglio]],5,FALSE)</f>
        <v>0</v>
      </c>
      <c r="K100" s="4">
        <f>VLOOKUP(TabellaUtenze[[#This Row],[componente]],TabellaOpzioni[[#All],[Menu]:[taglio]],6,FALSE)</f>
        <v>0</v>
      </c>
      <c r="L100" s="4">
        <f>VLOOKUP(TabellaUtenze[[#This Row],[componente]],TabellaOpzioni[[#All],[Menu]:[taglio]],7,FALSE)</f>
        <v>0</v>
      </c>
      <c r="N100" s="8"/>
      <c r="O100" s="8"/>
    </row>
    <row r="101" spans="1:15" x14ac:dyDescent="0.25">
      <c r="A101" s="8"/>
      <c r="B101" s="8" t="s">
        <v>109</v>
      </c>
      <c r="C101" s="8"/>
      <c r="D101" s="8"/>
      <c r="E101" s="9"/>
      <c r="F101" s="8"/>
      <c r="G101" s="4">
        <f>VLOOKUP(TabellaUtenze[[#This Row],[componente]],TabellaOpzioni[[#All],[Menu]:[taglio]],2,FALSE)</f>
        <v>0</v>
      </c>
      <c r="H101" s="4">
        <f>VLOOKUP(TabellaUtenze[[#This Row],[componente]],TabellaOpzioni[[#All],[Menu]:[taglio]],3,FALSE)</f>
        <v>0</v>
      </c>
      <c r="I101" s="4">
        <f>VLOOKUP(TabellaUtenze[[#This Row],[componente]],TabellaOpzioni[[#All],[Menu]:[taglio]],4,FALSE)</f>
        <v>0</v>
      </c>
      <c r="J101" s="4">
        <f>VLOOKUP(TabellaUtenze[[#This Row],[componente]],TabellaOpzioni[[#All],[Menu]:[taglio]],5,FALSE)</f>
        <v>0</v>
      </c>
      <c r="K101" s="4">
        <f>VLOOKUP(TabellaUtenze[[#This Row],[componente]],TabellaOpzioni[[#All],[Menu]:[taglio]],6,FALSE)</f>
        <v>0</v>
      </c>
      <c r="L101" s="4">
        <f>VLOOKUP(TabellaUtenze[[#This Row],[componente]],TabellaOpzioni[[#All],[Menu]:[taglio]],7,FALSE)</f>
        <v>0</v>
      </c>
      <c r="N101" s="8"/>
      <c r="O101" s="8"/>
    </row>
    <row r="102" spans="1:15" x14ac:dyDescent="0.25">
      <c r="G102" s="4"/>
      <c r="H102" s="4"/>
      <c r="I102" s="4"/>
      <c r="J102" s="4"/>
      <c r="K102" s="4"/>
      <c r="L102" s="4"/>
    </row>
    <row r="103" spans="1:15" x14ac:dyDescent="0.25">
      <c r="G103" s="4"/>
      <c r="H103" s="4"/>
      <c r="I103" s="4"/>
      <c r="J103" s="4"/>
      <c r="K103" s="4"/>
      <c r="L103" s="4"/>
    </row>
    <row r="104" spans="1:15" x14ac:dyDescent="0.25">
      <c r="G104" s="4"/>
      <c r="H104" s="4"/>
      <c r="I104" s="4"/>
      <c r="J104" s="4"/>
      <c r="K104" s="4"/>
      <c r="L104" s="4"/>
    </row>
    <row r="105" spans="1:15" x14ac:dyDescent="0.25">
      <c r="G105" s="4"/>
      <c r="H105" s="4"/>
      <c r="I105" s="4"/>
      <c r="J105" s="4"/>
      <c r="K105" s="4"/>
      <c r="L105" s="4"/>
    </row>
    <row r="106" spans="1:15" x14ac:dyDescent="0.25">
      <c r="G106" s="4"/>
      <c r="H106" s="4"/>
      <c r="I106" s="4"/>
      <c r="J106" s="4"/>
      <c r="K106" s="4"/>
      <c r="L106" s="4"/>
    </row>
    <row r="107" spans="1:15" x14ac:dyDescent="0.25">
      <c r="G107" s="4"/>
      <c r="H107" s="4"/>
      <c r="I107" s="4"/>
      <c r="J107" s="4"/>
      <c r="K107" s="4"/>
      <c r="L107" s="4"/>
    </row>
    <row r="108" spans="1:15" x14ac:dyDescent="0.25">
      <c r="G108" s="4"/>
      <c r="H108" s="4"/>
      <c r="I108" s="4"/>
      <c r="J108" s="4"/>
      <c r="K108" s="4"/>
      <c r="L108" s="4"/>
    </row>
    <row r="109" spans="1:15" x14ac:dyDescent="0.25">
      <c r="G109" s="4"/>
      <c r="H109" s="4"/>
      <c r="I109" s="4"/>
      <c r="J109" s="4"/>
      <c r="K109" s="4"/>
      <c r="L109" s="4"/>
    </row>
    <row r="110" spans="1:15" x14ac:dyDescent="0.25">
      <c r="G110" s="4"/>
      <c r="H110" s="4"/>
      <c r="I110" s="4"/>
      <c r="J110" s="4"/>
      <c r="K110" s="4"/>
      <c r="L110" s="4"/>
    </row>
    <row r="111" spans="1:15" x14ac:dyDescent="0.25">
      <c r="G111" s="4"/>
      <c r="H111" s="4"/>
      <c r="I111" s="4"/>
      <c r="J111" s="4"/>
      <c r="K111" s="4"/>
      <c r="L111" s="4"/>
    </row>
    <row r="112" spans="1:15" x14ac:dyDescent="0.25">
      <c r="G112" s="4"/>
      <c r="H112" s="4"/>
      <c r="I112" s="4"/>
      <c r="J112" s="4"/>
      <c r="K112" s="4"/>
      <c r="L112" s="4"/>
    </row>
    <row r="113" spans="7:12" x14ac:dyDescent="0.25">
      <c r="G113" s="4"/>
      <c r="H113" s="4"/>
      <c r="I113" s="4"/>
      <c r="J113" s="4"/>
      <c r="K113" s="4"/>
      <c r="L113" s="4"/>
    </row>
    <row r="114" spans="7:12" x14ac:dyDescent="0.25">
      <c r="G114" s="4"/>
      <c r="H114" s="4"/>
      <c r="I114" s="4"/>
      <c r="J114" s="4"/>
      <c r="K114" s="4"/>
      <c r="L114" s="4"/>
    </row>
    <row r="115" spans="7:12" x14ac:dyDescent="0.25">
      <c r="G115" s="4"/>
      <c r="H115" s="4"/>
      <c r="I115" s="4"/>
      <c r="J115" s="4"/>
      <c r="K115" s="4"/>
      <c r="L115" s="4"/>
    </row>
    <row r="116" spans="7:12" x14ac:dyDescent="0.25">
      <c r="G116" s="4"/>
      <c r="H116" s="4"/>
      <c r="I116" s="4"/>
      <c r="J116" s="4"/>
      <c r="K116" s="4"/>
      <c r="L116" s="4"/>
    </row>
    <row r="117" spans="7:12" x14ac:dyDescent="0.25">
      <c r="G117" s="4"/>
      <c r="H117" s="4"/>
      <c r="I117" s="4"/>
      <c r="J117" s="4"/>
      <c r="K117" s="4"/>
      <c r="L117" s="4"/>
    </row>
    <row r="118" spans="7:12" x14ac:dyDescent="0.25">
      <c r="G118" s="4"/>
      <c r="H118" s="4"/>
      <c r="I118" s="4"/>
      <c r="J118" s="4"/>
      <c r="K118" s="4"/>
      <c r="L118" s="4"/>
    </row>
    <row r="119" spans="7:12" x14ac:dyDescent="0.25">
      <c r="G119" s="4"/>
      <c r="H119" s="4"/>
      <c r="I119" s="4"/>
      <c r="J119" s="4"/>
      <c r="K119" s="4"/>
      <c r="L119" s="4"/>
    </row>
    <row r="120" spans="7:12" x14ac:dyDescent="0.25">
      <c r="G120" s="4"/>
      <c r="H120" s="4"/>
      <c r="I120" s="4"/>
      <c r="J120" s="4"/>
      <c r="K120" s="4"/>
      <c r="L120" s="4"/>
    </row>
    <row r="121" spans="7:12" x14ac:dyDescent="0.25">
      <c r="G121" s="4"/>
      <c r="H121" s="4"/>
      <c r="I121" s="4"/>
      <c r="J121" s="4"/>
      <c r="K121" s="4"/>
      <c r="L121" s="4"/>
    </row>
    <row r="122" spans="7:12" x14ac:dyDescent="0.25">
      <c r="G122" s="4"/>
      <c r="H122" s="4"/>
      <c r="I122" s="4"/>
      <c r="J122" s="4"/>
      <c r="K122" s="4"/>
      <c r="L122" s="4"/>
    </row>
    <row r="123" spans="7:12" x14ac:dyDescent="0.25">
      <c r="G123" s="4"/>
      <c r="H123" s="4"/>
      <c r="I123" s="4"/>
      <c r="J123" s="4"/>
      <c r="K123" s="4"/>
      <c r="L123" s="4"/>
    </row>
    <row r="124" spans="7:12" x14ac:dyDescent="0.25">
      <c r="G124" s="4"/>
      <c r="H124" s="4"/>
      <c r="I124" s="4"/>
      <c r="J124" s="4"/>
      <c r="K124" s="4"/>
      <c r="L124" s="4"/>
    </row>
    <row r="125" spans="7:12" x14ac:dyDescent="0.25">
      <c r="G125" s="4"/>
      <c r="H125" s="4"/>
      <c r="I125" s="4"/>
      <c r="J125" s="4"/>
      <c r="K125" s="4"/>
      <c r="L125" s="4"/>
    </row>
    <row r="126" spans="7:12" x14ac:dyDescent="0.25">
      <c r="G126" s="4"/>
      <c r="H126" s="4"/>
      <c r="I126" s="4"/>
      <c r="J126" s="4"/>
      <c r="K126" s="4"/>
      <c r="L126" s="4"/>
    </row>
    <row r="127" spans="7:12" x14ac:dyDescent="0.25">
      <c r="G127" s="4"/>
      <c r="H127" s="4"/>
      <c r="I127" s="4"/>
      <c r="J127" s="4"/>
      <c r="K127" s="4"/>
      <c r="L127" s="4"/>
    </row>
    <row r="128" spans="7:12" x14ac:dyDescent="0.25">
      <c r="G128" s="4"/>
      <c r="H128" s="4"/>
      <c r="I128" s="4"/>
      <c r="J128" s="4"/>
      <c r="K128" s="4"/>
      <c r="L128" s="4"/>
    </row>
    <row r="129" spans="7:12" x14ac:dyDescent="0.25">
      <c r="G129" s="4"/>
      <c r="H129" s="4"/>
      <c r="I129" s="4"/>
      <c r="J129" s="4"/>
      <c r="K129" s="4"/>
      <c r="L129" s="4"/>
    </row>
    <row r="130" spans="7:12" x14ac:dyDescent="0.25">
      <c r="G130" s="4"/>
      <c r="H130" s="4"/>
      <c r="I130" s="4"/>
      <c r="J130" s="4"/>
      <c r="K130" s="4"/>
      <c r="L130" s="4"/>
    </row>
    <row r="131" spans="7:12" x14ac:dyDescent="0.25">
      <c r="G131" s="4"/>
      <c r="H131" s="4"/>
      <c r="I131" s="4"/>
      <c r="J131" s="4"/>
      <c r="K131" s="4"/>
      <c r="L131" s="4"/>
    </row>
    <row r="132" spans="7:12" x14ac:dyDescent="0.25">
      <c r="G132" s="4"/>
      <c r="H132" s="4"/>
      <c r="I132" s="4"/>
      <c r="J132" s="4"/>
      <c r="K132" s="4"/>
      <c r="L132" s="4"/>
    </row>
    <row r="133" spans="7:12" x14ac:dyDescent="0.25">
      <c r="G133" s="4"/>
      <c r="H133" s="4"/>
      <c r="I133" s="4"/>
      <c r="J133" s="4"/>
      <c r="K133" s="4"/>
      <c r="L133" s="4"/>
    </row>
    <row r="134" spans="7:12" x14ac:dyDescent="0.25">
      <c r="G134" s="4"/>
      <c r="H134" s="4"/>
      <c r="I134" s="4"/>
      <c r="J134" s="4"/>
      <c r="K134" s="4"/>
      <c r="L134" s="4"/>
    </row>
    <row r="135" spans="7:12" x14ac:dyDescent="0.25">
      <c r="G135" s="4"/>
      <c r="H135" s="4"/>
      <c r="I135" s="4"/>
      <c r="J135" s="4"/>
      <c r="K135" s="4"/>
      <c r="L135" s="4"/>
    </row>
    <row r="136" spans="7:12" x14ac:dyDescent="0.25">
      <c r="G136" s="4"/>
      <c r="H136" s="4"/>
      <c r="I136" s="4"/>
      <c r="J136" s="4"/>
      <c r="K136" s="4"/>
      <c r="L136" s="4"/>
    </row>
    <row r="137" spans="7:12" x14ac:dyDescent="0.25">
      <c r="G137" s="4"/>
      <c r="H137" s="4"/>
      <c r="I137" s="4"/>
      <c r="J137" s="4"/>
      <c r="K137" s="4"/>
      <c r="L137" s="4"/>
    </row>
    <row r="138" spans="7:12" x14ac:dyDescent="0.25">
      <c r="G138" s="4"/>
      <c r="H138" s="4"/>
      <c r="I138" s="4"/>
      <c r="J138" s="4"/>
      <c r="K138" s="4"/>
      <c r="L138" s="4"/>
    </row>
    <row r="139" spans="7:12" x14ac:dyDescent="0.25">
      <c r="G139" s="4"/>
      <c r="H139" s="4"/>
      <c r="I139" s="4"/>
      <c r="J139" s="4"/>
      <c r="K139" s="4"/>
      <c r="L139" s="4"/>
    </row>
    <row r="140" spans="7:12" x14ac:dyDescent="0.25">
      <c r="G140" s="4"/>
      <c r="H140" s="4"/>
      <c r="I140" s="4"/>
      <c r="J140" s="4"/>
      <c r="K140" s="4"/>
      <c r="L140" s="4"/>
    </row>
    <row r="141" spans="7:12" x14ac:dyDescent="0.25">
      <c r="G141" s="4"/>
      <c r="H141" s="4"/>
      <c r="I141" s="4"/>
      <c r="J141" s="4"/>
      <c r="K141" s="4"/>
      <c r="L141" s="4"/>
    </row>
    <row r="142" spans="7:12" x14ac:dyDescent="0.25">
      <c r="G142" s="4"/>
      <c r="H142" s="4"/>
      <c r="I142" s="4"/>
      <c r="J142" s="4"/>
      <c r="K142" s="4"/>
      <c r="L142" s="4"/>
    </row>
    <row r="143" spans="7:12" x14ac:dyDescent="0.25">
      <c r="G143" s="4"/>
      <c r="H143" s="4"/>
      <c r="I143" s="4"/>
      <c r="J143" s="4"/>
      <c r="K143" s="4"/>
      <c r="L143" s="4"/>
    </row>
    <row r="144" spans="7:12" x14ac:dyDescent="0.25">
      <c r="G144" s="4"/>
      <c r="H144" s="4"/>
      <c r="I144" s="4"/>
      <c r="J144" s="4"/>
      <c r="K144" s="4"/>
      <c r="L144" s="4"/>
    </row>
    <row r="145" spans="7:12" x14ac:dyDescent="0.25">
      <c r="G145" s="4"/>
      <c r="H145" s="4"/>
      <c r="I145" s="4"/>
      <c r="J145" s="4"/>
      <c r="K145" s="4"/>
      <c r="L145" s="4"/>
    </row>
    <row r="146" spans="7:12" x14ac:dyDescent="0.25">
      <c r="G146" s="4"/>
      <c r="H146" s="4"/>
      <c r="I146" s="4"/>
      <c r="J146" s="4"/>
      <c r="K146" s="4"/>
      <c r="L146" s="4"/>
    </row>
    <row r="147" spans="7:12" x14ac:dyDescent="0.25">
      <c r="G147" s="4"/>
      <c r="H147" s="4"/>
      <c r="I147" s="4"/>
      <c r="J147" s="4"/>
      <c r="K147" s="4"/>
      <c r="L147" s="4"/>
    </row>
    <row r="148" spans="7:12" x14ac:dyDescent="0.25">
      <c r="G148" s="4"/>
      <c r="H148" s="4"/>
      <c r="I148" s="4"/>
      <c r="J148" s="4"/>
      <c r="K148" s="4"/>
      <c r="L148" s="4"/>
    </row>
    <row r="149" spans="7:12" x14ac:dyDescent="0.25">
      <c r="G149" s="4"/>
      <c r="H149" s="4"/>
      <c r="I149" s="4"/>
      <c r="J149" s="4"/>
      <c r="K149" s="4"/>
      <c r="L149" s="4"/>
    </row>
    <row r="150" spans="7:12" x14ac:dyDescent="0.25">
      <c r="G150" s="4"/>
      <c r="H150" s="4"/>
      <c r="I150" s="4"/>
      <c r="J150" s="4"/>
      <c r="K150" s="4"/>
      <c r="L150" s="4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e di compilazione" error="Non è stata selezionata nessun tipo di componente tra quelli in lista." promptTitle="Inserisci componente" xr:uid="{76D746B4-6844-4D04-B8B7-39789E9719D3}">
          <x14:formula1>
            <xm:f>FoglioOpzioni!$F$2:$F$201</xm:f>
          </x14:formula1>
          <xm:sqref>B38:B101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FoglioOpzioni</vt:lpstr>
      <vt:lpstr>FoglioUtenze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El k</dc:creator>
  <cp:lastModifiedBy>Reda El k</cp:lastModifiedBy>
  <dcterms:created xsi:type="dcterms:W3CDTF">2025-04-06T17:40:04Z</dcterms:created>
  <dcterms:modified xsi:type="dcterms:W3CDTF">2025-05-13T09:48:51Z</dcterms:modified>
</cp:coreProperties>
</file>